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Лист2!$A$1:$H$89</definedName>
  </definedNames>
  <calcPr calcId="125725"/>
</workbook>
</file>

<file path=xl/calcChain.xml><?xml version="1.0" encoding="utf-8"?>
<calcChain xmlns="http://schemas.openxmlformats.org/spreadsheetml/2006/main">
  <c r="C72" i="2"/>
  <c r="G27"/>
  <c r="C70"/>
  <c r="H67"/>
  <c r="G67"/>
  <c r="F67"/>
  <c r="E67"/>
  <c r="C73" l="1"/>
  <c r="C69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F47" s="1"/>
  <c r="E48"/>
  <c r="E47" s="1"/>
  <c r="F36"/>
  <c r="E36"/>
  <c r="F27"/>
  <c r="E27"/>
  <c r="F24"/>
  <c r="E24"/>
  <c r="C67"/>
  <c r="C71"/>
  <c r="C66"/>
  <c r="C65"/>
  <c r="C63"/>
  <c r="C60"/>
  <c r="C59"/>
  <c r="H58"/>
  <c r="G58"/>
  <c r="H57"/>
  <c r="G57"/>
  <c r="H56"/>
  <c r="G56"/>
  <c r="H55"/>
  <c r="G55"/>
  <c r="H54"/>
  <c r="H53"/>
  <c r="G53"/>
  <c r="H52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C35"/>
  <c r="C34"/>
  <c r="C33"/>
  <c r="C32"/>
  <c r="C31"/>
  <c r="C30"/>
  <c r="C26"/>
  <c r="C25"/>
  <c r="H24"/>
  <c r="G24"/>
  <c r="C16"/>
  <c r="C15"/>
  <c r="C14"/>
  <c r="C13"/>
  <c r="H11"/>
  <c r="G11"/>
  <c r="F11"/>
  <c r="E11"/>
  <c r="F9" l="1"/>
  <c r="C52"/>
  <c r="F23"/>
  <c r="F22" s="1"/>
  <c r="C54"/>
  <c r="E23"/>
  <c r="E22" s="1"/>
  <c r="C56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C29"/>
  <c r="C28"/>
  <c r="C20"/>
  <c r="H18"/>
  <c r="H9" s="1"/>
  <c r="G18"/>
  <c r="G9" s="1"/>
  <c r="F18"/>
  <c r="E18"/>
  <c r="E9" s="1"/>
  <c r="C17"/>
  <c r="C9" l="1"/>
  <c r="C22"/>
  <c r="C47"/>
  <c r="C23"/>
  <c r="C18"/>
  <c r="C64" l="1"/>
  <c r="E76" l="1"/>
  <c r="C61"/>
  <c r="C62"/>
  <c r="F76" l="1"/>
  <c r="G76"/>
  <c r="H76"/>
  <c r="C79"/>
  <c r="C78"/>
  <c r="C74"/>
  <c r="C76" l="1"/>
  <c r="C81" s="1"/>
</calcChain>
</file>

<file path=xl/sharedStrings.xml><?xml version="1.0" encoding="utf-8"?>
<sst xmlns="http://schemas.openxmlformats.org/spreadsheetml/2006/main" count="118" uniqueCount="97">
  <si>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</si>
  <si>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</si>
  <si>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</si>
  <si>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</si>
  <si>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</si>
  <si>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</si>
  <si>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</si>
  <si>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</si>
  <si>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</si>
  <si>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</si>
  <si>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</si>
  <si>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</si>
  <si>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</si>
  <si>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</si>
  <si>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</si>
  <si>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</si>
  <si>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</si>
  <si>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</si>
  <si>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</si>
  <si>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</si>
  <si>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</si>
  <si>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</si>
  <si>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</si>
  <si>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</si>
  <si>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</si>
  <si>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</si>
  <si>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</si>
  <si>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</si>
  <si>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</si>
  <si>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</si>
  <si>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</si>
  <si>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</si>
  <si>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</si>
  <si>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</si>
  <si>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</si>
  <si>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</si>
  <si>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</si>
  <si>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</si>
  <si>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</si>
  <si>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</si>
  <si>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</si>
  <si>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</si>
  <si>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</si>
  <si>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</si>
  <si>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</si>
  <si>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</si>
  <si>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</si>
  <si>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</si>
  <si>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</si>
  <si>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</si>
  <si>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</si>
  <si>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</si>
  <si>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</si>
  <si>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</si>
  <si>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</si>
  <si>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</si>
  <si>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</si>
  <si>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</si>
  <si>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</si>
  <si>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</si>
  <si>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</si>
  <si>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</si>
  <si>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</si>
  <si>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</si>
  <si>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</si>
  <si>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</si>
  <si>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</si>
  <si>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</si>
  <si>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</si>
  <si>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</si>
  <si>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</si>
  <si>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</si>
  <si>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</si>
  <si>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</si>
  <si>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</si>
  <si>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</si>
  <si>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</si>
  <si>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</si>
  <si>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</si>
  <si>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</si>
  <si>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</si>
  <si>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</si>
  <si>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</si>
  <si>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</si>
  <si>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</si>
  <si>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</si>
  <si>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</si>
  <si>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</si>
  <si>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</si>
  <si>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</si>
  <si>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</si>
  <si>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</si>
  <si>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</si>
  <si>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t>Отпуск из сети в смежную сетевую организацию ООО "РУСЭНЕРГОСБЫТ СИБИРЬ":</t>
  </si>
  <si>
    <t>2.2.4.</t>
  </si>
  <si>
    <t>Отпуск из сети по договору передачи ООО "РУСЭНЕРГОТЕХ":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</si>
  <si>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май 2024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</si>
</sst>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tabSelected="1" view="pageBreakPreview" topLeftCell="A60" zoomScale="80" zoomScaleSheetLayoutView="80" workbookViewId="0">
      <selection activeCell="C81" sqref="C81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96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18728444</v>
      </c>
      <c r="D9" s="55"/>
      <c r="E9" s="76">
        <f>E11+E18</f>
        <v>14679829</v>
      </c>
      <c r="F9" s="76">
        <f>F11+F18</f>
        <v>596346</v>
      </c>
      <c r="G9" s="76">
        <f>G11+G18</f>
        <v>3436841</v>
      </c>
      <c r="H9" s="76">
        <f>H11+H18</f>
        <v>15428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18728444</v>
      </c>
      <c r="D11" s="63"/>
      <c r="E11" s="62">
        <f>SUM(E13:E17)</f>
        <v>14679829</v>
      </c>
      <c r="F11" s="62">
        <f>SUM(F13:F17)</f>
        <v>596346</v>
      </c>
      <c r="G11" s="62">
        <f>SUM(G13:G17)</f>
        <v>3436841</v>
      </c>
      <c r="H11" s="62">
        <f>SUM(H13:H17)</f>
        <v>15428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71296</v>
      </c>
      <c r="D13" s="63"/>
      <c r="E13" s="82">
        <v>71296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75</v>
      </c>
      <c r="B14" s="40" t="s">
        <v>67</v>
      </c>
      <c r="C14" s="65">
        <f t="shared" si="0"/>
        <v>2081</v>
      </c>
      <c r="D14" s="63"/>
      <c r="E14" s="82"/>
      <c r="F14" s="65"/>
      <c r="G14" s="65">
        <v>2081</v>
      </c>
      <c r="H14" s="65"/>
      <c r="I14" s="56"/>
      <c r="J14" s="56"/>
      <c r="K14" s="56"/>
      <c r="L14" s="56"/>
    </row>
    <row r="15" spans="1:12" s="60" customFormat="1" ht="15.75">
      <c r="A15" s="64" t="s">
        <v>78</v>
      </c>
      <c r="B15" s="40" t="s">
        <v>90</v>
      </c>
      <c r="C15" s="65">
        <f t="shared" si="0"/>
        <v>176512</v>
      </c>
      <c r="D15" s="63"/>
      <c r="E15" s="82"/>
      <c r="F15" s="65"/>
      <c r="G15" s="65">
        <v>176512</v>
      </c>
      <c r="H15" s="65"/>
      <c r="I15" s="56"/>
      <c r="J15" s="56"/>
      <c r="K15" s="56"/>
      <c r="L15" s="56"/>
    </row>
    <row r="16" spans="1:12" s="60" customFormat="1" ht="15.75">
      <c r="A16" s="64" t="s">
        <v>73</v>
      </c>
      <c r="B16" s="40" t="s">
        <v>79</v>
      </c>
      <c r="C16" s="65">
        <f t="shared" si="0"/>
        <v>18478555</v>
      </c>
      <c r="D16" s="67"/>
      <c r="E16" s="81">
        <v>14608533</v>
      </c>
      <c r="F16" s="80">
        <v>596346</v>
      </c>
      <c r="G16" s="80">
        <v>3258248</v>
      </c>
      <c r="H16" s="80">
        <v>15428</v>
      </c>
      <c r="I16" s="87"/>
      <c r="J16" s="56"/>
      <c r="K16" s="56"/>
      <c r="L16" s="56"/>
    </row>
    <row r="17" spans="1:12" s="60" customFormat="1" ht="18" hidden="1" customHeight="1">
      <c r="A17" s="64" t="s">
        <v>73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18489263</v>
      </c>
      <c r="D22" s="67"/>
      <c r="E22" s="73">
        <f>E23+E67</f>
        <v>12629390</v>
      </c>
      <c r="F22" s="73">
        <f>F23+F67</f>
        <v>0</v>
      </c>
      <c r="G22" s="73">
        <f>G23+G67</f>
        <v>2824595</v>
      </c>
      <c r="H22" s="73">
        <f>H23+H67</f>
        <v>3035278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5642300</v>
      </c>
      <c r="D23" s="67"/>
      <c r="E23" s="66">
        <f>E24+E47+E58</f>
        <v>3620</v>
      </c>
      <c r="F23" s="66">
        <f>F24+F47+F58</f>
        <v>0</v>
      </c>
      <c r="G23" s="66">
        <f>G24+G47+G58</f>
        <v>2616366</v>
      </c>
      <c r="H23" s="66">
        <f>H24+H47+H58</f>
        <v>3022314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2768218</v>
      </c>
      <c r="D24" s="67"/>
      <c r="E24" s="66">
        <f>SUM(E25:E26)</f>
        <v>3620</v>
      </c>
      <c r="F24" s="66">
        <f>SUM(F25:F26)</f>
        <v>0</v>
      </c>
      <c r="G24" s="66">
        <f>SUM(G25:G26)</f>
        <v>2127300</v>
      </c>
      <c r="H24" s="66">
        <f>SUM(H25:H26)</f>
        <v>637298</v>
      </c>
      <c r="I24" s="83"/>
      <c r="J24" s="56"/>
      <c r="K24" s="56"/>
      <c r="L24" s="56"/>
    </row>
    <row r="25" spans="1:12" s="60" customFormat="1" ht="15.75">
      <c r="A25" s="74"/>
      <c r="B25" s="88" t="s">
        <v>82</v>
      </c>
      <c r="C25" s="66">
        <f t="shared" si="1"/>
        <v>2754147</v>
      </c>
      <c r="D25" s="67"/>
      <c r="E25" s="66">
        <v>3620</v>
      </c>
      <c r="F25" s="66"/>
      <c r="G25" s="84">
        <v>2122295</v>
      </c>
      <c r="H25" s="66">
        <v>628232</v>
      </c>
      <c r="I25" s="83"/>
      <c r="J25" s="56"/>
      <c r="K25" s="56"/>
      <c r="L25" s="56"/>
    </row>
    <row r="26" spans="1:12" s="60" customFormat="1" ht="15.75">
      <c r="A26" s="74"/>
      <c r="B26" s="88" t="s">
        <v>83</v>
      </c>
      <c r="C26" s="66">
        <f t="shared" si="1"/>
        <v>14071</v>
      </c>
      <c r="D26" s="67"/>
      <c r="E26" s="66"/>
      <c r="F26" s="66"/>
      <c r="G26" s="84">
        <v>5005</v>
      </c>
      <c r="H26" s="66">
        <v>9066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782960</v>
      </c>
      <c r="D27" s="67"/>
      <c r="E27" s="66">
        <f>SUM(E28:E35)</f>
        <v>0</v>
      </c>
      <c r="F27" s="66">
        <f>SUM(F28:F35)</f>
        <v>0</v>
      </c>
      <c r="G27" s="66">
        <f>SUM(G28:G35)</f>
        <v>216289</v>
      </c>
      <c r="H27" s="66">
        <f>SUM(H28:H35)</f>
        <v>566671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378716</v>
      </c>
      <c r="D30" s="67"/>
      <c r="E30" s="66"/>
      <c r="F30" s="66"/>
      <c r="G30" s="66">
        <v>62745</v>
      </c>
      <c r="H30" s="66">
        <v>315971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97098</v>
      </c>
      <c r="D31" s="67"/>
      <c r="E31" s="66"/>
      <c r="F31" s="66"/>
      <c r="G31" s="66">
        <v>33047</v>
      </c>
      <c r="H31" s="66">
        <v>64051</v>
      </c>
      <c r="I31" s="86"/>
      <c r="J31" s="56"/>
      <c r="K31" s="56"/>
      <c r="L31" s="56"/>
    </row>
    <row r="32" spans="1:12" s="60" customFormat="1" ht="31.5">
      <c r="A32" s="74"/>
      <c r="B32" s="89" t="s">
        <v>84</v>
      </c>
      <c r="C32" s="66">
        <f t="shared" si="2"/>
        <v>9926</v>
      </c>
      <c r="D32" s="67"/>
      <c r="E32" s="66"/>
      <c r="F32" s="66"/>
      <c r="G32" s="66"/>
      <c r="H32" s="66">
        <v>9926</v>
      </c>
      <c r="I32" s="56"/>
      <c r="J32" s="56"/>
      <c r="K32" s="56"/>
      <c r="L32" s="56"/>
    </row>
    <row r="33" spans="1:12" s="60" customFormat="1" ht="31.5">
      <c r="A33" s="74"/>
      <c r="B33" s="89" t="s">
        <v>85</v>
      </c>
      <c r="C33" s="66">
        <f t="shared" si="2"/>
        <v>2452</v>
      </c>
      <c r="D33" s="67"/>
      <c r="E33" s="66"/>
      <c r="F33" s="66"/>
      <c r="G33" s="66"/>
      <c r="H33" s="66">
        <v>2452</v>
      </c>
      <c r="I33" s="56"/>
      <c r="J33" s="56"/>
      <c r="K33" s="56"/>
      <c r="L33" s="56"/>
    </row>
    <row r="34" spans="1:12" s="60" customFormat="1" ht="31.5">
      <c r="A34" s="74"/>
      <c r="B34" s="89" t="s">
        <v>86</v>
      </c>
      <c r="C34" s="66">
        <f t="shared" si="2"/>
        <v>174727</v>
      </c>
      <c r="D34" s="67"/>
      <c r="E34" s="66"/>
      <c r="F34" s="66"/>
      <c r="G34" s="66">
        <v>67765</v>
      </c>
      <c r="H34" s="66">
        <v>106962</v>
      </c>
      <c r="I34" s="56"/>
      <c r="J34" s="56"/>
      <c r="K34" s="56"/>
      <c r="L34" s="56"/>
    </row>
    <row r="35" spans="1:12" s="60" customFormat="1" ht="31.5">
      <c r="A35" s="74"/>
      <c r="B35" s="89" t="s">
        <v>87</v>
      </c>
      <c r="C35" s="66">
        <f t="shared" si="2"/>
        <v>120041</v>
      </c>
      <c r="D35" s="67"/>
      <c r="E35" s="66"/>
      <c r="F35" s="66"/>
      <c r="G35" s="66">
        <v>52732</v>
      </c>
      <c r="H35" s="66">
        <v>67309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1902078</v>
      </c>
      <c r="D36" s="67"/>
      <c r="E36" s="66">
        <f>SUM(E37:E46)</f>
        <v>0</v>
      </c>
      <c r="F36" s="66">
        <f>SUM(F37:F46)</f>
        <v>0</v>
      </c>
      <c r="G36" s="66">
        <f>SUM(G37:G46)</f>
        <v>109352</v>
      </c>
      <c r="H36" s="66">
        <f>SUM(H37:H46)</f>
        <v>1792726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515169</v>
      </c>
      <c r="D37" s="67"/>
      <c r="E37" s="66"/>
      <c r="F37" s="66"/>
      <c r="G37" s="66">
        <v>220</v>
      </c>
      <c r="H37" s="66">
        <v>514949</v>
      </c>
      <c r="I37" s="56"/>
      <c r="J37" s="56"/>
      <c r="K37" s="56"/>
      <c r="L37" s="56"/>
    </row>
    <row r="38" spans="1:12" s="60" customFormat="1" ht="31.5">
      <c r="A38" s="74"/>
      <c r="B38" s="44" t="s">
        <v>69</v>
      </c>
      <c r="C38" s="66">
        <f t="shared" si="2"/>
        <v>900395</v>
      </c>
      <c r="D38" s="67"/>
      <c r="E38" s="66"/>
      <c r="F38" s="66"/>
      <c r="G38" s="66">
        <v>106276</v>
      </c>
      <c r="H38" s="66">
        <v>794119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73327</v>
      </c>
      <c r="D39" s="67"/>
      <c r="E39" s="66"/>
      <c r="F39" s="66"/>
      <c r="G39" s="66">
        <v>310</v>
      </c>
      <c r="H39" s="66">
        <v>73017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167310</v>
      </c>
      <c r="D40" s="67"/>
      <c r="E40" s="66"/>
      <c r="F40" s="66"/>
      <c r="G40" s="66">
        <v>890</v>
      </c>
      <c r="H40" s="66">
        <v>166420</v>
      </c>
      <c r="I40" s="85"/>
      <c r="J40" s="56"/>
      <c r="K40" s="56"/>
      <c r="L40" s="56"/>
    </row>
    <row r="41" spans="1:12" s="60" customFormat="1" ht="31.5">
      <c r="A41" s="74"/>
      <c r="B41" s="89" t="s">
        <v>84</v>
      </c>
      <c r="C41" s="66">
        <f t="shared" si="2"/>
        <v>11003</v>
      </c>
      <c r="D41" s="67"/>
      <c r="E41" s="66"/>
      <c r="F41" s="66"/>
      <c r="G41" s="66"/>
      <c r="H41" s="66">
        <v>11003</v>
      </c>
      <c r="I41" s="56"/>
      <c r="J41" s="56"/>
      <c r="K41" s="56"/>
      <c r="L41" s="56"/>
    </row>
    <row r="42" spans="1:12" s="60" customFormat="1" ht="31.5">
      <c r="A42" s="74"/>
      <c r="B42" s="89" t="s">
        <v>85</v>
      </c>
      <c r="C42" s="66">
        <f t="shared" si="2"/>
        <v>17963</v>
      </c>
      <c r="D42" s="67"/>
      <c r="E42" s="66"/>
      <c r="F42" s="66"/>
      <c r="G42" s="66">
        <v>1440</v>
      </c>
      <c r="H42" s="66">
        <v>16523</v>
      </c>
      <c r="I42" s="56"/>
      <c r="J42" s="56"/>
      <c r="K42" s="56"/>
      <c r="L42" s="56"/>
    </row>
    <row r="43" spans="1:12" s="60" customFormat="1" ht="31.5">
      <c r="A43" s="74"/>
      <c r="B43" s="89" t="s">
        <v>88</v>
      </c>
      <c r="C43" s="66">
        <f t="shared" si="2"/>
        <v>39350</v>
      </c>
      <c r="D43" s="67"/>
      <c r="E43" s="66"/>
      <c r="F43" s="66"/>
      <c r="G43" s="66"/>
      <c r="H43" s="66">
        <v>39350</v>
      </c>
      <c r="I43" s="56"/>
      <c r="J43" s="56"/>
      <c r="K43" s="56"/>
      <c r="L43" s="56"/>
    </row>
    <row r="44" spans="1:12" s="60" customFormat="1" ht="31.5">
      <c r="A44" s="74"/>
      <c r="B44" s="89" t="s">
        <v>89</v>
      </c>
      <c r="C44" s="66">
        <f t="shared" si="2"/>
        <v>49958</v>
      </c>
      <c r="D44" s="67"/>
      <c r="E44" s="66"/>
      <c r="F44" s="66"/>
      <c r="G44" s="66"/>
      <c r="H44" s="66">
        <v>49958</v>
      </c>
      <c r="I44" s="56"/>
      <c r="J44" s="56"/>
      <c r="K44" s="56"/>
      <c r="L44" s="56"/>
    </row>
    <row r="45" spans="1:12" s="60" customFormat="1" ht="31.5">
      <c r="A45" s="74"/>
      <c r="B45" s="89" t="s">
        <v>86</v>
      </c>
      <c r="C45" s="66">
        <f t="shared" si="2"/>
        <v>69044</v>
      </c>
      <c r="D45" s="67"/>
      <c r="E45" s="66"/>
      <c r="F45" s="66"/>
      <c r="G45" s="66"/>
      <c r="H45" s="66">
        <v>69044</v>
      </c>
      <c r="I45" s="56"/>
      <c r="J45" s="56"/>
      <c r="K45" s="56"/>
      <c r="L45" s="56"/>
    </row>
    <row r="46" spans="1:12" s="60" customFormat="1" ht="31.5">
      <c r="A46" s="74"/>
      <c r="B46" s="89" t="s">
        <v>87</v>
      </c>
      <c r="C46" s="66">
        <f t="shared" si="2"/>
        <v>58559</v>
      </c>
      <c r="D46" s="67"/>
      <c r="E46" s="66"/>
      <c r="F46" s="66"/>
      <c r="G46" s="66">
        <v>216</v>
      </c>
      <c r="H46" s="66">
        <v>58343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2685038</v>
      </c>
      <c r="D47" s="67"/>
      <c r="E47" s="66">
        <f>SUM(E48:E57)</f>
        <v>0</v>
      </c>
      <c r="F47" s="66">
        <f>SUM(F48:F57)</f>
        <v>0</v>
      </c>
      <c r="G47" s="66">
        <f>SUM(G48:G57)</f>
        <v>325641</v>
      </c>
      <c r="H47" s="66">
        <f>SUM(H48:H57)</f>
        <v>2359397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515169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220</v>
      </c>
      <c r="H48" s="66">
        <f t="shared" si="3"/>
        <v>514949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900395</v>
      </c>
      <c r="D49" s="67"/>
      <c r="E49" s="66">
        <f t="shared" si="3"/>
        <v>0</v>
      </c>
      <c r="F49" s="66">
        <f t="shared" si="3"/>
        <v>0</v>
      </c>
      <c r="G49" s="66">
        <f t="shared" si="3"/>
        <v>106276</v>
      </c>
      <c r="H49" s="66">
        <f t="shared" si="3"/>
        <v>794119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452043</v>
      </c>
      <c r="D50" s="67"/>
      <c r="E50" s="66">
        <f t="shared" si="3"/>
        <v>0</v>
      </c>
      <c r="F50" s="66">
        <f t="shared" si="3"/>
        <v>0</v>
      </c>
      <c r="G50" s="66">
        <f t="shared" si="3"/>
        <v>63055</v>
      </c>
      <c r="H50" s="66">
        <f t="shared" si="3"/>
        <v>388988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264408</v>
      </c>
      <c r="D51" s="67"/>
      <c r="E51" s="66">
        <f t="shared" si="3"/>
        <v>0</v>
      </c>
      <c r="F51" s="66">
        <f t="shared" si="3"/>
        <v>0</v>
      </c>
      <c r="G51" s="66">
        <f t="shared" si="3"/>
        <v>33937</v>
      </c>
      <c r="H51" s="66">
        <f t="shared" si="3"/>
        <v>230471</v>
      </c>
      <c r="I51" s="56"/>
      <c r="J51" s="56"/>
      <c r="K51" s="56"/>
      <c r="L51" s="56"/>
    </row>
    <row r="52" spans="1:12" s="60" customFormat="1" ht="31.5">
      <c r="A52" s="74"/>
      <c r="B52" s="89" t="s">
        <v>84</v>
      </c>
      <c r="C52" s="66">
        <f t="shared" si="2"/>
        <v>20929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20929</v>
      </c>
      <c r="I52" s="56"/>
      <c r="J52" s="56"/>
      <c r="K52" s="56"/>
      <c r="L52" s="56"/>
    </row>
    <row r="53" spans="1:12" s="60" customFormat="1" ht="31.5">
      <c r="A53" s="74"/>
      <c r="B53" s="89" t="s">
        <v>85</v>
      </c>
      <c r="C53" s="66">
        <f t="shared" si="2"/>
        <v>20415</v>
      </c>
      <c r="D53" s="67"/>
      <c r="E53" s="66">
        <f t="shared" si="3"/>
        <v>0</v>
      </c>
      <c r="F53" s="66">
        <f t="shared" si="3"/>
        <v>0</v>
      </c>
      <c r="G53" s="66">
        <f t="shared" si="3"/>
        <v>1440</v>
      </c>
      <c r="H53" s="66">
        <f t="shared" si="3"/>
        <v>18975</v>
      </c>
      <c r="I53" s="56"/>
      <c r="J53" s="56"/>
      <c r="K53" s="56"/>
      <c r="L53" s="56"/>
    </row>
    <row r="54" spans="1:12" s="60" customFormat="1" ht="31.5">
      <c r="A54" s="74"/>
      <c r="B54" s="89" t="s">
        <v>88</v>
      </c>
      <c r="C54" s="66">
        <f t="shared" si="2"/>
        <v>39350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39350</v>
      </c>
      <c r="I54" s="56"/>
      <c r="J54" s="56"/>
      <c r="K54" s="56"/>
      <c r="L54" s="56"/>
    </row>
    <row r="55" spans="1:12" s="60" customFormat="1" ht="31.5">
      <c r="A55" s="74"/>
      <c r="B55" s="89" t="s">
        <v>89</v>
      </c>
      <c r="C55" s="66">
        <f t="shared" si="2"/>
        <v>49958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49958</v>
      </c>
      <c r="I55" s="56"/>
      <c r="J55" s="56"/>
      <c r="K55" s="56"/>
      <c r="L55" s="56"/>
    </row>
    <row r="56" spans="1:12" s="60" customFormat="1" ht="31.5">
      <c r="A56" s="74"/>
      <c r="B56" s="89" t="s">
        <v>86</v>
      </c>
      <c r="C56" s="66">
        <f t="shared" si="2"/>
        <v>243771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67765</v>
      </c>
      <c r="H56" s="66">
        <f t="shared" si="5"/>
        <v>176006</v>
      </c>
      <c r="I56" s="56"/>
      <c r="J56" s="56"/>
      <c r="K56" s="56"/>
      <c r="L56" s="56"/>
    </row>
    <row r="57" spans="1:12" s="60" customFormat="1" ht="31.5">
      <c r="A57" s="74"/>
      <c r="B57" s="89" t="s">
        <v>87</v>
      </c>
      <c r="C57" s="66">
        <f t="shared" si="2"/>
        <v>178600</v>
      </c>
      <c r="D57" s="67"/>
      <c r="E57" s="66">
        <f t="shared" si="5"/>
        <v>0</v>
      </c>
      <c r="F57" s="66">
        <f t="shared" si="5"/>
        <v>0</v>
      </c>
      <c r="G57" s="66">
        <f t="shared" si="5"/>
        <v>52948</v>
      </c>
      <c r="H57" s="66">
        <f t="shared" si="5"/>
        <v>125652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189044</v>
      </c>
      <c r="D58" s="67"/>
      <c r="E58" s="66">
        <f>SUM(E59:E66)</f>
        <v>0</v>
      </c>
      <c r="F58" s="66">
        <f>SUM(F59:F66)</f>
        <v>0</v>
      </c>
      <c r="G58" s="66">
        <f>SUM(G59:G66)</f>
        <v>163425</v>
      </c>
      <c r="H58" s="66">
        <f>SUM(H59:H66)</f>
        <v>25619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52570</v>
      </c>
      <c r="D59" s="67"/>
      <c r="E59" s="66"/>
      <c r="F59" s="66"/>
      <c r="G59" s="66">
        <v>52570</v>
      </c>
      <c r="H59" s="66"/>
      <c r="I59" s="56"/>
      <c r="J59" s="56"/>
      <c r="K59" s="56"/>
      <c r="L59" s="56"/>
    </row>
    <row r="60" spans="1:12" s="60" customFormat="1" ht="47.25">
      <c r="A60" s="74"/>
      <c r="B60" s="39" t="s">
        <v>71</v>
      </c>
      <c r="C60" s="66">
        <f t="shared" si="2"/>
        <v>129926</v>
      </c>
      <c r="D60" s="67"/>
      <c r="E60" s="66"/>
      <c r="F60" s="66"/>
      <c r="G60" s="66">
        <v>107147</v>
      </c>
      <c r="H60" s="66">
        <v>22779</v>
      </c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6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46</v>
      </c>
      <c r="D63" s="67"/>
      <c r="E63" s="66"/>
      <c r="F63" s="66"/>
      <c r="G63" s="66">
        <v>1</v>
      </c>
      <c r="H63" s="66">
        <v>45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63">
      <c r="A65" s="74"/>
      <c r="B65" s="39" t="s">
        <v>77</v>
      </c>
      <c r="C65" s="66">
        <f t="shared" si="6"/>
        <v>330</v>
      </c>
      <c r="D65" s="67"/>
      <c r="E65" s="66"/>
      <c r="F65" s="66"/>
      <c r="G65" s="66">
        <v>330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6172</v>
      </c>
      <c r="D66" s="67"/>
      <c r="E66" s="66"/>
      <c r="F66" s="66"/>
      <c r="G66" s="66">
        <v>3377</v>
      </c>
      <c r="H66" s="66">
        <v>2795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>SUM(E67:H67)</f>
        <v>12846963</v>
      </c>
      <c r="D67" s="67"/>
      <c r="E67" s="65">
        <f>SUM(E69:E73)</f>
        <v>12625770</v>
      </c>
      <c r="F67" s="65">
        <f>SUM(F69:F73)</f>
        <v>0</v>
      </c>
      <c r="G67" s="65">
        <f>SUM(G69:G73)</f>
        <v>208229</v>
      </c>
      <c r="H67" s="65">
        <f>SUM(H69:H73)</f>
        <v>12964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80</v>
      </c>
      <c r="C69" s="65">
        <f t="shared" ref="C69:C74" si="7">SUM(E69:H69)</f>
        <v>185329</v>
      </c>
      <c r="D69" s="67"/>
      <c r="E69" s="65"/>
      <c r="F69" s="65"/>
      <c r="G69" s="65">
        <v>185329</v>
      </c>
      <c r="H69" s="65"/>
      <c r="I69" s="56"/>
      <c r="J69" s="56"/>
      <c r="K69" s="56"/>
      <c r="L69" s="56"/>
    </row>
    <row r="70" spans="1:12" s="60" customFormat="1" ht="18" hidden="1" customHeight="1">
      <c r="A70" s="64" t="s">
        <v>23</v>
      </c>
      <c r="B70" s="39" t="s">
        <v>93</v>
      </c>
      <c r="C70" s="65">
        <f t="shared" si="7"/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91</v>
      </c>
      <c r="C71" s="65">
        <f t="shared" si="7"/>
        <v>11142</v>
      </c>
      <c r="D71" s="67"/>
      <c r="E71" s="65"/>
      <c r="F71" s="65"/>
      <c r="G71" s="65">
        <v>11142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92</v>
      </c>
      <c r="B72" s="39" t="s">
        <v>95</v>
      </c>
      <c r="C72" s="65">
        <f t="shared" si="7"/>
        <v>12625770</v>
      </c>
      <c r="D72" s="67"/>
      <c r="E72" s="65">
        <v>12625770</v>
      </c>
      <c r="F72" s="65"/>
      <c r="G72" s="65"/>
      <c r="H72" s="65"/>
      <c r="I72" s="56"/>
      <c r="J72" s="56"/>
      <c r="K72" s="56"/>
      <c r="L72" s="56"/>
    </row>
    <row r="73" spans="1:12" s="60" customFormat="1" ht="15.75" customHeight="1">
      <c r="A73" s="64" t="s">
        <v>94</v>
      </c>
      <c r="B73" s="39" t="s">
        <v>81</v>
      </c>
      <c r="C73" s="65">
        <f t="shared" si="7"/>
        <v>24722</v>
      </c>
      <c r="D73" s="67"/>
      <c r="E73" s="65"/>
      <c r="F73" s="65"/>
      <c r="G73" s="65">
        <v>11758</v>
      </c>
      <c r="H73" s="65">
        <v>12964</v>
      </c>
      <c r="I73" s="56"/>
      <c r="J73" s="56"/>
      <c r="K73" s="56"/>
      <c r="L73" s="56"/>
    </row>
    <row r="74" spans="1:12" s="60" customFormat="1" ht="21.75" hidden="1" customHeight="1">
      <c r="A74" s="64"/>
      <c r="B74" s="39" t="s">
        <v>33</v>
      </c>
      <c r="C74" s="65">
        <f t="shared" si="7"/>
        <v>0</v>
      </c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6.25" hidden="1" customHeight="1">
      <c r="A75" s="68" t="s">
        <v>9</v>
      </c>
      <c r="B75" s="39"/>
      <c r="C75" s="65"/>
      <c r="D75" s="67"/>
      <c r="E75" s="65"/>
      <c r="F75" s="65"/>
      <c r="G75" s="65"/>
      <c r="H75" s="65"/>
      <c r="I75" s="56"/>
      <c r="J75" s="56"/>
      <c r="K75" s="56"/>
      <c r="L75" s="56"/>
    </row>
    <row r="76" spans="1:12" s="60" customFormat="1" ht="27" hidden="1" customHeight="1">
      <c r="A76" s="72" t="s">
        <v>7</v>
      </c>
      <c r="B76" s="46" t="s">
        <v>25</v>
      </c>
      <c r="C76" s="78">
        <f>SUM(E76:H76)</f>
        <v>0</v>
      </c>
      <c r="D76" s="79"/>
      <c r="E76" s="78">
        <f>SUM(E78:E79)</f>
        <v>0</v>
      </c>
      <c r="F76" s="78">
        <f>SUM(F78:F79)</f>
        <v>0</v>
      </c>
      <c r="G76" s="78">
        <f>SUM(G78:G79)</f>
        <v>0</v>
      </c>
      <c r="H76" s="78">
        <f>SUM(H78:H79)</f>
        <v>0</v>
      </c>
      <c r="I76" s="56"/>
      <c r="J76" s="56"/>
      <c r="K76" s="56"/>
      <c r="L76" s="56"/>
    </row>
    <row r="77" spans="1:12" s="53" customFormat="1" ht="27.75" hidden="1" customHeight="1">
      <c r="A77" s="68"/>
      <c r="B77" s="37" t="s">
        <v>1</v>
      </c>
      <c r="C77" s="75"/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32.25" hidden="1" customHeight="1">
      <c r="A78" s="64" t="s">
        <v>28</v>
      </c>
      <c r="B78" s="41" t="s">
        <v>26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26.25" hidden="1" customHeight="1">
      <c r="A79" s="64" t="s">
        <v>29</v>
      </c>
      <c r="B79" s="41" t="s">
        <v>27</v>
      </c>
      <c r="C79" s="75">
        <f>SUM(E79:H79)</f>
        <v>0</v>
      </c>
      <c r="D79" s="67"/>
      <c r="E79" s="75"/>
      <c r="F79" s="75"/>
      <c r="G79" s="75"/>
      <c r="H79" s="75"/>
      <c r="I79" s="52"/>
      <c r="J79" s="52"/>
      <c r="K79" s="52"/>
      <c r="L79" s="52"/>
    </row>
    <row r="80" spans="1:12" s="53" customFormat="1" ht="15.75" hidden="1">
      <c r="A80" s="68" t="s">
        <v>9</v>
      </c>
      <c r="B80" s="39"/>
      <c r="C80" s="75"/>
      <c r="D80" s="67"/>
      <c r="E80" s="75"/>
      <c r="F80" s="75"/>
      <c r="G80" s="75"/>
      <c r="H80" s="75"/>
      <c r="I80" s="52"/>
      <c r="J80" s="52"/>
      <c r="K80" s="52"/>
      <c r="L80" s="52"/>
    </row>
    <row r="81" spans="1:12" s="60" customFormat="1" ht="15.75">
      <c r="A81" s="72" t="s">
        <v>30</v>
      </c>
      <c r="B81" s="46" t="s">
        <v>24</v>
      </c>
      <c r="C81" s="73">
        <f>C9-C22-C76</f>
        <v>239181</v>
      </c>
      <c r="D81" s="63"/>
      <c r="E81" s="73"/>
      <c r="F81" s="73"/>
      <c r="G81" s="73"/>
      <c r="H81" s="73"/>
      <c r="I81" s="56"/>
      <c r="J81" s="56"/>
      <c r="K81" s="56"/>
      <c r="L81" s="56"/>
    </row>
    <row r="82" spans="1:12">
      <c r="C82" s="11"/>
    </row>
    <row r="83" spans="1:12">
      <c r="A83" s="12" t="s">
        <v>32</v>
      </c>
      <c r="B83" s="30"/>
      <c r="C83" s="12" t="s">
        <v>74</v>
      </c>
      <c r="D83" s="13"/>
      <c r="G83" s="15"/>
      <c r="H83" s="14"/>
      <c r="I83" s="16"/>
      <c r="J83" s="17"/>
      <c r="K83" s="16"/>
      <c r="L83" s="18"/>
    </row>
    <row r="84" spans="1:12">
      <c r="A84" s="12" t="s">
        <v>70</v>
      </c>
      <c r="B84" s="30"/>
      <c r="C84" s="12"/>
      <c r="D84" s="13"/>
      <c r="G84" s="15"/>
      <c r="H84" s="14"/>
      <c r="I84" s="16"/>
      <c r="J84" s="17"/>
      <c r="K84" s="16"/>
      <c r="L84" s="18"/>
    </row>
    <row r="85" spans="1:12">
      <c r="A85" s="12"/>
      <c r="B85" s="30"/>
      <c r="C85" s="12"/>
      <c r="D85" s="13"/>
      <c r="G85" s="15"/>
      <c r="H85" s="14"/>
      <c r="I85" s="16"/>
      <c r="J85" s="17"/>
      <c r="K85" s="16"/>
      <c r="L85" s="18"/>
    </row>
    <row r="86" spans="1:12" ht="15" customHeight="1">
      <c r="A86" s="14"/>
      <c r="B86" s="22" t="s">
        <v>59</v>
      </c>
      <c r="C86" s="15"/>
      <c r="D86" s="13"/>
      <c r="F86" s="19" t="s">
        <v>72</v>
      </c>
      <c r="G86" s="15"/>
      <c r="H86" s="15"/>
      <c r="I86" s="20"/>
      <c r="J86" s="17"/>
      <c r="K86" s="20"/>
      <c r="L86" s="18"/>
    </row>
    <row r="87" spans="1:12">
      <c r="A87" s="13" t="s">
        <v>58</v>
      </c>
      <c r="B87" s="31"/>
      <c r="C87" s="13" t="s">
        <v>76</v>
      </c>
      <c r="D87" s="13"/>
      <c r="F87" s="21"/>
      <c r="G87" s="15"/>
      <c r="H87" s="22"/>
      <c r="I87" s="23"/>
      <c r="J87" s="24"/>
      <c r="K87" s="23"/>
      <c r="L87" s="25"/>
    </row>
    <row r="88" spans="1:12">
      <c r="A88" s="26" t="s">
        <v>43</v>
      </c>
      <c r="B88" s="15"/>
      <c r="C88" s="26" t="s">
        <v>43</v>
      </c>
      <c r="D88" s="13"/>
      <c r="F88" s="26"/>
      <c r="G88" s="15"/>
      <c r="H88" s="14"/>
      <c r="I88" s="27"/>
      <c r="J88" s="28"/>
      <c r="K88" s="27"/>
      <c r="L88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2024-05-08T04:34:16Z</cp:lastPrinted>
  <dcterms:created xsi:type="dcterms:W3CDTF">2006-02-14T09:13:21Z</dcterms:created>
  <dcterms:modified xsi:type="dcterms:W3CDTF">2024-06-10T06:38:22Z</dcterms:modified>
</cp:coreProperties>
</file>