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9DEB097-FC5F-4457-99B6-ADD59B681A4C}" xr6:coauthVersionLast="47" xr6:coauthVersionMax="47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 refMode="R1C1"/>
</workbook>
</file>

<file path=xl/calcChain.xml><?xml version="1.0" encoding="utf-8"?>
<calcChain xmlns="http://schemas.openxmlformats.org/spreadsheetml/2006/main">
  <c r="F14" i="37" l="1"/>
  <c r="C14" i="37"/>
  <c r="F14" i="36" l="1"/>
  <c r="C14" i="36"/>
  <c r="G11" i="37" l="1"/>
  <c r="F8" i="37"/>
  <c r="F7" i="37"/>
  <c r="D11" i="37"/>
  <c r="C7" i="37"/>
  <c r="G11" i="36"/>
  <c r="G11" i="35"/>
  <c r="C14" i="35"/>
  <c r="D11" i="35"/>
  <c r="D11" i="36" s="1"/>
  <c r="F14" i="34"/>
  <c r="F14" i="35" s="1"/>
  <c r="C14" i="34"/>
  <c r="F8" i="31"/>
  <c r="F8" i="32" l="1"/>
  <c r="F8" i="33" s="1"/>
  <c r="F8" i="34" s="1"/>
  <c r="F8" i="35" s="1"/>
  <c r="F8" i="36" s="1"/>
  <c r="F7" i="32"/>
  <c r="F7" i="33" s="1"/>
  <c r="F7" i="34" s="1"/>
  <c r="F7" i="35" s="1"/>
  <c r="F7" i="36" s="1"/>
  <c r="C7" i="32"/>
  <c r="C7" i="33" s="1"/>
  <c r="C7" i="34" s="1"/>
  <c r="C7" i="35" s="1"/>
  <c r="C7" i="36" s="1"/>
  <c r="F7" i="31"/>
  <c r="F11" i="38" l="1"/>
  <c r="F11" i="39" s="1"/>
  <c r="F11" i="40" s="1"/>
  <c r="F11" i="41" s="1"/>
  <c r="F11" i="42" s="1"/>
  <c r="C11" i="38"/>
  <c r="C11" i="39" s="1"/>
  <c r="C11" i="40" s="1"/>
  <c r="C11" i="41" s="1"/>
  <c r="C11" i="42" s="1"/>
  <c r="G11" i="38"/>
  <c r="G11" i="39" s="1"/>
  <c r="G11" i="40" s="1"/>
  <c r="G11" i="41" s="1"/>
  <c r="G11" i="42" s="1"/>
  <c r="D11" i="38"/>
  <c r="D11" i="39" s="1"/>
  <c r="D11" i="40" s="1"/>
  <c r="D11" i="41" s="1"/>
  <c r="D11" i="42" s="1"/>
  <c r="G8" i="38"/>
  <c r="G8" i="39" s="1"/>
  <c r="G8" i="40" s="1"/>
  <c r="G8" i="41" s="1"/>
  <c r="G8" i="42" s="1"/>
  <c r="G7" i="38"/>
  <c r="G7" i="39" s="1"/>
  <c r="G7" i="40" s="1"/>
  <c r="G7" i="41" s="1"/>
  <c r="G7" i="42" s="1"/>
  <c r="D8" i="38"/>
  <c r="D8" i="39" s="1"/>
  <c r="D8" i="40" s="1"/>
  <c r="D8" i="41" s="1"/>
  <c r="D8" i="42" s="1"/>
  <c r="D7" i="38"/>
  <c r="D7" i="39" s="1"/>
  <c r="D7" i="40" s="1"/>
  <c r="D7" i="41" s="1"/>
  <c r="D7" i="42" s="1"/>
  <c r="C8" i="31" l="1"/>
  <c r="C8" i="32" s="1"/>
  <c r="C8" i="33" s="1"/>
  <c r="C8" i="34" s="1"/>
  <c r="C8" i="35" s="1"/>
  <c r="C8" i="36" s="1"/>
  <c r="C7" i="38" l="1"/>
  <c r="C7" i="39" s="1"/>
  <c r="C7" i="40" s="1"/>
  <c r="C7" i="41" s="1"/>
  <c r="C7" i="42" s="1"/>
  <c r="F7" i="38"/>
  <c r="F7" i="39" s="1"/>
  <c r="F7" i="40" s="1"/>
  <c r="F7" i="41" s="1"/>
  <c r="F7" i="42" s="1"/>
  <c r="C8" i="37"/>
  <c r="C8" i="38" s="1"/>
  <c r="C8" i="39" s="1"/>
  <c r="C8" i="40" s="1"/>
  <c r="C8" i="41" s="1"/>
  <c r="C8" i="42" s="1"/>
  <c r="F8" i="38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<sst xmlns="http://schemas.openxmlformats.org/spreadsheetml/2006/main" count="312" uniqueCount="33">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</sst>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26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129</v>
      </c>
      <c r="D7" s="3">
        <f>сентябрь!D7</f>
        <v>0</v>
      </c>
      <c r="E7" s="3"/>
      <c r="F7" s="8">
        <f>сентябрь!F7+127</f>
        <v>1585.5</v>
      </c>
      <c r="G7" s="8">
        <f>сентябрь!G7</f>
        <v>0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14</v>
      </c>
      <c r="D8" s="3">
        <f>сентябрь!D8</f>
        <v>0</v>
      </c>
      <c r="E8" s="3"/>
      <c r="F8" s="8">
        <f>сентябрь!F8+135</f>
        <v>660.68000000000006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1</v>
      </c>
      <c r="D11" s="3">
        <f>сентябрь!D11+1</f>
        <v>5</v>
      </c>
      <c r="E11" s="3"/>
      <c r="F11" s="8">
        <f>сентябрь!F11</f>
        <v>405</v>
      </c>
      <c r="G11" s="8">
        <f>сентябрь!G11+585</f>
        <v>1935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137</v>
      </c>
      <c r="D7" s="3">
        <f>октябрь!D7</f>
        <v>0</v>
      </c>
      <c r="E7" s="3"/>
      <c r="F7" s="8">
        <f>октябрь!F7+87</f>
        <v>1672.5</v>
      </c>
      <c r="G7" s="8">
        <f>октябрь!G7</f>
        <v>0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15</v>
      </c>
      <c r="D8" s="3">
        <f>октябрь!D8</f>
        <v>0</v>
      </c>
      <c r="E8" s="3"/>
      <c r="F8" s="8">
        <f>октябрь!F8+24</f>
        <v>684.68000000000006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1</v>
      </c>
      <c r="D11" s="3">
        <f>октябрь!D11</f>
        <v>5</v>
      </c>
      <c r="E11" s="3"/>
      <c r="F11" s="8">
        <f>октябрь!F11</f>
        <v>405</v>
      </c>
      <c r="G11" s="8">
        <f>октябрь!G11</f>
        <v>1935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147</v>
      </c>
      <c r="D7" s="3">
        <f>ноябрь!D7</f>
        <v>0</v>
      </c>
      <c r="E7" s="3"/>
      <c r="F7" s="8">
        <f>ноябрь!F7+138</f>
        <v>1810.5</v>
      </c>
      <c r="G7" s="8">
        <f>ноябрь!G7</f>
        <v>0</v>
      </c>
      <c r="H7" s="3"/>
    </row>
    <row r="8" spans="1:13" x14ac:dyDescent="0.25">
      <c r="A8" s="6">
        <v>2</v>
      </c>
      <c r="B8" s="3" t="s">
        <v>8</v>
      </c>
      <c r="C8" s="3">
        <f>ноябрь!C8+6</f>
        <v>21</v>
      </c>
      <c r="D8" s="3">
        <f>ноябрь!D8+1</f>
        <v>1</v>
      </c>
      <c r="E8" s="3"/>
      <c r="F8" s="8">
        <f>ноябрь!F8+385</f>
        <v>1069.68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2</v>
      </c>
      <c r="D11" s="3">
        <f>ноябрь!D11</f>
        <v>5</v>
      </c>
      <c r="E11" s="3"/>
      <c r="F11" s="8">
        <f>ноябрь!F11+400</f>
        <v>805</v>
      </c>
      <c r="G11" s="8">
        <f>ноябрь!G11</f>
        <v>1935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28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7" sqref="C7:D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tabSelected="1" view="pageBreakPreview" topLeftCell="A3" zoomScaleNormal="100" zoomScaleSheetLayoutView="100" workbookViewId="0">
      <selection activeCell="P19" sqref="P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112</v>
      </c>
      <c r="D7" s="3">
        <f>июль!D7</f>
        <v>0</v>
      </c>
      <c r="E7" s="3"/>
      <c r="F7" s="8">
        <f>июль!F7+226</f>
        <v>1386.5</v>
      </c>
      <c r="G7" s="8">
        <f>июль!G7</f>
        <v>0</v>
      </c>
      <c r="H7" s="3"/>
    </row>
    <row r="8" spans="1:13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июль!F8+34</f>
        <v>505.68</v>
      </c>
      <c r="G8" s="8">
        <f>июль!G8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0</v>
      </c>
      <c r="D11" s="3">
        <f>июль!D11+1</f>
        <v>2</v>
      </c>
      <c r="E11" s="3"/>
      <c r="F11" s="8">
        <f>июль!F11</f>
        <v>0</v>
      </c>
      <c r="G11" s="8">
        <f>июль!G11+600</f>
        <v>850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119</v>
      </c>
      <c r="D7" s="3">
        <f>август!D7</f>
        <v>0</v>
      </c>
      <c r="E7" s="3"/>
      <c r="F7" s="8">
        <f>август!F7+72</f>
        <v>1458.5</v>
      </c>
      <c r="G7" s="8">
        <f>август!G7</f>
        <v>0</v>
      </c>
      <c r="H7" s="3"/>
    </row>
    <row r="8" spans="1:13" x14ac:dyDescent="0.25">
      <c r="A8" s="6">
        <v>2</v>
      </c>
      <c r="B8" s="3" t="s">
        <v>8</v>
      </c>
      <c r="C8" s="3">
        <f>август!C8+1</f>
        <v>11</v>
      </c>
      <c r="D8" s="3">
        <f>август!D8</f>
        <v>0</v>
      </c>
      <c r="E8" s="3"/>
      <c r="F8" s="8">
        <f>август!F8+20</f>
        <v>525.68000000000006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1</v>
      </c>
      <c r="D11" s="3">
        <f>август!D11+2</f>
        <v>4</v>
      </c>
      <c r="E11" s="3"/>
      <c r="F11" s="8">
        <f>август!F11+405</f>
        <v>405</v>
      </c>
      <c r="G11" s="8">
        <f>август!G11+500</f>
        <v>1350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2023-08-01T03:33:15Z</dcterms:modified>
</cp:coreProperties>
</file>