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2" sheetId="2" r:id="rId1"/>
    <sheet name="Лист3" sheetId="3" r:id="rId2"/>
  </sheets>
  <definedNames>
    <definedName name="_xlnm.Print_Area" localSheetId="0">Лист2!$A$1:$H$88</definedName>
  </definedNames>
  <calcPr calcId="125725"/>
</workbook>
</file>

<file path=xl/calcChain.xml><?xml version="1.0" encoding="utf-8"?>
<calcChain xmlns="http://schemas.openxmlformats.org/spreadsheetml/2006/main">
  <c r="F67" i="2"/>
  <c r="E67"/>
  <c r="G54"/>
  <c r="G52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36"/>
  <c r="E36"/>
  <c r="F27"/>
  <c r="E27"/>
  <c r="F24"/>
  <c r="E24"/>
  <c r="F23"/>
  <c r="E23"/>
  <c r="F22"/>
  <c r="E22"/>
  <c r="H67"/>
  <c r="G67"/>
  <c r="C72"/>
  <c r="C71"/>
  <c r="C69"/>
  <c r="C66"/>
  <c r="C65"/>
  <c r="C63"/>
  <c r="C60"/>
  <c r="C59"/>
  <c r="H58"/>
  <c r="G58"/>
  <c r="H57"/>
  <c r="G57"/>
  <c r="H56"/>
  <c r="G56"/>
  <c r="H55"/>
  <c r="G55"/>
  <c r="H54"/>
  <c r="C54" s="1"/>
  <c r="H53"/>
  <c r="G53"/>
  <c r="H52"/>
  <c r="C52" s="1"/>
  <c r="H51"/>
  <c r="G51"/>
  <c r="H50"/>
  <c r="G50"/>
  <c r="H49"/>
  <c r="G49"/>
  <c r="H48"/>
  <c r="G48"/>
  <c r="C56"/>
  <c r="H36"/>
  <c r="G36"/>
  <c r="C46"/>
  <c r="C45"/>
  <c r="C44"/>
  <c r="C43"/>
  <c r="C42"/>
  <c r="C41"/>
  <c r="C40"/>
  <c r="C39"/>
  <c r="C38"/>
  <c r="C37"/>
  <c r="H27"/>
  <c r="G27"/>
  <c r="C35"/>
  <c r="C34"/>
  <c r="C33"/>
  <c r="C32"/>
  <c r="C31"/>
  <c r="C30"/>
  <c r="C26"/>
  <c r="C25"/>
  <c r="H24"/>
  <c r="G24"/>
  <c r="C16"/>
  <c r="C15"/>
  <c r="C14"/>
  <c r="C13"/>
  <c r="H11"/>
  <c r="G11"/>
  <c r="G9" s="1"/>
  <c r="F11"/>
  <c r="F9" s="1"/>
  <c r="E11"/>
  <c r="H9"/>
  <c r="C67" l="1"/>
  <c r="C48"/>
  <c r="C53"/>
  <c r="C51"/>
  <c r="C58"/>
  <c r="C55"/>
  <c r="C36"/>
  <c r="C49"/>
  <c r="H47"/>
  <c r="H23" s="1"/>
  <c r="H22" s="1"/>
  <c r="C57"/>
  <c r="G47"/>
  <c r="G23" s="1"/>
  <c r="G22" s="1"/>
  <c r="C27"/>
  <c r="C50"/>
  <c r="C24"/>
  <c r="C11"/>
  <c r="E9"/>
  <c r="C9" s="1"/>
  <c r="C29"/>
  <c r="C28"/>
  <c r="C20"/>
  <c r="H18"/>
  <c r="G18"/>
  <c r="F18"/>
  <c r="E18"/>
  <c r="C17"/>
  <c r="C22" l="1"/>
  <c r="C47"/>
  <c r="C23"/>
  <c r="C18"/>
  <c r="C64" l="1"/>
  <c r="E75" l="1"/>
  <c r="C61"/>
  <c r="C62"/>
  <c r="F75" l="1"/>
  <c r="G75"/>
  <c r="H75"/>
  <c r="C78"/>
  <c r="C77"/>
  <c r="C73"/>
  <c r="C70"/>
  <c r="C75" l="1"/>
  <c r="C80" l="1"/>
</calcChain>
</file>

<file path=xl/sharedStrings.xml><?xml version="1.0" encoding="utf-8"?>
<sst xmlns="http://schemas.openxmlformats.org/spreadsheetml/2006/main" count="115" uniqueCount="95">
  <si>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</si>
  <si>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</si>
  <si>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</si>
  <si>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</si>
  <si>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</si>
  <si>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</si>
  <si>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</si>
  <si>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</si>
  <si>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</si>
  <si>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</si>
  <si>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</si>
  <si>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</si>
  <si>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</si>
  <si>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</si>
  <si>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</si>
  <si>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</si>
  <si>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</si>
  <si>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</si>
  <si>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</si>
  <si>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</si>
  <si>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</si>
  <si>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</si>
  <si>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</si>
  <si>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</si>
  <si>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</si>
  <si>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</si>
  <si>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</si>
  <si>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</si>
  <si>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</si>
  <si>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</si>
  <si>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</si>
  <si>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</si>
  <si>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</si>
  <si>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</si>
  <si>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</si>
  <si>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</si>
  <si>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</si>
  <si>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</si>
  <si>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</si>
  <si>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</si>
  <si>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</si>
  <si>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</si>
  <si>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</si>
  <si>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</si>
  <si>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</si>
  <si>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</si>
  <si>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</si>
  <si>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</si>
  <si>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</si>
  <si>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</si>
  <si>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</si>
  <si>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</si>
  <si>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</si>
  <si>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</si>
  <si>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</si>
  <si>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</si>
  <si>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</si>
  <si>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</si>
  <si>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</si>
  <si>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</si>
  <si>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</si>
  <si>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</si>
  <si>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</si>
  <si>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</si>
  <si>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</si>
  <si>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</si>
  <si>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</si>
  <si>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</si>
  <si>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</si>
  <si>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</si>
  <si>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</si>
  <si>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</si>
  <si>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</si>
  <si>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</si>
  <si>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</si>
  <si>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</si>
  <si>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</si>
  <si>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________________________ / А.В. Портнягин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</si>
  <si>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</si>
  <si>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</si>
  <si>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</si>
  <si>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</si>
  <si>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t>Отпуск из сети по договору купли-продажи:</t>
  </si>
  <si>
    <t>Отпуск электроэнергии потребителям юридическим лицам по одноставочному тарифу</t>
  </si>
  <si>
    <t>Отпуск электроэнергии потребителям юридическим лицам по двухставочному тарифу</t>
  </si>
  <si>
    <t>Население, проживающее в городских населенных пунктах в домах,  без э/плит и БЕЗ электроотопительных установок в пределах с/н</t>
  </si>
  <si>
    <t>Население, проживающее в городских населенных пунктах в домах, без э/плит и БЕЗ электроотопительных установок сверх с/н</t>
  </si>
  <si>
    <t>Население, проживающее в городских населенных пунктах в домах, с э/плитами и БЕЗ электроотопительных установок в пределах с/н</t>
  </si>
  <si>
    <t>Население, проживающее в городских населенных пунктах в домах, с э/плитами и БЕЗ электроотопительных установок сверх с/н</t>
  </si>
  <si>
    <t>Население, проживающее в городских населенных пунктах в домах, с э/плитами и электроотопительными установками в пределах с/н</t>
  </si>
  <si>
    <t>Население, проживающее в городских населенных пунктах в домах, с э/плитами и электроотопительными установками сверх с/н</t>
  </si>
  <si>
    <t>АО "КрасЭКо"</t>
  </si>
  <si>
    <t>Отпуск из сети в смежную сетевую организацию ООО "РСК сети":</t>
  </si>
  <si>
    <t>2.2.3.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</si>
  <si>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апрель 2023 года</t>
    </r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</si>
</sst>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0" fontId="19" fillId="0" borderId="1" xfId="0" applyFont="1" applyBorder="1" applyAlignment="1">
      <alignment vertical="center" wrapText="1"/>
    </xf>
    <xf numFmtId="0" fontId="20" fillId="0" borderId="1" xfId="0" applyNumberFormat="1" applyFont="1" applyFill="1" applyBorder="1" applyAlignment="1">
      <alignment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7"/>
  <sheetViews>
    <sheetView tabSelected="1" view="pageBreakPreview" topLeftCell="A60" zoomScale="80" zoomScaleSheetLayoutView="80" workbookViewId="0">
      <selection activeCell="C80" sqref="C80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90"/>
      <c r="C5" s="91"/>
      <c r="D5" s="33"/>
      <c r="F5" s="92"/>
      <c r="G5" s="92"/>
      <c r="H5" s="92"/>
      <c r="I5" s="34"/>
      <c r="J5" s="34"/>
      <c r="K5" s="34"/>
      <c r="L5" s="34"/>
    </row>
    <row r="6" spans="1:12" s="7" customFormat="1" ht="21.75" customHeight="1">
      <c r="A6" s="93" t="s">
        <v>94</v>
      </c>
      <c r="B6" s="94"/>
      <c r="C6" s="94"/>
      <c r="D6" s="94"/>
      <c r="E6" s="94"/>
      <c r="F6" s="94"/>
      <c r="G6" s="94"/>
      <c r="H6" s="94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6622743</v>
      </c>
      <c r="D9" s="55"/>
      <c r="E9" s="76">
        <f>E11+E18</f>
        <v>2433044</v>
      </c>
      <c r="F9" s="76">
        <f>F11+F18</f>
        <v>673166</v>
      </c>
      <c r="G9" s="76">
        <f>G11+G18</f>
        <v>3502699</v>
      </c>
      <c r="H9" s="76">
        <f>H11+H18</f>
        <v>13834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6622743</v>
      </c>
      <c r="D11" s="63"/>
      <c r="E11" s="62">
        <f>SUM(E13:E17)</f>
        <v>2433044</v>
      </c>
      <c r="F11" s="62">
        <f>SUM(F13:F17)</f>
        <v>673166</v>
      </c>
      <c r="G11" s="62">
        <f>SUM(G13:G17)</f>
        <v>3502699</v>
      </c>
      <c r="H11" s="62">
        <f>SUM(H13:H17)</f>
        <v>13834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66</v>
      </c>
      <c r="C13" s="65">
        <f t="shared" ref="C13:C18" si="0">SUM(E13:H13)</f>
        <v>147630</v>
      </c>
      <c r="D13" s="63"/>
      <c r="E13" s="82">
        <v>147630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76</v>
      </c>
      <c r="B14" s="40" t="s">
        <v>67</v>
      </c>
      <c r="C14" s="65">
        <f t="shared" si="0"/>
        <v>1201</v>
      </c>
      <c r="D14" s="63"/>
      <c r="E14" s="82"/>
      <c r="F14" s="65"/>
      <c r="G14" s="65">
        <v>1201</v>
      </c>
      <c r="H14" s="65"/>
      <c r="I14" s="56"/>
      <c r="J14" s="56"/>
      <c r="K14" s="56"/>
      <c r="L14" s="56"/>
    </row>
    <row r="15" spans="1:12" s="60" customFormat="1" ht="15.75">
      <c r="A15" s="64" t="s">
        <v>79</v>
      </c>
      <c r="B15" s="40" t="s">
        <v>91</v>
      </c>
      <c r="C15" s="65">
        <f t="shared" si="0"/>
        <v>113312</v>
      </c>
      <c r="D15" s="63"/>
      <c r="E15" s="82"/>
      <c r="F15" s="65"/>
      <c r="G15" s="65">
        <v>113312</v>
      </c>
      <c r="H15" s="65"/>
      <c r="I15" s="56"/>
      <c r="J15" s="56"/>
      <c r="K15" s="56"/>
      <c r="L15" s="56"/>
    </row>
    <row r="16" spans="1:12" s="60" customFormat="1" ht="15.75">
      <c r="A16" s="64" t="s">
        <v>74</v>
      </c>
      <c r="B16" s="40" t="s">
        <v>80</v>
      </c>
      <c r="C16" s="65">
        <f t="shared" si="0"/>
        <v>6360600</v>
      </c>
      <c r="D16" s="67"/>
      <c r="E16" s="81">
        <v>2285414</v>
      </c>
      <c r="F16" s="80">
        <v>673166</v>
      </c>
      <c r="G16" s="80">
        <v>3388186</v>
      </c>
      <c r="H16" s="80">
        <v>13834</v>
      </c>
      <c r="I16" s="87"/>
      <c r="J16" s="56"/>
      <c r="K16" s="56"/>
      <c r="L16" s="56"/>
    </row>
    <row r="17" spans="1:12" s="60" customFormat="1" ht="18" hidden="1" customHeight="1">
      <c r="A17" s="64" t="s">
        <v>74</v>
      </c>
      <c r="B17" s="60" t="s">
        <v>67</v>
      </c>
      <c r="C17" s="65">
        <f t="shared" si="0"/>
        <v>0</v>
      </c>
      <c r="D17" s="67"/>
      <c r="E17" s="37"/>
      <c r="F17" s="80"/>
      <c r="G17" s="80"/>
      <c r="H17" s="80"/>
      <c r="I17" s="56"/>
      <c r="J17" s="56"/>
      <c r="K17" s="56"/>
      <c r="L17" s="56"/>
    </row>
    <row r="18" spans="1:12" s="60" customFormat="1" ht="15.75" hidden="1" customHeight="1">
      <c r="A18" s="61" t="s">
        <v>4</v>
      </c>
      <c r="B18" s="38" t="s">
        <v>10</v>
      </c>
      <c r="C18" s="62">
        <f t="shared" si="0"/>
        <v>0</v>
      </c>
      <c r="D18" s="67"/>
      <c r="E18" s="62">
        <f>E20</f>
        <v>0</v>
      </c>
      <c r="F18" s="62">
        <f>F20</f>
        <v>0</v>
      </c>
      <c r="G18" s="62">
        <f>G20</f>
        <v>0</v>
      </c>
      <c r="H18" s="62">
        <f>H20</f>
        <v>0</v>
      </c>
      <c r="I18" s="56"/>
      <c r="J18" s="56"/>
      <c r="K18" s="56"/>
      <c r="L18" s="56"/>
    </row>
    <row r="19" spans="1:12" s="70" customFormat="1" ht="15.75" hidden="1" customHeight="1">
      <c r="A19" s="68"/>
      <c r="B19" s="40" t="s">
        <v>1</v>
      </c>
      <c r="C19" s="69"/>
      <c r="D19" s="67"/>
      <c r="E19" s="69"/>
      <c r="F19" s="69"/>
      <c r="G19" s="69"/>
      <c r="H19" s="69"/>
      <c r="I19" s="56"/>
      <c r="J19" s="56"/>
      <c r="K19" s="56"/>
      <c r="L19" s="56"/>
    </row>
    <row r="20" spans="1:12" s="60" customFormat="1" ht="15.75" hidden="1" customHeight="1">
      <c r="A20" s="64" t="s">
        <v>5</v>
      </c>
      <c r="B20" s="41"/>
      <c r="C20" s="66">
        <f>SUM(E20:H20)</f>
        <v>0</v>
      </c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9.75" hidden="1" customHeight="1">
      <c r="A21" s="64" t="s">
        <v>9</v>
      </c>
      <c r="B21" s="41"/>
      <c r="C21" s="66"/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15.75">
      <c r="A22" s="72" t="s">
        <v>6</v>
      </c>
      <c r="B22" s="42" t="s">
        <v>19</v>
      </c>
      <c r="C22" s="73">
        <f t="shared" ref="C22:C27" si="1">SUM(E22:H22)</f>
        <v>6511605</v>
      </c>
      <c r="D22" s="67"/>
      <c r="E22" s="73">
        <f>E23+E67</f>
        <v>0</v>
      </c>
      <c r="F22" s="73">
        <f>F23+F67</f>
        <v>0</v>
      </c>
      <c r="G22" s="73">
        <f>G23+G67</f>
        <v>3482490</v>
      </c>
      <c r="H22" s="73">
        <f>H23+H67</f>
        <v>3029115</v>
      </c>
      <c r="I22" s="56"/>
      <c r="J22" s="56"/>
      <c r="K22" s="56"/>
      <c r="L22" s="56"/>
    </row>
    <row r="23" spans="1:12" s="60" customFormat="1" ht="15.75">
      <c r="A23" s="68" t="s">
        <v>17</v>
      </c>
      <c r="B23" s="43" t="s">
        <v>49</v>
      </c>
      <c r="C23" s="66">
        <f t="shared" si="1"/>
        <v>6328838</v>
      </c>
      <c r="D23" s="67"/>
      <c r="E23" s="66">
        <f>E24+E47+E58</f>
        <v>0</v>
      </c>
      <c r="F23" s="66">
        <f>F24+F47+F58</f>
        <v>0</v>
      </c>
      <c r="G23" s="66">
        <f>G24+G47+G58</f>
        <v>3319119</v>
      </c>
      <c r="H23" s="66">
        <f>H24+H47+H58</f>
        <v>3009719</v>
      </c>
      <c r="I23" s="56"/>
      <c r="J23" s="56"/>
      <c r="K23" s="56"/>
      <c r="L23" s="56"/>
    </row>
    <row r="24" spans="1:12" s="60" customFormat="1" ht="15.75">
      <c r="A24" s="74" t="s">
        <v>34</v>
      </c>
      <c r="B24" s="43" t="s">
        <v>38</v>
      </c>
      <c r="C24" s="66">
        <f t="shared" si="1"/>
        <v>3228075</v>
      </c>
      <c r="D24" s="67"/>
      <c r="E24" s="66">
        <f>SUM(E25:E26)</f>
        <v>0</v>
      </c>
      <c r="F24" s="66">
        <f>SUM(F25:F26)</f>
        <v>0</v>
      </c>
      <c r="G24" s="66">
        <f>SUM(G25:G26)</f>
        <v>2583878</v>
      </c>
      <c r="H24" s="66">
        <f>SUM(H25:H26)</f>
        <v>644197</v>
      </c>
      <c r="I24" s="83"/>
      <c r="J24" s="56"/>
      <c r="K24" s="56"/>
      <c r="L24" s="56"/>
    </row>
    <row r="25" spans="1:12" s="60" customFormat="1" ht="15.75">
      <c r="A25" s="74"/>
      <c r="B25" s="88" t="s">
        <v>83</v>
      </c>
      <c r="C25" s="66">
        <f t="shared" si="1"/>
        <v>3215800</v>
      </c>
      <c r="D25" s="67"/>
      <c r="E25" s="66"/>
      <c r="F25" s="66"/>
      <c r="G25" s="84">
        <v>2578226</v>
      </c>
      <c r="H25" s="66">
        <v>637574</v>
      </c>
      <c r="I25" s="83"/>
      <c r="J25" s="56"/>
      <c r="K25" s="56"/>
      <c r="L25" s="56"/>
    </row>
    <row r="26" spans="1:12" s="60" customFormat="1" ht="15.75">
      <c r="A26" s="74"/>
      <c r="B26" s="88" t="s">
        <v>84</v>
      </c>
      <c r="C26" s="66">
        <f t="shared" si="1"/>
        <v>12275</v>
      </c>
      <c r="D26" s="67"/>
      <c r="E26" s="66"/>
      <c r="F26" s="66"/>
      <c r="G26" s="84">
        <v>5652</v>
      </c>
      <c r="H26" s="66">
        <v>6623</v>
      </c>
      <c r="I26" s="83"/>
      <c r="J26" s="56"/>
      <c r="K26" s="56"/>
      <c r="L26" s="56"/>
    </row>
    <row r="27" spans="1:12" s="60" customFormat="1" ht="15.75">
      <c r="A27" s="74" t="s">
        <v>35</v>
      </c>
      <c r="B27" s="43" t="s">
        <v>37</v>
      </c>
      <c r="C27" s="66">
        <f t="shared" si="1"/>
        <v>1051359</v>
      </c>
      <c r="D27" s="67"/>
      <c r="E27" s="66">
        <f>SUM(E28:E35)</f>
        <v>0</v>
      </c>
      <c r="F27" s="66">
        <f>SUM(F28:F35)</f>
        <v>0</v>
      </c>
      <c r="G27" s="66">
        <f>SUM(G28:G35)</f>
        <v>416520</v>
      </c>
      <c r="H27" s="66">
        <f>SUM(H28:H35)</f>
        <v>634839</v>
      </c>
      <c r="I27" s="56"/>
      <c r="J27" s="56"/>
      <c r="K27" s="56"/>
      <c r="L27" s="56"/>
    </row>
    <row r="28" spans="1:12" s="60" customFormat="1" ht="31.5" hidden="1" customHeight="1">
      <c r="A28" s="74"/>
      <c r="B28" s="44" t="s">
        <v>50</v>
      </c>
      <c r="C28" s="66">
        <f>SUM(E28:H28)</f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 hidden="1" customHeight="1">
      <c r="A29" s="74"/>
      <c r="B29" s="44" t="s">
        <v>51</v>
      </c>
      <c r="C29" s="66">
        <f>SUM(E29:H29)</f>
        <v>0</v>
      </c>
      <c r="D29" s="67"/>
      <c r="E29" s="66"/>
      <c r="F29" s="66"/>
      <c r="G29" s="66"/>
      <c r="H29" s="66"/>
      <c r="I29" s="56"/>
      <c r="J29" s="56"/>
      <c r="K29" s="56"/>
      <c r="L29" s="56"/>
    </row>
    <row r="30" spans="1:12" s="60" customFormat="1" ht="31.5">
      <c r="A30" s="74"/>
      <c r="B30" s="44" t="s">
        <v>42</v>
      </c>
      <c r="C30" s="66">
        <f t="shared" ref="C30:C60" si="2">SUM(E30:H30)</f>
        <v>421614</v>
      </c>
      <c r="D30" s="67"/>
      <c r="E30" s="66"/>
      <c r="F30" s="66"/>
      <c r="G30" s="66">
        <v>78621</v>
      </c>
      <c r="H30" s="66">
        <v>342993</v>
      </c>
      <c r="I30" s="56"/>
      <c r="J30" s="56"/>
      <c r="K30" s="56"/>
      <c r="L30" s="56"/>
    </row>
    <row r="31" spans="1:12" s="60" customFormat="1" ht="31.5">
      <c r="A31" s="74"/>
      <c r="B31" s="44" t="s">
        <v>52</v>
      </c>
      <c r="C31" s="66">
        <f t="shared" si="2"/>
        <v>156632</v>
      </c>
      <c r="D31" s="67"/>
      <c r="E31" s="66"/>
      <c r="F31" s="66"/>
      <c r="G31" s="66">
        <v>34067</v>
      </c>
      <c r="H31" s="66">
        <v>122565</v>
      </c>
      <c r="I31" s="86"/>
      <c r="J31" s="56"/>
      <c r="K31" s="56"/>
      <c r="L31" s="56"/>
    </row>
    <row r="32" spans="1:12" s="60" customFormat="1" ht="31.5">
      <c r="A32" s="74"/>
      <c r="B32" s="89" t="s">
        <v>85</v>
      </c>
      <c r="C32" s="66">
        <f t="shared" si="2"/>
        <v>11208</v>
      </c>
      <c r="D32" s="67"/>
      <c r="E32" s="66"/>
      <c r="F32" s="66"/>
      <c r="G32" s="66"/>
      <c r="H32" s="66">
        <v>11208</v>
      </c>
      <c r="I32" s="56"/>
      <c r="J32" s="56"/>
      <c r="K32" s="56"/>
      <c r="L32" s="56"/>
    </row>
    <row r="33" spans="1:12" s="60" customFormat="1" ht="31.5">
      <c r="A33" s="74"/>
      <c r="B33" s="89" t="s">
        <v>86</v>
      </c>
      <c r="C33" s="66">
        <f t="shared" si="2"/>
        <v>6022</v>
      </c>
      <c r="D33" s="67"/>
      <c r="E33" s="66"/>
      <c r="F33" s="66"/>
      <c r="G33" s="66">
        <v>3609</v>
      </c>
      <c r="H33" s="66">
        <v>2413</v>
      </c>
      <c r="I33" s="56"/>
      <c r="J33" s="56"/>
      <c r="K33" s="56"/>
      <c r="L33" s="56"/>
    </row>
    <row r="34" spans="1:12" s="60" customFormat="1" ht="31.5">
      <c r="A34" s="74"/>
      <c r="B34" s="89" t="s">
        <v>87</v>
      </c>
      <c r="C34" s="66">
        <f t="shared" si="2"/>
        <v>265179</v>
      </c>
      <c r="D34" s="67"/>
      <c r="E34" s="66"/>
      <c r="F34" s="66"/>
      <c r="G34" s="66">
        <v>167047</v>
      </c>
      <c r="H34" s="66">
        <v>98132</v>
      </c>
      <c r="I34" s="56"/>
      <c r="J34" s="56"/>
      <c r="K34" s="56"/>
      <c r="L34" s="56"/>
    </row>
    <row r="35" spans="1:12" s="60" customFormat="1" ht="31.5">
      <c r="A35" s="74"/>
      <c r="B35" s="89" t="s">
        <v>88</v>
      </c>
      <c r="C35" s="66">
        <f t="shared" si="2"/>
        <v>190704</v>
      </c>
      <c r="D35" s="67"/>
      <c r="E35" s="66"/>
      <c r="F35" s="66"/>
      <c r="G35" s="66">
        <v>133176</v>
      </c>
      <c r="H35" s="66">
        <v>57528</v>
      </c>
      <c r="I35" s="56"/>
      <c r="J35" s="56"/>
      <c r="K35" s="56"/>
      <c r="L35" s="56"/>
    </row>
    <row r="36" spans="1:12" s="60" customFormat="1" ht="15.75">
      <c r="A36" s="74" t="s">
        <v>39</v>
      </c>
      <c r="B36" s="43" t="s">
        <v>48</v>
      </c>
      <c r="C36" s="66">
        <f t="shared" si="2"/>
        <v>1809839</v>
      </c>
      <c r="D36" s="67"/>
      <c r="E36" s="66">
        <f>SUM(E37:E46)</f>
        <v>0</v>
      </c>
      <c r="F36" s="66">
        <f>SUM(F37:F46)</f>
        <v>0</v>
      </c>
      <c r="G36" s="66">
        <f>SUM(G37:G46)</f>
        <v>87441</v>
      </c>
      <c r="H36" s="66">
        <f>SUM(H37:H46)</f>
        <v>1722398</v>
      </c>
      <c r="I36" s="56"/>
      <c r="J36" s="56"/>
      <c r="K36" s="56"/>
      <c r="L36" s="56"/>
    </row>
    <row r="37" spans="1:12" s="60" customFormat="1" ht="31.5">
      <c r="A37" s="74"/>
      <c r="B37" s="44" t="s">
        <v>53</v>
      </c>
      <c r="C37" s="66">
        <f t="shared" si="2"/>
        <v>558615</v>
      </c>
      <c r="D37" s="67"/>
      <c r="E37" s="66"/>
      <c r="F37" s="66"/>
      <c r="G37" s="66">
        <v>374</v>
      </c>
      <c r="H37" s="66">
        <v>558241</v>
      </c>
      <c r="I37" s="56"/>
      <c r="J37" s="56"/>
      <c r="K37" s="56"/>
      <c r="L37" s="56"/>
    </row>
    <row r="38" spans="1:12" s="60" customFormat="1" ht="31.5">
      <c r="A38" s="74"/>
      <c r="B38" s="44" t="s">
        <v>70</v>
      </c>
      <c r="C38" s="66">
        <f t="shared" si="2"/>
        <v>619616</v>
      </c>
      <c r="D38" s="67"/>
      <c r="E38" s="66"/>
      <c r="F38" s="66"/>
      <c r="G38" s="66">
        <v>83645</v>
      </c>
      <c r="H38" s="66">
        <v>535971</v>
      </c>
      <c r="I38" s="56"/>
      <c r="J38" s="56"/>
      <c r="K38" s="56"/>
      <c r="L38" s="56"/>
    </row>
    <row r="39" spans="1:12" s="60" customFormat="1" ht="31.5">
      <c r="A39" s="74"/>
      <c r="B39" s="44" t="s">
        <v>54</v>
      </c>
      <c r="C39" s="66">
        <f t="shared" si="2"/>
        <v>83306</v>
      </c>
      <c r="D39" s="67"/>
      <c r="E39" s="66"/>
      <c r="F39" s="66"/>
      <c r="G39" s="66">
        <v>400</v>
      </c>
      <c r="H39" s="66">
        <v>82906</v>
      </c>
      <c r="I39" s="56"/>
      <c r="J39" s="56"/>
      <c r="K39" s="56"/>
      <c r="L39" s="56"/>
    </row>
    <row r="40" spans="1:12" s="60" customFormat="1" ht="31.5">
      <c r="A40" s="74"/>
      <c r="B40" s="44" t="s">
        <v>68</v>
      </c>
      <c r="C40" s="66">
        <f t="shared" si="2"/>
        <v>247596</v>
      </c>
      <c r="D40" s="67"/>
      <c r="E40" s="66"/>
      <c r="F40" s="66"/>
      <c r="G40" s="66">
        <v>686</v>
      </c>
      <c r="H40" s="66">
        <v>246910</v>
      </c>
      <c r="I40" s="85"/>
      <c r="J40" s="56"/>
      <c r="K40" s="56"/>
      <c r="L40" s="56"/>
    </row>
    <row r="41" spans="1:12" s="60" customFormat="1" ht="31.5">
      <c r="A41" s="74"/>
      <c r="B41" s="89" t="s">
        <v>85</v>
      </c>
      <c r="C41" s="66">
        <f t="shared" si="2"/>
        <v>11586</v>
      </c>
      <c r="D41" s="67"/>
      <c r="E41" s="66"/>
      <c r="F41" s="66"/>
      <c r="G41" s="66"/>
      <c r="H41" s="66">
        <v>11586</v>
      </c>
      <c r="I41" s="56"/>
      <c r="J41" s="56"/>
      <c r="K41" s="56"/>
      <c r="L41" s="56"/>
    </row>
    <row r="42" spans="1:12" s="60" customFormat="1" ht="31.5">
      <c r="A42" s="74"/>
      <c r="B42" s="89" t="s">
        <v>86</v>
      </c>
      <c r="C42" s="66">
        <f t="shared" si="2"/>
        <v>21011</v>
      </c>
      <c r="D42" s="67"/>
      <c r="E42" s="66"/>
      <c r="F42" s="66"/>
      <c r="G42" s="66">
        <v>1600</v>
      </c>
      <c r="H42" s="66">
        <v>19411</v>
      </c>
      <c r="I42" s="56"/>
      <c r="J42" s="56"/>
      <c r="K42" s="56"/>
      <c r="L42" s="56"/>
    </row>
    <row r="43" spans="1:12" s="60" customFormat="1" ht="31.5">
      <c r="A43" s="74"/>
      <c r="B43" s="89" t="s">
        <v>89</v>
      </c>
      <c r="C43" s="66">
        <f t="shared" si="2"/>
        <v>49488</v>
      </c>
      <c r="D43" s="67"/>
      <c r="E43" s="66"/>
      <c r="F43" s="66"/>
      <c r="G43" s="66"/>
      <c r="H43" s="66">
        <v>49488</v>
      </c>
      <c r="I43" s="56"/>
      <c r="J43" s="56"/>
      <c r="K43" s="56"/>
      <c r="L43" s="56"/>
    </row>
    <row r="44" spans="1:12" s="60" customFormat="1" ht="31.5">
      <c r="A44" s="74"/>
      <c r="B44" s="89" t="s">
        <v>90</v>
      </c>
      <c r="C44" s="66">
        <f t="shared" si="2"/>
        <v>55049</v>
      </c>
      <c r="D44" s="67"/>
      <c r="E44" s="66"/>
      <c r="F44" s="66"/>
      <c r="G44" s="66">
        <v>527</v>
      </c>
      <c r="H44" s="66">
        <v>54522</v>
      </c>
      <c r="I44" s="56"/>
      <c r="J44" s="56"/>
      <c r="K44" s="56"/>
      <c r="L44" s="56"/>
    </row>
    <row r="45" spans="1:12" s="60" customFormat="1" ht="31.5">
      <c r="A45" s="74"/>
      <c r="B45" s="89" t="s">
        <v>87</v>
      </c>
      <c r="C45" s="66">
        <f t="shared" si="2"/>
        <v>66605</v>
      </c>
      <c r="D45" s="67"/>
      <c r="E45" s="66"/>
      <c r="F45" s="66"/>
      <c r="G45" s="66"/>
      <c r="H45" s="66">
        <v>66605</v>
      </c>
      <c r="I45" s="56"/>
      <c r="J45" s="56"/>
      <c r="K45" s="56"/>
      <c r="L45" s="56"/>
    </row>
    <row r="46" spans="1:12" s="60" customFormat="1" ht="31.5">
      <c r="A46" s="74"/>
      <c r="B46" s="89" t="s">
        <v>88</v>
      </c>
      <c r="C46" s="66">
        <f t="shared" si="2"/>
        <v>96967</v>
      </c>
      <c r="D46" s="67"/>
      <c r="E46" s="66"/>
      <c r="F46" s="66"/>
      <c r="G46" s="66">
        <v>209</v>
      </c>
      <c r="H46" s="66">
        <v>96758</v>
      </c>
      <c r="I46" s="56"/>
      <c r="J46" s="56"/>
      <c r="K46" s="56"/>
      <c r="L46" s="56"/>
    </row>
    <row r="47" spans="1:12" s="60" customFormat="1" ht="15.75">
      <c r="A47" s="74" t="s">
        <v>40</v>
      </c>
      <c r="B47" s="45" t="s">
        <v>47</v>
      </c>
      <c r="C47" s="66">
        <f t="shared" si="2"/>
        <v>2861198</v>
      </c>
      <c r="D47" s="67"/>
      <c r="E47" s="66">
        <f>SUM(E48:E57)</f>
        <v>0</v>
      </c>
      <c r="F47" s="66">
        <f>SUM(F48:F57)</f>
        <v>0</v>
      </c>
      <c r="G47" s="66">
        <f>SUM(G48:G57)</f>
        <v>503961</v>
      </c>
      <c r="H47" s="66">
        <f>SUM(H48:H57)</f>
        <v>2357237</v>
      </c>
      <c r="I47" s="56"/>
      <c r="J47" s="56"/>
      <c r="K47" s="56"/>
      <c r="L47" s="56"/>
    </row>
    <row r="48" spans="1:12" s="60" customFormat="1" ht="31.5">
      <c r="A48" s="74"/>
      <c r="B48" s="44" t="s">
        <v>50</v>
      </c>
      <c r="C48" s="66">
        <f t="shared" si="2"/>
        <v>558615</v>
      </c>
      <c r="D48" s="67"/>
      <c r="E48" s="66">
        <f t="shared" ref="E48:H53" si="3">E28+E37</f>
        <v>0</v>
      </c>
      <c r="F48" s="66">
        <f t="shared" si="3"/>
        <v>0</v>
      </c>
      <c r="G48" s="66">
        <f t="shared" si="3"/>
        <v>374</v>
      </c>
      <c r="H48" s="66">
        <f t="shared" si="3"/>
        <v>558241</v>
      </c>
      <c r="I48" s="56"/>
      <c r="J48" s="56"/>
      <c r="K48" s="56"/>
      <c r="L48" s="56"/>
    </row>
    <row r="49" spans="1:12" s="60" customFormat="1" ht="31.5">
      <c r="A49" s="74"/>
      <c r="B49" s="44" t="s">
        <v>51</v>
      </c>
      <c r="C49" s="66">
        <f t="shared" si="2"/>
        <v>619616</v>
      </c>
      <c r="D49" s="67"/>
      <c r="E49" s="66">
        <f t="shared" si="3"/>
        <v>0</v>
      </c>
      <c r="F49" s="66">
        <f t="shared" si="3"/>
        <v>0</v>
      </c>
      <c r="G49" s="66">
        <f t="shared" si="3"/>
        <v>83645</v>
      </c>
      <c r="H49" s="66">
        <f t="shared" si="3"/>
        <v>535971</v>
      </c>
      <c r="I49" s="56"/>
      <c r="J49" s="56"/>
      <c r="K49" s="56"/>
      <c r="L49" s="56"/>
    </row>
    <row r="50" spans="1:12" s="60" customFormat="1" ht="31.5">
      <c r="A50" s="74"/>
      <c r="B50" s="44" t="s">
        <v>56</v>
      </c>
      <c r="C50" s="66">
        <f t="shared" si="2"/>
        <v>504920</v>
      </c>
      <c r="D50" s="67"/>
      <c r="E50" s="66">
        <f t="shared" si="3"/>
        <v>0</v>
      </c>
      <c r="F50" s="66">
        <f t="shared" si="3"/>
        <v>0</v>
      </c>
      <c r="G50" s="66">
        <f t="shared" si="3"/>
        <v>79021</v>
      </c>
      <c r="H50" s="66">
        <f t="shared" si="3"/>
        <v>425899</v>
      </c>
      <c r="I50" s="56"/>
      <c r="J50" s="56"/>
      <c r="K50" s="56"/>
      <c r="L50" s="56"/>
    </row>
    <row r="51" spans="1:12" s="60" customFormat="1" ht="31.5">
      <c r="A51" s="74"/>
      <c r="B51" s="44" t="s">
        <v>55</v>
      </c>
      <c r="C51" s="66">
        <f t="shared" si="2"/>
        <v>404228</v>
      </c>
      <c r="D51" s="67"/>
      <c r="E51" s="66">
        <f t="shared" si="3"/>
        <v>0</v>
      </c>
      <c r="F51" s="66">
        <f t="shared" si="3"/>
        <v>0</v>
      </c>
      <c r="G51" s="66">
        <f t="shared" si="3"/>
        <v>34753</v>
      </c>
      <c r="H51" s="66">
        <f t="shared" si="3"/>
        <v>369475</v>
      </c>
      <c r="I51" s="56"/>
      <c r="J51" s="56"/>
      <c r="K51" s="56"/>
      <c r="L51" s="56"/>
    </row>
    <row r="52" spans="1:12" s="60" customFormat="1" ht="31.5">
      <c r="A52" s="74"/>
      <c r="B52" s="89" t="s">
        <v>85</v>
      </c>
      <c r="C52" s="66">
        <f t="shared" si="2"/>
        <v>22794</v>
      </c>
      <c r="D52" s="67"/>
      <c r="E52" s="66">
        <f t="shared" si="3"/>
        <v>0</v>
      </c>
      <c r="F52" s="66">
        <f t="shared" si="3"/>
        <v>0</v>
      </c>
      <c r="G52" s="66">
        <f t="shared" si="3"/>
        <v>0</v>
      </c>
      <c r="H52" s="66">
        <f t="shared" si="3"/>
        <v>22794</v>
      </c>
      <c r="I52" s="56"/>
      <c r="J52" s="56"/>
      <c r="K52" s="56"/>
      <c r="L52" s="56"/>
    </row>
    <row r="53" spans="1:12" s="60" customFormat="1" ht="31.5">
      <c r="A53" s="74"/>
      <c r="B53" s="89" t="s">
        <v>86</v>
      </c>
      <c r="C53" s="66">
        <f t="shared" si="2"/>
        <v>27033</v>
      </c>
      <c r="D53" s="67"/>
      <c r="E53" s="66">
        <f t="shared" si="3"/>
        <v>0</v>
      </c>
      <c r="F53" s="66">
        <f t="shared" si="3"/>
        <v>0</v>
      </c>
      <c r="G53" s="66">
        <f t="shared" si="3"/>
        <v>5209</v>
      </c>
      <c r="H53" s="66">
        <f t="shared" si="3"/>
        <v>21824</v>
      </c>
      <c r="I53" s="56"/>
      <c r="J53" s="56"/>
      <c r="K53" s="56"/>
      <c r="L53" s="56"/>
    </row>
    <row r="54" spans="1:12" s="60" customFormat="1" ht="31.5">
      <c r="A54" s="74"/>
      <c r="B54" s="89" t="s">
        <v>89</v>
      </c>
      <c r="C54" s="66">
        <f t="shared" si="2"/>
        <v>49488</v>
      </c>
      <c r="D54" s="67"/>
      <c r="E54" s="66">
        <f t="shared" ref="E54:H55" si="4">E43</f>
        <v>0</v>
      </c>
      <c r="F54" s="66">
        <f t="shared" si="4"/>
        <v>0</v>
      </c>
      <c r="G54" s="66">
        <f t="shared" si="4"/>
        <v>0</v>
      </c>
      <c r="H54" s="66">
        <f t="shared" si="4"/>
        <v>49488</v>
      </c>
      <c r="I54" s="56"/>
      <c r="J54" s="56"/>
      <c r="K54" s="56"/>
      <c r="L54" s="56"/>
    </row>
    <row r="55" spans="1:12" s="60" customFormat="1" ht="31.5">
      <c r="A55" s="74"/>
      <c r="B55" s="89" t="s">
        <v>90</v>
      </c>
      <c r="C55" s="66">
        <f t="shared" si="2"/>
        <v>55049</v>
      </c>
      <c r="D55" s="67"/>
      <c r="E55" s="66">
        <f t="shared" si="4"/>
        <v>0</v>
      </c>
      <c r="F55" s="66">
        <f t="shared" si="4"/>
        <v>0</v>
      </c>
      <c r="G55" s="66">
        <f t="shared" si="4"/>
        <v>527</v>
      </c>
      <c r="H55" s="66">
        <f t="shared" si="4"/>
        <v>54522</v>
      </c>
      <c r="I55" s="56"/>
      <c r="J55" s="56"/>
      <c r="K55" s="56"/>
      <c r="L55" s="56"/>
    </row>
    <row r="56" spans="1:12" s="60" customFormat="1" ht="31.5">
      <c r="A56" s="74"/>
      <c r="B56" s="89" t="s">
        <v>87</v>
      </c>
      <c r="C56" s="66">
        <f t="shared" si="2"/>
        <v>331784</v>
      </c>
      <c r="D56" s="67"/>
      <c r="E56" s="66">
        <f t="shared" ref="E56:H57" si="5">E34+E45</f>
        <v>0</v>
      </c>
      <c r="F56" s="66">
        <f t="shared" si="5"/>
        <v>0</v>
      </c>
      <c r="G56" s="66">
        <f t="shared" si="5"/>
        <v>167047</v>
      </c>
      <c r="H56" s="66">
        <f t="shared" si="5"/>
        <v>164737</v>
      </c>
      <c r="I56" s="56"/>
      <c r="J56" s="56"/>
      <c r="K56" s="56"/>
      <c r="L56" s="56"/>
    </row>
    <row r="57" spans="1:12" s="60" customFormat="1" ht="31.5">
      <c r="A57" s="74"/>
      <c r="B57" s="89" t="s">
        <v>88</v>
      </c>
      <c r="C57" s="66">
        <f t="shared" si="2"/>
        <v>287671</v>
      </c>
      <c r="D57" s="67"/>
      <c r="E57" s="66">
        <f t="shared" si="5"/>
        <v>0</v>
      </c>
      <c r="F57" s="66">
        <f t="shared" si="5"/>
        <v>0</v>
      </c>
      <c r="G57" s="66">
        <f t="shared" si="5"/>
        <v>133385</v>
      </c>
      <c r="H57" s="66">
        <f t="shared" si="5"/>
        <v>154286</v>
      </c>
      <c r="I57" s="56"/>
      <c r="J57" s="56"/>
      <c r="K57" s="56"/>
      <c r="L57" s="56"/>
    </row>
    <row r="58" spans="1:12" s="60" customFormat="1" ht="15.75">
      <c r="A58" s="74" t="s">
        <v>41</v>
      </c>
      <c r="B58" s="43" t="s">
        <v>57</v>
      </c>
      <c r="C58" s="66">
        <f t="shared" si="2"/>
        <v>239565</v>
      </c>
      <c r="D58" s="67"/>
      <c r="E58" s="66">
        <f>SUM(E59:E66)</f>
        <v>0</v>
      </c>
      <c r="F58" s="66">
        <f>SUM(F59:F66)</f>
        <v>0</v>
      </c>
      <c r="G58" s="66">
        <f>SUM(G59:G66)</f>
        <v>231280</v>
      </c>
      <c r="H58" s="66">
        <f>SUM(H59:H66)</f>
        <v>8285</v>
      </c>
      <c r="I58" s="56"/>
      <c r="J58" s="56"/>
      <c r="K58" s="56"/>
      <c r="L58" s="56"/>
    </row>
    <row r="59" spans="1:12" s="60" customFormat="1" ht="47.25">
      <c r="A59" s="74"/>
      <c r="B59" s="39" t="s">
        <v>60</v>
      </c>
      <c r="C59" s="66">
        <f t="shared" si="2"/>
        <v>88849</v>
      </c>
      <c r="D59" s="67"/>
      <c r="E59" s="66"/>
      <c r="F59" s="66"/>
      <c r="G59" s="66">
        <v>88054</v>
      </c>
      <c r="H59" s="66">
        <v>795</v>
      </c>
      <c r="I59" s="56"/>
      <c r="J59" s="56"/>
      <c r="K59" s="56"/>
      <c r="L59" s="56"/>
    </row>
    <row r="60" spans="1:12" s="60" customFormat="1" ht="47.25">
      <c r="A60" s="74"/>
      <c r="B60" s="39" t="s">
        <v>72</v>
      </c>
      <c r="C60" s="66">
        <f t="shared" si="2"/>
        <v>140514</v>
      </c>
      <c r="D60" s="67"/>
      <c r="E60" s="66"/>
      <c r="F60" s="66"/>
      <c r="G60" s="66">
        <v>140514</v>
      </c>
      <c r="H60" s="66"/>
      <c r="I60" s="56"/>
      <c r="J60" s="56"/>
      <c r="K60" s="56"/>
      <c r="L60" s="56"/>
    </row>
    <row r="61" spans="1:12" s="60" customFormat="1" ht="31.5" hidden="1" customHeight="1">
      <c r="A61" s="74"/>
      <c r="B61" s="39" t="s">
        <v>61</v>
      </c>
      <c r="C61" s="66">
        <f t="shared" ref="C61:C67" si="6">SUM(E61:H61)</f>
        <v>0</v>
      </c>
      <c r="D61" s="67"/>
      <c r="E61" s="66"/>
      <c r="F61" s="66"/>
      <c r="G61" s="66"/>
      <c r="H61" s="66"/>
      <c r="I61" s="56"/>
      <c r="J61" s="56"/>
      <c r="K61" s="56"/>
      <c r="L61" s="56"/>
    </row>
    <row r="62" spans="1:12" s="60" customFormat="1" ht="31.5" hidden="1" customHeight="1">
      <c r="A62" s="74"/>
      <c r="B62" s="39" t="s">
        <v>62</v>
      </c>
      <c r="C62" s="66">
        <f t="shared" si="6"/>
        <v>0</v>
      </c>
      <c r="D62" s="67"/>
      <c r="E62" s="66"/>
      <c r="F62" s="66"/>
      <c r="G62" s="66"/>
      <c r="H62" s="66"/>
      <c r="I62" s="56"/>
      <c r="J62" s="56"/>
      <c r="K62" s="56"/>
      <c r="L62" s="56"/>
    </row>
    <row r="63" spans="1:12" s="60" customFormat="1" ht="15.75">
      <c r="A63" s="74"/>
      <c r="B63" s="39" t="s">
        <v>63</v>
      </c>
      <c r="C63" s="66">
        <f t="shared" si="6"/>
        <v>74</v>
      </c>
      <c r="D63" s="67"/>
      <c r="E63" s="66"/>
      <c r="F63" s="66"/>
      <c r="G63" s="66"/>
      <c r="H63" s="66">
        <v>74</v>
      </c>
      <c r="I63" s="56"/>
      <c r="J63" s="56"/>
      <c r="K63" s="56"/>
      <c r="L63" s="56"/>
    </row>
    <row r="64" spans="1:12" s="60" customFormat="1" ht="15.75" hidden="1">
      <c r="A64" s="74"/>
      <c r="B64" s="39" t="s">
        <v>64</v>
      </c>
      <c r="C64" s="66">
        <f t="shared" si="6"/>
        <v>0</v>
      </c>
      <c r="D64" s="67"/>
      <c r="E64" s="66"/>
      <c r="F64" s="66"/>
      <c r="G64" s="66"/>
      <c r="H64" s="66"/>
      <c r="I64" s="56"/>
      <c r="J64" s="56"/>
      <c r="K64" s="56"/>
      <c r="L64" s="56"/>
    </row>
    <row r="65" spans="1:12" s="60" customFormat="1" ht="78.75">
      <c r="A65" s="74"/>
      <c r="B65" s="39" t="s">
        <v>78</v>
      </c>
      <c r="C65" s="66">
        <f t="shared" si="6"/>
        <v>440</v>
      </c>
      <c r="D65" s="67"/>
      <c r="E65" s="66"/>
      <c r="F65" s="66"/>
      <c r="G65" s="66">
        <v>440</v>
      </c>
      <c r="H65" s="66"/>
      <c r="I65" s="56"/>
      <c r="J65" s="56"/>
      <c r="K65" s="56"/>
      <c r="L65" s="56"/>
    </row>
    <row r="66" spans="1:12" s="60" customFormat="1" ht="78.75">
      <c r="A66" s="74"/>
      <c r="B66" s="39" t="s">
        <v>65</v>
      </c>
      <c r="C66" s="66">
        <f t="shared" si="6"/>
        <v>9688</v>
      </c>
      <c r="D66" s="67"/>
      <c r="E66" s="66"/>
      <c r="F66" s="66"/>
      <c r="G66" s="66">
        <v>2272</v>
      </c>
      <c r="H66" s="66">
        <v>7416</v>
      </c>
      <c r="I66" s="56"/>
      <c r="J66" s="56"/>
      <c r="K66" s="56"/>
      <c r="L66" s="56"/>
    </row>
    <row r="67" spans="1:12" s="60" customFormat="1" ht="15.75">
      <c r="A67" s="68" t="s">
        <v>18</v>
      </c>
      <c r="B67" s="77" t="s">
        <v>11</v>
      </c>
      <c r="C67" s="65">
        <f t="shared" si="6"/>
        <v>182767</v>
      </c>
      <c r="D67" s="67"/>
      <c r="E67" s="65">
        <f>SUM(E69:E72)</f>
        <v>0</v>
      </c>
      <c r="F67" s="65">
        <f>SUM(F69:F72)</f>
        <v>0</v>
      </c>
      <c r="G67" s="65">
        <f>SUM(G69:G72)</f>
        <v>163371</v>
      </c>
      <c r="H67" s="65">
        <f>SUM(H69:H72)</f>
        <v>19396</v>
      </c>
      <c r="I67" s="56"/>
      <c r="J67" s="56"/>
      <c r="K67" s="56"/>
      <c r="L67" s="56"/>
    </row>
    <row r="68" spans="1:12" s="60" customFormat="1" ht="15.75">
      <c r="A68" s="68"/>
      <c r="B68" s="39" t="s">
        <v>36</v>
      </c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15.75">
      <c r="A69" s="64" t="s">
        <v>22</v>
      </c>
      <c r="B69" s="39" t="s">
        <v>81</v>
      </c>
      <c r="C69" s="65">
        <f>SUM(E69:H69)</f>
        <v>136229</v>
      </c>
      <c r="D69" s="67"/>
      <c r="E69" s="65"/>
      <c r="F69" s="65"/>
      <c r="G69" s="65">
        <v>136229</v>
      </c>
      <c r="H69" s="65"/>
      <c r="I69" s="56"/>
      <c r="J69" s="56"/>
      <c r="K69" s="56"/>
      <c r="L69" s="56"/>
    </row>
    <row r="70" spans="1:12" s="60" customFormat="1" ht="18" hidden="1" customHeight="1">
      <c r="A70" s="64"/>
      <c r="B70" s="39" t="s">
        <v>69</v>
      </c>
      <c r="C70" s="65">
        <f>SUM(E70:H70)</f>
        <v>0</v>
      </c>
      <c r="D70" s="67"/>
      <c r="E70" s="65"/>
      <c r="F70" s="65"/>
      <c r="G70" s="65"/>
      <c r="H70" s="65"/>
      <c r="I70" s="56"/>
      <c r="J70" s="56"/>
      <c r="K70" s="56"/>
      <c r="L70" s="56"/>
    </row>
    <row r="71" spans="1:12" s="60" customFormat="1" ht="15.75">
      <c r="A71" s="64" t="s">
        <v>23</v>
      </c>
      <c r="B71" s="39" t="s">
        <v>92</v>
      </c>
      <c r="C71" s="65">
        <f>SUM(E71:H71)</f>
        <v>18584</v>
      </c>
      <c r="D71" s="67"/>
      <c r="E71" s="65"/>
      <c r="F71" s="65"/>
      <c r="G71" s="65">
        <v>18584</v>
      </c>
      <c r="H71" s="65"/>
      <c r="I71" s="56"/>
      <c r="J71" s="56"/>
      <c r="K71" s="56"/>
      <c r="L71" s="56"/>
    </row>
    <row r="72" spans="1:12" s="60" customFormat="1" ht="15.75" customHeight="1">
      <c r="A72" s="64" t="s">
        <v>93</v>
      </c>
      <c r="B72" s="39" t="s">
        <v>82</v>
      </c>
      <c r="C72" s="65">
        <f>SUM(E72:H72)</f>
        <v>27954</v>
      </c>
      <c r="D72" s="67"/>
      <c r="E72" s="65"/>
      <c r="F72" s="65"/>
      <c r="G72" s="65">
        <v>8558</v>
      </c>
      <c r="H72" s="65">
        <v>19396</v>
      </c>
      <c r="I72" s="56"/>
      <c r="J72" s="56"/>
      <c r="K72" s="56"/>
      <c r="L72" s="56"/>
    </row>
    <row r="73" spans="1:12" s="60" customFormat="1" ht="21.75" hidden="1" customHeight="1">
      <c r="A73" s="64"/>
      <c r="B73" s="39" t="s">
        <v>33</v>
      </c>
      <c r="C73" s="65">
        <f>SUM(E73:H73)</f>
        <v>0</v>
      </c>
      <c r="D73" s="67"/>
      <c r="E73" s="65"/>
      <c r="F73" s="65"/>
      <c r="G73" s="65"/>
      <c r="H73" s="65"/>
      <c r="I73" s="56"/>
      <c r="J73" s="56"/>
      <c r="K73" s="56"/>
      <c r="L73" s="56"/>
    </row>
    <row r="74" spans="1:12" s="60" customFormat="1" ht="26.25" hidden="1" customHeight="1">
      <c r="A74" s="68" t="s">
        <v>9</v>
      </c>
      <c r="B74" s="39"/>
      <c r="C74" s="65"/>
      <c r="D74" s="67"/>
      <c r="E74" s="65"/>
      <c r="F74" s="65"/>
      <c r="G74" s="65"/>
      <c r="H74" s="65"/>
      <c r="I74" s="56"/>
      <c r="J74" s="56"/>
      <c r="K74" s="56"/>
      <c r="L74" s="56"/>
    </row>
    <row r="75" spans="1:12" s="60" customFormat="1" ht="27" hidden="1" customHeight="1">
      <c r="A75" s="72" t="s">
        <v>7</v>
      </c>
      <c r="B75" s="46" t="s">
        <v>25</v>
      </c>
      <c r="C75" s="78">
        <f>SUM(E75:H75)</f>
        <v>0</v>
      </c>
      <c r="D75" s="79"/>
      <c r="E75" s="78">
        <f>SUM(E77:E78)</f>
        <v>0</v>
      </c>
      <c r="F75" s="78">
        <f>SUM(F77:F78)</f>
        <v>0</v>
      </c>
      <c r="G75" s="78">
        <f>SUM(G77:G78)</f>
        <v>0</v>
      </c>
      <c r="H75" s="78">
        <f>SUM(H77:H78)</f>
        <v>0</v>
      </c>
      <c r="I75" s="56"/>
      <c r="J75" s="56"/>
      <c r="K75" s="56"/>
      <c r="L75" s="56"/>
    </row>
    <row r="76" spans="1:12" s="53" customFormat="1" ht="27.75" hidden="1" customHeight="1">
      <c r="A76" s="68"/>
      <c r="B76" s="37" t="s">
        <v>1</v>
      </c>
      <c r="C76" s="75"/>
      <c r="D76" s="67"/>
      <c r="E76" s="75"/>
      <c r="F76" s="75"/>
      <c r="G76" s="75"/>
      <c r="H76" s="75"/>
      <c r="I76" s="52"/>
      <c r="J76" s="52"/>
      <c r="K76" s="52"/>
      <c r="L76" s="52"/>
    </row>
    <row r="77" spans="1:12" s="53" customFormat="1" ht="32.25" hidden="1" customHeight="1">
      <c r="A77" s="64" t="s">
        <v>28</v>
      </c>
      <c r="B77" s="41" t="s">
        <v>26</v>
      </c>
      <c r="C77" s="75">
        <f>SUM(E77:H77)</f>
        <v>0</v>
      </c>
      <c r="D77" s="67"/>
      <c r="E77" s="75"/>
      <c r="F77" s="75"/>
      <c r="G77" s="75"/>
      <c r="H77" s="75"/>
      <c r="I77" s="52"/>
      <c r="J77" s="52"/>
      <c r="K77" s="52"/>
      <c r="L77" s="52"/>
    </row>
    <row r="78" spans="1:12" s="53" customFormat="1" ht="26.25" hidden="1" customHeight="1">
      <c r="A78" s="64" t="s">
        <v>29</v>
      </c>
      <c r="B78" s="41" t="s">
        <v>27</v>
      </c>
      <c r="C78" s="75">
        <f>SUM(E78:H78)</f>
        <v>0</v>
      </c>
      <c r="D78" s="67"/>
      <c r="E78" s="75"/>
      <c r="F78" s="75"/>
      <c r="G78" s="75"/>
      <c r="H78" s="75"/>
      <c r="I78" s="52"/>
      <c r="J78" s="52"/>
      <c r="K78" s="52"/>
      <c r="L78" s="52"/>
    </row>
    <row r="79" spans="1:12" s="53" customFormat="1" ht="15.75" hidden="1">
      <c r="A79" s="68" t="s">
        <v>9</v>
      </c>
      <c r="B79" s="39"/>
      <c r="C79" s="75"/>
      <c r="D79" s="67"/>
      <c r="E79" s="75"/>
      <c r="F79" s="75"/>
      <c r="G79" s="75"/>
      <c r="H79" s="75"/>
      <c r="I79" s="52"/>
      <c r="J79" s="52"/>
      <c r="K79" s="52"/>
      <c r="L79" s="52"/>
    </row>
    <row r="80" spans="1:12" s="60" customFormat="1" ht="15.75">
      <c r="A80" s="72" t="s">
        <v>30</v>
      </c>
      <c r="B80" s="46" t="s">
        <v>24</v>
      </c>
      <c r="C80" s="73">
        <f>C9-C22-C75</f>
        <v>111138</v>
      </c>
      <c r="D80" s="63"/>
      <c r="E80" s="73"/>
      <c r="F80" s="73"/>
      <c r="G80" s="73"/>
      <c r="H80" s="73"/>
      <c r="I80" s="56"/>
      <c r="J80" s="56"/>
      <c r="K80" s="56"/>
      <c r="L80" s="56"/>
    </row>
    <row r="81" spans="1:12">
      <c r="C81" s="11"/>
    </row>
    <row r="82" spans="1:12">
      <c r="A82" s="12" t="s">
        <v>32</v>
      </c>
      <c r="B82" s="30"/>
      <c r="C82" s="12" t="s">
        <v>75</v>
      </c>
      <c r="D82" s="13"/>
      <c r="G82" s="15"/>
      <c r="H82" s="14"/>
      <c r="I82" s="16"/>
      <c r="J82" s="17"/>
      <c r="K82" s="16"/>
      <c r="L82" s="18"/>
    </row>
    <row r="83" spans="1:12">
      <c r="A83" s="12" t="s">
        <v>71</v>
      </c>
      <c r="B83" s="30"/>
      <c r="C83" s="12"/>
      <c r="D83" s="13"/>
      <c r="G83" s="15"/>
      <c r="H83" s="14"/>
      <c r="I83" s="16"/>
      <c r="J83" s="17"/>
      <c r="K83" s="16"/>
      <c r="L83" s="18"/>
    </row>
    <row r="84" spans="1:12">
      <c r="A84" s="12"/>
      <c r="B84" s="30"/>
      <c r="C84" s="12"/>
      <c r="D84" s="13"/>
      <c r="G84" s="15"/>
      <c r="H84" s="14"/>
      <c r="I84" s="16"/>
      <c r="J84" s="17"/>
      <c r="K84" s="16"/>
      <c r="L84" s="18"/>
    </row>
    <row r="85" spans="1:12" ht="15" customHeight="1">
      <c r="A85" s="14"/>
      <c r="B85" s="22" t="s">
        <v>59</v>
      </c>
      <c r="C85" s="15"/>
      <c r="D85" s="13"/>
      <c r="F85" s="19" t="s">
        <v>73</v>
      </c>
      <c r="G85" s="15"/>
      <c r="H85" s="15"/>
      <c r="I85" s="20"/>
      <c r="J85" s="17"/>
      <c r="K85" s="20"/>
      <c r="L85" s="18"/>
    </row>
    <row r="86" spans="1:12">
      <c r="A86" s="13" t="s">
        <v>58</v>
      </c>
      <c r="B86" s="31"/>
      <c r="C86" s="13" t="s">
        <v>77</v>
      </c>
      <c r="D86" s="13"/>
      <c r="F86" s="21"/>
      <c r="G86" s="15"/>
      <c r="H86" s="22"/>
      <c r="I86" s="23"/>
      <c r="J86" s="24"/>
      <c r="K86" s="23"/>
      <c r="L86" s="25"/>
    </row>
    <row r="87" spans="1:12">
      <c r="A87" s="26" t="s">
        <v>43</v>
      </c>
      <c r="B87" s="15"/>
      <c r="C87" s="26" t="s">
        <v>43</v>
      </c>
      <c r="D87" s="13"/>
      <c r="F87" s="26"/>
      <c r="G87" s="15"/>
      <c r="H87" s="14"/>
      <c r="I87" s="27"/>
      <c r="J87" s="28"/>
      <c r="K87" s="27"/>
      <c r="L87" s="18"/>
    </row>
  </sheetData>
  <mergeCells count="3">
    <mergeCell ref="B5:C5"/>
    <mergeCell ref="F5:H5"/>
    <mergeCell ref="A6:H6"/>
  </mergeCells>
  <phoneticPr fontId="0" type="noConversion"/>
  <printOptions horizontalCentered="1"/>
  <pageMargins left="0.59055118110236227" right="0.59055118110236227" top="0.59055118110236227" bottom="0.59055118110236227" header="0" footer="0"/>
  <pageSetup paperSize="9"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</cp:lastModifiedBy>
  <cp:lastPrinted>2023-05-06T09:45:53Z</cp:lastPrinted>
  <dcterms:created xsi:type="dcterms:W3CDTF">2006-02-14T09:13:21Z</dcterms:created>
  <dcterms:modified xsi:type="dcterms:W3CDTF">2023-05-06T09:46:05Z</dcterms:modified>
</cp:coreProperties>
</file>