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1D6E3D2-3D58-4783-A360-5CBC66DC7F31}" xr6:coauthVersionLast="47" xr6:coauthVersionMax="47" xr10:uidLastSave="{00000000-0000-0000-0000-000000000000}"/>
  <bookViews>
    <workbookView xWindow="225" yWindow="1170" windowWidth="13290" windowHeight="13230" tabRatio="672" firstSheet="2" activeTab="2" xr2:uid="{00000000-000D-0000-FFFF-FFFF00000000}"/>
  </bookViews>
  <sheets>
    <sheet name="январь" sheetId="31" state="hidden" r:id="rId1"/>
    <sheet name="февраль" sheetId="32" state="hidden" r:id="rId2"/>
    <sheet name="март" sheetId="33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F8" i="31" l="1"/>
  <c r="F8" i="32" l="1"/>
  <c r="F8" i="33" s="1"/>
  <c r="C8" i="33"/>
  <c r="F7" i="33"/>
  <c r="C7" i="33"/>
  <c r="C8" i="32"/>
  <c r="F7" i="32"/>
  <c r="C7" i="32"/>
  <c r="F7" i="31"/>
  <c r="F11" i="42" l="1"/>
  <c r="C11" i="42"/>
  <c r="G8" i="42"/>
  <c r="D8" i="42"/>
  <c r="G11" i="42"/>
  <c r="G7" i="42"/>
  <c r="D11" i="42"/>
  <c r="D7" i="42"/>
  <c r="G11" i="41"/>
  <c r="G8" i="41"/>
  <c r="G7" i="41"/>
  <c r="F11" i="41"/>
  <c r="D11" i="41"/>
  <c r="D8" i="41"/>
  <c r="D7" i="41"/>
  <c r="C11" i="41"/>
  <c r="G11" i="40"/>
  <c r="D11" i="40"/>
  <c r="G8" i="40"/>
  <c r="G7" i="40"/>
  <c r="F11" i="40"/>
  <c r="D8" i="40"/>
  <c r="D7" i="40"/>
  <c r="C11" i="40"/>
  <c r="F11" i="39"/>
  <c r="C11" i="39"/>
  <c r="G11" i="39"/>
  <c r="D11" i="39"/>
  <c r="G8" i="39" l="1"/>
  <c r="G7" i="39"/>
  <c r="D8" i="39"/>
  <c r="D7" i="39"/>
  <c r="G11" i="38"/>
  <c r="D11" i="38"/>
  <c r="G8" i="38" l="1"/>
  <c r="G7" i="38"/>
  <c r="F11" i="38"/>
  <c r="D8" i="38"/>
  <c r="D7" i="38"/>
  <c r="C11" i="38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C8" i="31" l="1"/>
  <c r="F8" i="34" l="1"/>
  <c r="C8" i="34"/>
  <c r="F7" i="34"/>
  <c r="C7" i="34"/>
  <c r="C7" i="35" l="1"/>
  <c r="C7" i="36" s="1"/>
  <c r="C7" i="37" s="1"/>
  <c r="C7" i="38" s="1"/>
  <c r="C7" i="39" s="1"/>
  <c r="C7" i="40" s="1"/>
  <c r="C7" i="41" s="1"/>
  <c r="C7" i="42" s="1"/>
  <c r="F7" i="35"/>
  <c r="F7" i="36" s="1"/>
  <c r="F7" i="37" s="1"/>
  <c r="F7" i="38" s="1"/>
  <c r="F7" i="39" s="1"/>
  <c r="F7" i="40" s="1"/>
  <c r="F7" i="41" s="1"/>
  <c r="F7" i="42" s="1"/>
  <c r="C8" i="35"/>
  <c r="C8" i="36" s="1"/>
  <c r="C8" i="37" s="1"/>
  <c r="C8" i="38" s="1"/>
  <c r="C8" i="39" s="1"/>
  <c r="C8" i="40" s="1"/>
  <c r="C8" i="41" s="1"/>
  <c r="C8" i="42" s="1"/>
  <c r="F8" i="35"/>
  <c r="F8" i="36" s="1"/>
  <c r="F8" i="37" s="1"/>
  <c r="F8" i="38" s="1"/>
  <c r="F8" i="39" s="1"/>
  <c r="F8" i="40" s="1"/>
  <c r="F8" i="41" s="1"/>
  <c r="F8" i="42" s="1"/>
</calcChain>
</file>

<file path=xl/sharedStrings.xml><?xml version="1.0" encoding="utf-8"?>
<sst xmlns="http://schemas.openxmlformats.org/spreadsheetml/2006/main" count="312" uniqueCount="33">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</sst>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2" fontId="3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29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30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2" spans="1:8" x14ac:dyDescent="0.25">
      <c r="A22" s="10" t="s">
        <v>17</v>
      </c>
      <c r="B22" s="10"/>
      <c r="C22" s="10"/>
      <c r="D22" s="10"/>
      <c r="E22" s="10"/>
      <c r="F22" s="10"/>
      <c r="G22" s="10"/>
      <c r="H22" s="10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26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158</v>
      </c>
      <c r="D7" s="3">
        <f>сентябрь!D7</f>
        <v>1</v>
      </c>
      <c r="E7" s="3"/>
      <c r="F7" s="8">
        <f>сентябрь!F7+127</f>
        <v>2160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14</v>
      </c>
      <c r="D8" s="3">
        <f>сентябрь!D8</f>
        <v>1</v>
      </c>
      <c r="E8" s="3"/>
      <c r="F8" s="8">
        <f>сентябрь!F8+135</f>
        <v>706.52</v>
      </c>
      <c r="G8" s="8">
        <f>сентябрь!G8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5</v>
      </c>
      <c r="D11" s="3">
        <f>сентябрь!D11+1</f>
        <v>7</v>
      </c>
      <c r="E11" s="3"/>
      <c r="F11" s="8">
        <f>сентябрь!F11</f>
        <v>1319.5</v>
      </c>
      <c r="G11" s="8">
        <f>сентябрь!G11+585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27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166</v>
      </c>
      <c r="D7" s="3">
        <f>октябрь!D7</f>
        <v>1</v>
      </c>
      <c r="E7" s="3"/>
      <c r="F7" s="8">
        <f>октябрь!F7+87</f>
        <v>2247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15</v>
      </c>
      <c r="D8" s="3">
        <f>октябрь!D8</f>
        <v>1</v>
      </c>
      <c r="E8" s="3"/>
      <c r="F8" s="8">
        <f>октябрь!F8+24</f>
        <v>730.52</v>
      </c>
      <c r="G8" s="8">
        <f>октябрь!G8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5</v>
      </c>
      <c r="D11" s="3">
        <f>октябрь!D11</f>
        <v>7</v>
      </c>
      <c r="E11" s="3"/>
      <c r="F11" s="8">
        <f>октябрь!F11</f>
        <v>1319.5</v>
      </c>
      <c r="G11" s="8">
        <f>октябрь!G11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28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176</v>
      </c>
      <c r="D7" s="3">
        <f>ноябрь!D7</f>
        <v>1</v>
      </c>
      <c r="E7" s="3"/>
      <c r="F7" s="8">
        <f>ноябрь!F7+138</f>
        <v>2385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21</v>
      </c>
      <c r="D8" s="3">
        <f>ноябрь!D8+1</f>
        <v>2</v>
      </c>
      <c r="E8" s="3"/>
      <c r="F8" s="8">
        <f>ноябрь!F8+385</f>
        <v>1115.52</v>
      </c>
      <c r="G8" s="8">
        <f>ноябрь!G8+50</f>
        <v>200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6</v>
      </c>
      <c r="D11" s="3">
        <f>ноябрь!D11</f>
        <v>7</v>
      </c>
      <c r="E11" s="3"/>
      <c r="F11" s="8">
        <f>ноябрь!F11+400</f>
        <v>1719.5</v>
      </c>
      <c r="G11" s="8">
        <f>ноябрь!G11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2" spans="1:8" x14ac:dyDescent="0.25">
      <c r="A22" s="10" t="s">
        <v>17</v>
      </c>
      <c r="B22" s="10"/>
      <c r="C22" s="10"/>
      <c r="D22" s="10"/>
      <c r="E22" s="10"/>
      <c r="F22" s="10"/>
      <c r="G22" s="10"/>
      <c r="H22" s="10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tabSelected="1" view="pageBreakPreview" topLeftCell="A7"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32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5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5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5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5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5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38</v>
      </c>
      <c r="D7" s="3"/>
      <c r="E7" s="3"/>
      <c r="F7" s="5">
        <f>март!F7+159</f>
        <v>493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март!C8+1</f>
        <v>6</v>
      </c>
      <c r="D8" s="3"/>
      <c r="E8" s="3"/>
      <c r="F8" s="5">
        <f>март!F8+150</f>
        <v>371.68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83</v>
      </c>
      <c r="D7" s="3">
        <v>1</v>
      </c>
      <c r="E7" s="3"/>
      <c r="F7" s="5">
        <f>апрель!F7+669</f>
        <v>1162</v>
      </c>
      <c r="G7" s="5">
        <v>15</v>
      </c>
      <c r="H7" s="3"/>
    </row>
    <row r="8" spans="1:13" x14ac:dyDescent="0.25">
      <c r="A8" s="6">
        <v>2</v>
      </c>
      <c r="B8" s="3" t="s">
        <v>8</v>
      </c>
      <c r="C8" s="3">
        <f>апрель!C8+1</f>
        <v>7</v>
      </c>
      <c r="D8" s="3">
        <v>1</v>
      </c>
      <c r="E8" s="3"/>
      <c r="F8" s="5">
        <f>апрель!F8+15.84</f>
        <v>387.52</v>
      </c>
      <c r="G8" s="5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v>1</v>
      </c>
      <c r="D11" s="3">
        <v>1</v>
      </c>
      <c r="E11" s="3"/>
      <c r="F11" s="5">
        <v>204.5</v>
      </c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22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106</v>
      </c>
      <c r="D7" s="3">
        <f>май!D7</f>
        <v>1</v>
      </c>
      <c r="E7" s="3"/>
      <c r="F7" s="5">
        <f>май!F7+333</f>
        <v>1495</v>
      </c>
      <c r="G7" s="5">
        <f>май!G7</f>
        <v>15</v>
      </c>
      <c r="H7" s="3"/>
    </row>
    <row r="8" spans="1:13" x14ac:dyDescent="0.25">
      <c r="A8" s="6">
        <v>2</v>
      </c>
      <c r="B8" s="3" t="s">
        <v>8</v>
      </c>
      <c r="C8" s="3">
        <f>май!C8+1</f>
        <v>8</v>
      </c>
      <c r="D8" s="3">
        <f>май!D8</f>
        <v>1</v>
      </c>
      <c r="E8" s="3"/>
      <c r="F8" s="5">
        <f>май!F8+50</f>
        <v>437.52</v>
      </c>
      <c r="G8" s="5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5">
        <f>май!F11+710</f>
        <v>914.5</v>
      </c>
      <c r="G11" s="5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23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122</v>
      </c>
      <c r="D7" s="3">
        <f>июнь!D7</f>
        <v>1</v>
      </c>
      <c r="E7" s="3"/>
      <c r="F7" s="5">
        <f>июнь!F7+240</f>
        <v>1735</v>
      </c>
      <c r="G7" s="5">
        <f>июнь!G7</f>
        <v>15</v>
      </c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>
        <f>июнь!D8</f>
        <v>1</v>
      </c>
      <c r="E8" s="3"/>
      <c r="F8" s="5">
        <f>июнь!F8+80</f>
        <v>517.52</v>
      </c>
      <c r="G8" s="5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5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24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141</v>
      </c>
      <c r="D7" s="3">
        <f>июль!D7</f>
        <v>1</v>
      </c>
      <c r="E7" s="3"/>
      <c r="F7" s="8">
        <f>июль!F7+226</f>
        <v>1961</v>
      </c>
      <c r="G7" s="8">
        <f>июль!G7</f>
        <v>15</v>
      </c>
      <c r="H7" s="3"/>
    </row>
    <row r="8" spans="1:13" x14ac:dyDescent="0.25">
      <c r="A8" s="6">
        <v>2</v>
      </c>
      <c r="B8" s="3" t="s">
        <v>8</v>
      </c>
      <c r="C8" s="3">
        <f>июль!C8+1</f>
        <v>10</v>
      </c>
      <c r="D8" s="3">
        <f>июль!D8</f>
        <v>1</v>
      </c>
      <c r="E8" s="3"/>
      <c r="F8" s="8">
        <f>июль!F8+34</f>
        <v>551.52</v>
      </c>
      <c r="G8" s="8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8">
        <f>июль!F11</f>
        <v>914.5</v>
      </c>
      <c r="G11" s="8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13" ht="64.5" customHeight="1" x14ac:dyDescent="0.25">
      <c r="A2" s="12" t="s">
        <v>25</v>
      </c>
      <c r="B2" s="12"/>
      <c r="C2" s="12"/>
      <c r="D2" s="12"/>
      <c r="E2" s="12"/>
      <c r="F2" s="12"/>
      <c r="G2" s="12"/>
      <c r="H2" s="12"/>
    </row>
    <row r="3" spans="1:13" ht="30" customHeight="1" x14ac:dyDescent="0.25">
      <c r="A3" s="13" t="s">
        <v>2</v>
      </c>
      <c r="B3" s="13"/>
      <c r="C3" s="13" t="s">
        <v>14</v>
      </c>
      <c r="D3" s="13"/>
      <c r="E3" s="13"/>
      <c r="F3" s="13" t="s">
        <v>3</v>
      </c>
      <c r="G3" s="13"/>
      <c r="H3" s="13"/>
    </row>
    <row r="4" spans="1:13" ht="30" x14ac:dyDescent="0.25">
      <c r="A4" s="13"/>
      <c r="B4" s="13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148</v>
      </c>
      <c r="D7" s="3">
        <f>август!D7</f>
        <v>1</v>
      </c>
      <c r="E7" s="3"/>
      <c r="F7" s="8">
        <f>август!F7+72</f>
        <v>2033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август!C8+1</f>
        <v>11</v>
      </c>
      <c r="D8" s="3">
        <f>август!D8</f>
        <v>1</v>
      </c>
      <c r="E8" s="3"/>
      <c r="F8" s="8">
        <f>август!F8+20</f>
        <v>571.52</v>
      </c>
      <c r="G8" s="8">
        <f>август!G8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5</v>
      </c>
      <c r="D11" s="3">
        <f>август!D11+2</f>
        <v>6</v>
      </c>
      <c r="E11" s="3"/>
      <c r="F11" s="8">
        <f>август!F11+405</f>
        <v>1319.5</v>
      </c>
      <c r="G11" s="8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4" t="s">
        <v>16</v>
      </c>
      <c r="B19" s="14"/>
      <c r="C19" s="14"/>
      <c r="D19" s="14"/>
      <c r="E19" s="14"/>
      <c r="F19" s="14"/>
      <c r="G19" s="14"/>
      <c r="H19" s="14"/>
    </row>
    <row r="24" spans="1:8" x14ac:dyDescent="0.25">
      <c r="A24" s="10" t="s">
        <v>17</v>
      </c>
      <c r="B24" s="10"/>
      <c r="C24" s="10"/>
      <c r="D24" s="10"/>
      <c r="E24" s="10"/>
      <c r="F24" s="10"/>
      <c r="G24" s="10"/>
      <c r="H24" s="10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2023-04-05T02:09:22Z</dcterms:modified>
</cp:coreProperties>
</file>