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ЭтаКнига" defaultThemeVersion="124226"/>
  <xr:revisionPtr revIDLastSave="0" documentId="13_ncr:1_{95C02E7D-DC79-42E0-A58C-71F523824298}" xr6:coauthVersionLast="47" xr6:coauthVersionMax="47" xr10:uidLastSave="{00000000-0000-0000-0000-000000000000}"/>
  <bookViews>
    <workbookView xWindow="1215" yWindow="435" windowWidth="14745" windowHeight="14535" activeTab="3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присоед-я'!$B$1:$I$19</definedName>
    <definedName name="_xlnm.Print_Area" localSheetId="1">договора!$B$1:$I$17</definedName>
    <definedName name="_xlnm.Print_Area" localSheetId="4">'договора растор'!$B$1:$H$10</definedName>
    <definedName name="_xlnm.Print_Area" localSheetId="0">заявки!$B$1:$G$15</definedName>
    <definedName name="_xlnm.Print_Area" localSheetId="3">'заявки аннулир'!$B$1:$G$10</definedName>
  </definedNames>
  <calcPr calcId="191029"/>
</workbook>
</file>

<file path=xl/calcChain.xml><?xml version="1.0" encoding="utf-8"?>
<calcChain xmlns="http://schemas.openxmlformats.org/spreadsheetml/2006/main">
  <c r="I15" i="6" l="1"/>
  <c r="I13" i="6"/>
  <c r="H13" i="6"/>
  <c r="I10" i="4"/>
  <c r="I13" i="4" s="1"/>
  <c r="G10" i="4"/>
  <c r="G9" i="1"/>
  <c r="G12" i="1" s="1"/>
</calcChain>
</file>

<file path=xl/sharedStrings.xml><?xml version="1.0" encoding="utf-8"?>
<sst xmlns="http://schemas.openxmlformats.org/spreadsheetml/2006/main" count="123" uniqueCount="83">
  <si>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</si>
  <si>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</si>
  <si>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</si>
  <si>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</si>
  <si>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</si>
  <si>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</si>
  <si>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</si>
  <si>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</si>
  <si>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</si>
  <si>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</si>
  <si>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</si>
  <si>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</si>
  <si>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</si>
  <si>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</si>
  <si>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</si>
  <si>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</si>
  <si>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</si>
  <si>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</si>
  <si>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ИП Вишнякова Жанна Анатольевна</t>
  </si>
  <si>
    <t>Песчаскин Виктор Семенович</t>
  </si>
  <si>
    <t>Емельяновский р-он, Шуваевский сельсовет, ДНТ "Шарье", проезд Короткий 149</t>
  </si>
  <si>
    <t xml:space="preserve">Болтунова Любовь Александровна </t>
  </si>
  <si>
    <t>Емельяновский район, п.Элита, ул.Видная, 25</t>
  </si>
  <si>
    <t>Кириенко Александр Владимирович</t>
  </si>
  <si>
    <t>с. Дзержинское, ул курортная зу 2а</t>
  </si>
  <si>
    <t>Вольф Надежда Павловна</t>
  </si>
  <si>
    <t>Сердюк Лидия Ильинична</t>
  </si>
  <si>
    <t>Ачинский район, п. Малиновка, садовое общество «Дружба», земельный участок 157</t>
  </si>
  <si>
    <t>Чертусев Игорь Николаевич</t>
  </si>
  <si>
    <t>Дзержинский район, с. Дзержинское ул. Мичурина 49</t>
  </si>
  <si>
    <t>Шамрай Инна Валерьевна</t>
  </si>
  <si>
    <t>З-09</t>
  </si>
  <si>
    <t>Емельяновский район, Шуваевский сельсовет, ДНТ "Шарье", проезд Боровой, участок №80</t>
  </si>
  <si>
    <t>11-Е/2022</t>
  </si>
  <si>
    <t>1-Э/2023</t>
  </si>
  <si>
    <t>РЕЕСТР
заявок на технологическое присоединение
к электрическим сетям по ООО ЭСК "Энергия"
за февраль 2023 года</t>
  </si>
  <si>
    <t>Кравченко Людмила Вадимовна</t>
  </si>
  <si>
    <t>З-10</t>
  </si>
  <si>
    <t>Красноярский край, пгт Емельяново, ул Посадская, д.4, кв.9</t>
  </si>
  <si>
    <t>Холодов Сергей Анатольевич</t>
  </si>
  <si>
    <t>З-11</t>
  </si>
  <si>
    <t>Емельяновский район, пгт. Емельяново, ул. посадская, дом 4, кв. 7</t>
  </si>
  <si>
    <t>Харламов Денис Анатольевич</t>
  </si>
  <si>
    <t>З-12</t>
  </si>
  <si>
    <t>Шуваевский сельсовет, ДНТ "Шарье", ул. Объездная, д. 160</t>
  </si>
  <si>
    <t>Песковец Мария Валериевна</t>
  </si>
  <si>
    <t>Емельяновский р-н, Шуваевский с/с., ДНТ Шарье, проезд Марьина Роща, № 141</t>
  </si>
  <si>
    <t>УКС г.Красноярск</t>
  </si>
  <si>
    <t>3-214</t>
  </si>
  <si>
    <t>переезд Северное шоссе в жилом районе солонцы 2 в центральном районе Красноярскк.н. 24:50:0000000:195129</t>
  </si>
  <si>
    <t>РЕЕСТР
договоров на технологическое присоединение
к электрическим сетям по ООО ЭСК "Энергия"
за февраль 2023 года</t>
  </si>
  <si>
    <t>емельяново декабристов 111 а- 8</t>
  </si>
  <si>
    <t>1-Е/2023</t>
  </si>
  <si>
    <t>1-ДЗ/2023</t>
  </si>
  <si>
    <t>1-М/2023</t>
  </si>
  <si>
    <t>Ачинский район ,п малиновка ,участок 281 к.н. 24:02:0602001:2392.</t>
  </si>
  <si>
    <t>2-М/2023</t>
  </si>
  <si>
    <t>2-ДЗ/2023</t>
  </si>
  <si>
    <t>2-Е/2023</t>
  </si>
  <si>
    <t>1. Красноярский край, пгт Емельяново, ул Посадская, д.4, кв.9</t>
  </si>
  <si>
    <t>РЕЕСТР
выполненных присоединений
к электрическим сетям ООО ЭСК "Энергия"
за февраль 2023 года</t>
  </si>
  <si>
    <t>Емельяново, ул. Декабристов 111 а- 8</t>
  </si>
  <si>
    <t>1-Е-Ш/2023</t>
  </si>
  <si>
    <t>Конд Надежда Васильевна</t>
  </si>
  <si>
    <t>33-Дз/2022</t>
  </si>
  <si>
    <t>Дзержинский район, с. Дзержинское, ул. Больничная, д. 45, ув. 1</t>
  </si>
  <si>
    <t>Бочаров Евгений Леонович</t>
  </si>
  <si>
    <t>4-Н/2022</t>
  </si>
  <si>
    <t>г.Назарово, ул. 1-я Коммунальная зд.1А,24:54:0105001:55</t>
  </si>
  <si>
    <t>Зенкевич Роман Геннадьевич</t>
  </si>
  <si>
    <t>5-Т/2022</t>
  </si>
  <si>
    <t>Красноярский край, Нижненгашский район, пос. Тинской, ул. Комсомольская, д.15, кв.1</t>
  </si>
  <si>
    <t>УФПС Красноярского края (Почта России)</t>
  </si>
  <si>
    <t>6-Т/2022</t>
  </si>
  <si>
    <t>Нижнеингашский район, п. Тинской ул.Вокзальная 3а.</t>
  </si>
  <si>
    <t>Чеберяк Владимир Ильич</t>
  </si>
  <si>
    <t>24-М/2022</t>
  </si>
  <si>
    <t>Ачинский район, пос.Малиновка, СО Дружба, уч. 277</t>
  </si>
  <si>
    <t>Антоненко Наталья Ивановна</t>
  </si>
  <si>
    <t>24-ДЗ/2022</t>
  </si>
  <si>
    <t>с. Дзержинское, ул. Лазарева , д. 9-1</t>
  </si>
  <si>
    <t>РЕЕСТР
аннулированных заявок на технологическое присоединение
к электрическим сетям по ООО ЭСК "Энергия" за февраль 2023 года</t>
  </si>
  <si>
    <t>РЕЕСТР
расторгнутых договоров на технологическое присоединение
к электрическим сетям по ООО ЭСК "Энергия"
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</si>
</sst>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4" fontId="23" fillId="3" borderId="1" applyBorder="0">
      <alignment horizontal="right"/>
    </xf>
    <xf numFmtId="0" fontId="24" fillId="0" borderId="0" applyNumberFormat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2" fillId="0" borderId="1" xfId="59" applyFont="1" applyBorder="1" applyAlignment="1">
      <alignment horizontal="center" vertical="center" wrapText="1"/>
    </xf>
    <xf numFmtId="0" fontId="7" fillId="0" borderId="1" xfId="59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30" fillId="0" borderId="1" xfId="845" applyFont="1" applyBorder="1" applyAlignment="1">
      <alignment vertical="center"/>
    </xf>
    <xf numFmtId="0" fontId="6" fillId="0" borderId="0" xfId="845" applyAlignment="1">
      <alignment vertical="center"/>
    </xf>
    <xf numFmtId="0" fontId="22" fillId="0" borderId="1" xfId="845" applyFont="1" applyBorder="1" applyAlignment="1">
      <alignment horizontal="center" vertical="center" wrapText="1"/>
    </xf>
    <xf numFmtId="0" fontId="6" fillId="0" borderId="0" xfId="845" applyAlignment="1">
      <alignment horizontal="center" vertical="center"/>
    </xf>
    <xf numFmtId="164" fontId="6" fillId="0" borderId="0" xfId="845" applyNumberFormat="1" applyAlignment="1">
      <alignment vertical="center"/>
    </xf>
    <xf numFmtId="0" fontId="16" fillId="0" borderId="1" xfId="7922" applyFont="1" applyBorder="1" applyAlignment="1">
      <alignment vertical="center"/>
    </xf>
    <xf numFmtId="0" fontId="5" fillId="2" borderId="1" xfId="7922" applyFill="1" applyBorder="1" applyAlignment="1">
      <alignment horizontal="center" vertical="center"/>
    </xf>
    <xf numFmtId="0" fontId="30" fillId="0" borderId="1" xfId="7922" applyFont="1" applyBorder="1" applyAlignment="1">
      <alignment vertical="center"/>
    </xf>
    <xf numFmtId="0" fontId="16" fillId="0" borderId="1" xfId="7922" applyFont="1" applyBorder="1" applyAlignment="1">
      <alignment horizontal="center" vertical="center"/>
    </xf>
    <xf numFmtId="0" fontId="5" fillId="0" borderId="1" xfId="7922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0" fillId="0" borderId="0" xfId="845" applyFont="1" applyAlignment="1">
      <alignment vertical="center"/>
    </xf>
    <xf numFmtId="0" fontId="16" fillId="0" borderId="0" xfId="7922" applyFont="1" applyAlignment="1">
      <alignment vertical="center"/>
    </xf>
    <xf numFmtId="0" fontId="16" fillId="0" borderId="0" xfId="7922" applyFont="1" applyAlignment="1">
      <alignment horizontal="center" vertical="center"/>
    </xf>
    <xf numFmtId="0" fontId="30" fillId="0" borderId="0" xfId="7922" applyFont="1" applyAlignment="1">
      <alignment vertical="center"/>
    </xf>
    <xf numFmtId="164" fontId="30" fillId="0" borderId="0" xfId="7922" applyNumberFormat="1" applyFont="1" applyAlignment="1">
      <alignment vertical="center"/>
    </xf>
    <xf numFmtId="165" fontId="6" fillId="0" borderId="0" xfId="845" applyNumberFormat="1" applyAlignment="1">
      <alignment vertical="center"/>
    </xf>
    <xf numFmtId="164" fontId="30" fillId="0" borderId="1" xfId="7922" applyNumberFormat="1" applyFont="1" applyBorder="1" applyAlignment="1">
      <alignment horizontal="center" vertical="center"/>
    </xf>
    <xf numFmtId="164" fontId="5" fillId="2" borderId="1" xfId="7922" applyNumberForma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vertical="center"/>
    </xf>
    <xf numFmtId="4" fontId="29" fillId="0" borderId="1" xfId="7922" applyNumberFormat="1" applyFont="1" applyBorder="1" applyAlignment="1">
      <alignment vertical="center"/>
    </xf>
    <xf numFmtId="0" fontId="14" fillId="2" borderId="1" xfId="17362" applyFont="1" applyFill="1" applyBorder="1" applyAlignment="1">
      <alignment horizontal="center" vertical="center" wrapText="1"/>
    </xf>
    <xf numFmtId="0" fontId="0" fillId="2" borderId="0" xfId="17362" applyFont="1" applyFill="1" applyAlignment="1">
      <alignment vertical="center"/>
    </xf>
    <xf numFmtId="0" fontId="0" fillId="2" borderId="1" xfId="17362" applyFont="1" applyFill="1" applyBorder="1" applyAlignment="1">
      <alignment horizontal="center" vertical="center" wrapText="1"/>
    </xf>
    <xf numFmtId="0" fontId="27" fillId="2" borderId="1" xfId="17362" applyFont="1" applyFill="1" applyBorder="1" applyAlignment="1">
      <alignment horizontal="center" vertical="center"/>
    </xf>
    <xf numFmtId="164" fontId="0" fillId="2" borderId="0" xfId="17362" applyNumberFormat="1" applyFont="1" applyFill="1" applyAlignment="1">
      <alignment horizontal="center" vertical="center"/>
    </xf>
    <xf numFmtId="0" fontId="32" fillId="0" borderId="0" xfId="26800" applyFont="1" applyAlignment="1">
      <alignment vertical="center"/>
    </xf>
    <xf numFmtId="0" fontId="3" fillId="0" borderId="0" xfId="26800" applyAlignment="1">
      <alignment vertical="center"/>
    </xf>
    <xf numFmtId="0" fontId="33" fillId="0" borderId="0" xfId="26800" applyFont="1" applyAlignment="1">
      <alignment vertical="center"/>
    </xf>
    <xf numFmtId="0" fontId="34" fillId="0" borderId="1" xfId="26800" applyFont="1" applyBorder="1" applyAlignment="1">
      <alignment horizontal="center" vertical="center" wrapText="1"/>
    </xf>
    <xf numFmtId="164" fontId="32" fillId="0" borderId="1" xfId="26800" applyNumberFormat="1" applyFont="1" applyBorder="1" applyAlignment="1">
      <alignment horizontal="center" vertical="center" wrapText="1"/>
    </xf>
    <xf numFmtId="0" fontId="35" fillId="0" borderId="1" xfId="26800" applyFont="1" applyBorder="1" applyAlignment="1">
      <alignment horizontal="center" vertical="center" wrapText="1"/>
    </xf>
    <xf numFmtId="4" fontId="32" fillId="0" borderId="0" xfId="26800" applyNumberFormat="1" applyFont="1" applyAlignment="1">
      <alignment vertical="center"/>
    </xf>
    <xf numFmtId="0" fontId="32" fillId="2" borderId="1" xfId="26800" applyFont="1" applyFill="1" applyBorder="1" applyAlignment="1">
      <alignment horizontal="center" vertical="center" wrapText="1"/>
    </xf>
    <xf numFmtId="0" fontId="32" fillId="0" borderId="0" xfId="26800" applyFont="1"/>
    <xf numFmtId="4" fontId="32" fillId="0" borderId="0" xfId="26800" applyNumberFormat="1" applyFont="1" applyAlignment="1">
      <alignment horizontal="center"/>
    </xf>
    <xf numFmtId="0" fontId="32" fillId="0" borderId="0" xfId="26800" applyFont="1" applyAlignment="1">
      <alignment horizontal="center"/>
    </xf>
    <xf numFmtId="165" fontId="32" fillId="0" borderId="0" xfId="26800" applyNumberFormat="1" applyFont="1" applyAlignment="1">
      <alignment horizontal="center"/>
    </xf>
    <xf numFmtId="0" fontId="34" fillId="2" borderId="1" xfId="26800" applyFont="1" applyFill="1" applyBorder="1" applyAlignment="1">
      <alignment horizontal="center" vertical="center" wrapText="1"/>
    </xf>
    <xf numFmtId="0" fontId="15" fillId="2" borderId="1" xfId="2576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5" fillId="2" borderId="1" xfId="30" applyFont="1" applyFill="1" applyBorder="1" applyAlignment="1">
      <alignment horizontal="left" vertical="center" wrapText="1"/>
    </xf>
    <xf numFmtId="0" fontId="25" fillId="2" borderId="1" xfId="9" applyFont="1" applyFill="1" applyBorder="1" applyAlignment="1">
      <alignment horizontal="left" vertical="center" wrapText="1"/>
    </xf>
    <xf numFmtId="0" fontId="15" fillId="2" borderId="1" xfId="34" applyFont="1" applyFill="1" applyBorder="1" applyAlignment="1">
      <alignment horizontal="center" vertical="center"/>
    </xf>
    <xf numFmtId="0" fontId="15" fillId="2" borderId="1" xfId="28" applyFont="1" applyFill="1" applyBorder="1" applyAlignment="1">
      <alignment horizontal="center" vertical="center" wrapText="1"/>
    </xf>
    <xf numFmtId="0" fontId="31" fillId="2" borderId="1" xfId="28" applyFont="1" applyFill="1" applyBorder="1" applyAlignment="1">
      <alignment horizontal="left" vertical="center" wrapText="1"/>
    </xf>
    <xf numFmtId="0" fontId="17" fillId="2" borderId="1" xfId="28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/>
    </xf>
    <xf numFmtId="164" fontId="36" fillId="2" borderId="1" xfId="1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vertical="center"/>
    </xf>
    <xf numFmtId="0" fontId="20" fillId="2" borderId="0" xfId="1" applyFont="1" applyFill="1" applyAlignment="1">
      <alignment vertical="center" wrapText="1"/>
    </xf>
    <xf numFmtId="0" fontId="36" fillId="2" borderId="3" xfId="1" applyFont="1" applyFill="1" applyBorder="1" applyAlignment="1">
      <alignment vertical="center"/>
    </xf>
    <xf numFmtId="0" fontId="22" fillId="0" borderId="1" xfId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4" fontId="29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15" fillId="2" borderId="1" xfId="30" applyFont="1" applyFill="1" applyBorder="1" applyAlignment="1">
      <alignment horizontal="center" vertical="center"/>
    </xf>
    <xf numFmtId="14" fontId="18" fillId="2" borderId="1" xfId="30" applyNumberFormat="1" applyFont="1" applyFill="1" applyBorder="1" applyAlignment="1">
      <alignment horizontal="center" vertical="center"/>
    </xf>
    <xf numFmtId="0" fontId="18" fillId="2" borderId="1" xfId="10" applyFont="1" applyFill="1" applyBorder="1" applyAlignment="1">
      <alignment horizontal="center" vertical="center"/>
    </xf>
    <xf numFmtId="0" fontId="31" fillId="2" borderId="1" xfId="1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211" applyFont="1" applyBorder="1" applyAlignment="1">
      <alignment vertical="center" wrapText="1"/>
    </xf>
    <xf numFmtId="0" fontId="27" fillId="0" borderId="1" xfId="211" applyFont="1" applyBorder="1" applyAlignment="1">
      <alignment horizontal="center" vertical="center"/>
    </xf>
    <xf numFmtId="164" fontId="27" fillId="0" borderId="1" xfId="211" applyNumberFormat="1" applyFont="1" applyBorder="1" applyAlignment="1">
      <alignment horizontal="center" vertical="center"/>
    </xf>
    <xf numFmtId="164" fontId="29" fillId="0" borderId="1" xfId="1" applyNumberFormat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0" fillId="2" borderId="0" xfId="17362" applyFont="1" applyFill="1" applyAlignment="1">
      <alignment horizontal="center" vertical="center"/>
    </xf>
    <xf numFmtId="0" fontId="13" fillId="0" borderId="0" xfId="59" applyFont="1" applyAlignment="1">
      <alignment horizontal="center" vertical="center" wrapText="1"/>
    </xf>
    <xf numFmtId="0" fontId="28" fillId="0" borderId="0" xfId="59" applyFont="1" applyAlignment="1">
      <alignment horizontal="center" vertical="center" wrapText="1"/>
    </xf>
    <xf numFmtId="0" fontId="32" fillId="0" borderId="0" xfId="26800" applyFont="1" applyAlignment="1">
      <alignment horizontal="center" vertical="center"/>
    </xf>
    <xf numFmtId="0" fontId="6" fillId="0" borderId="0" xfId="845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7" fillId="2" borderId="1" xfId="1" applyNumberFormat="1" applyFont="1" applyFill="1" applyBorder="1" applyAlignment="1">
      <alignment horizontal="center" vertical="center"/>
    </xf>
    <xf numFmtId="2" fontId="15" fillId="2" borderId="1" xfId="34" applyNumberFormat="1" applyFont="1" applyFill="1" applyBorder="1" applyAlignment="1">
      <alignment horizontal="center" vertical="center"/>
    </xf>
    <xf numFmtId="2" fontId="17" fillId="2" borderId="1" xfId="28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" fontId="29" fillId="0" borderId="0" xfId="26800" applyNumberFormat="1" applyFont="1" applyAlignment="1">
      <alignment horizontal="center" vertical="center"/>
    </xf>
    <xf numFmtId="164" fontId="15" fillId="2" borderId="1" xfId="30" applyNumberFormat="1" applyFont="1" applyFill="1" applyBorder="1" applyAlignment="1">
      <alignment horizontal="center" vertical="center"/>
    </xf>
    <xf numFmtId="164" fontId="18" fillId="2" borderId="1" xfId="1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" fontId="18" fillId="2" borderId="1" xfId="30" applyNumberFormat="1" applyFont="1" applyFill="1" applyBorder="1" applyAlignment="1">
      <alignment horizontal="center" vertical="center"/>
    </xf>
    <xf numFmtId="4" fontId="10" fillId="2" borderId="1" xfId="10" applyNumberForma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15"/>
  <sheetViews>
    <sheetView view="pageBreakPreview" topLeftCell="A7" zoomScaleNormal="100" zoomScaleSheetLayoutView="100" workbookViewId="0">
      <selection activeCell="C22" sqref="C22"/>
    </sheetView>
  </sheetViews>
  <sheetFormatPr defaultColWidth="9.140625" defaultRowHeight="15" x14ac:dyDescent="0.25"/>
  <cols>
    <col min="1" max="1" width="9.140625" style="7"/>
    <col min="2" max="2" width="6" style="7" customWidth="1"/>
    <col min="3" max="3" width="35.42578125" style="7" customWidth="1"/>
    <col min="4" max="4" width="9.28515625" style="7" customWidth="1"/>
    <col min="5" max="5" width="30" style="7" customWidth="1"/>
    <col min="6" max="6" width="16.85546875" style="8" customWidth="1"/>
    <col min="7" max="7" width="16.140625" style="7" customWidth="1"/>
    <col min="8" max="8" width="12.7109375" style="7" customWidth="1"/>
    <col min="9" max="16384" width="9.140625" style="7"/>
  </cols>
  <sheetData>
    <row r="1" spans="1:13" ht="82.5" customHeight="1" x14ac:dyDescent="0.25">
      <c r="B1" s="102" t="s">
        <v>35</v>
      </c>
      <c r="C1" s="102"/>
      <c r="D1" s="102"/>
      <c r="E1" s="102"/>
      <c r="F1" s="102"/>
      <c r="G1" s="102"/>
    </row>
    <row r="2" spans="1:13" ht="45" x14ac:dyDescent="0.25">
      <c r="B2" s="41" t="s">
        <v>0</v>
      </c>
      <c r="C2" s="41" t="s">
        <v>1</v>
      </c>
      <c r="D2" s="41" t="s">
        <v>10</v>
      </c>
      <c r="E2" s="41" t="s">
        <v>2</v>
      </c>
      <c r="F2" s="43" t="s">
        <v>3</v>
      </c>
      <c r="G2" s="43" t="s">
        <v>4</v>
      </c>
    </row>
    <row r="3" spans="1:13" ht="36" x14ac:dyDescent="0.25">
      <c r="B3" s="44">
        <v>1</v>
      </c>
      <c r="C3" s="64" t="s">
        <v>30</v>
      </c>
      <c r="D3" s="61" t="s">
        <v>31</v>
      </c>
      <c r="E3" s="64" t="s">
        <v>32</v>
      </c>
      <c r="F3" s="61">
        <v>0.4</v>
      </c>
      <c r="G3" s="111">
        <v>15</v>
      </c>
    </row>
    <row r="4" spans="1:13" ht="52.5" customHeight="1" x14ac:dyDescent="0.25">
      <c r="B4" s="44">
        <v>2</v>
      </c>
      <c r="C4" s="64" t="s">
        <v>36</v>
      </c>
      <c r="D4" s="61" t="s">
        <v>37</v>
      </c>
      <c r="E4" s="64" t="s">
        <v>38</v>
      </c>
      <c r="F4" s="66">
        <v>0.4</v>
      </c>
      <c r="G4" s="112">
        <v>15</v>
      </c>
    </row>
    <row r="5" spans="1:13" ht="36" x14ac:dyDescent="0.25">
      <c r="B5" s="44">
        <v>3</v>
      </c>
      <c r="C5" s="64" t="s">
        <v>39</v>
      </c>
      <c r="D5" s="61" t="s">
        <v>40</v>
      </c>
      <c r="E5" s="67" t="s">
        <v>41</v>
      </c>
      <c r="F5" s="61">
        <v>0.4</v>
      </c>
      <c r="G5" s="111">
        <v>15</v>
      </c>
    </row>
    <row r="6" spans="1:13" ht="24" x14ac:dyDescent="0.25">
      <c r="B6" s="44">
        <v>4</v>
      </c>
      <c r="C6" s="64" t="s">
        <v>42</v>
      </c>
      <c r="D6" s="61" t="s">
        <v>43</v>
      </c>
      <c r="E6" s="68" t="s">
        <v>44</v>
      </c>
      <c r="F6" s="69">
        <v>0.4</v>
      </c>
      <c r="G6" s="113">
        <v>10</v>
      </c>
    </row>
    <row r="7" spans="1:13" ht="36" x14ac:dyDescent="0.25">
      <c r="B7" s="44">
        <v>5</v>
      </c>
      <c r="C7" s="64" t="s">
        <v>45</v>
      </c>
      <c r="D7" s="70" t="s">
        <v>43</v>
      </c>
      <c r="E7" s="71" t="s">
        <v>46</v>
      </c>
      <c r="F7" s="72">
        <v>0.22</v>
      </c>
      <c r="G7" s="114">
        <v>15</v>
      </c>
    </row>
    <row r="8" spans="1:13" ht="52.5" customHeight="1" x14ac:dyDescent="0.25">
      <c r="B8" s="44">
        <v>6</v>
      </c>
      <c r="C8" s="64" t="s">
        <v>47</v>
      </c>
      <c r="D8" s="60" t="s">
        <v>48</v>
      </c>
      <c r="E8" s="73" t="s">
        <v>49</v>
      </c>
      <c r="F8" s="74">
        <v>0.4</v>
      </c>
      <c r="G8" s="115">
        <v>15.84</v>
      </c>
    </row>
    <row r="9" spans="1:13" s="78" customFormat="1" x14ac:dyDescent="0.25">
      <c r="A9" s="79"/>
      <c r="B9" s="83" t="s">
        <v>7</v>
      </c>
      <c r="C9" s="75"/>
      <c r="D9" s="76"/>
      <c r="E9" s="76"/>
      <c r="F9" s="77"/>
      <c r="G9" s="116">
        <f>SUM(G3:G8)</f>
        <v>85.84</v>
      </c>
      <c r="H9" s="79"/>
      <c r="J9" s="80"/>
      <c r="K9" s="81"/>
      <c r="L9" s="79"/>
      <c r="M9" s="82"/>
    </row>
    <row r="12" spans="1:13" x14ac:dyDescent="0.25">
      <c r="B12"/>
      <c r="C12"/>
      <c r="D12"/>
      <c r="E12" s="42">
        <v>15</v>
      </c>
      <c r="F12"/>
      <c r="G12" s="45">
        <f>G9+226.8</f>
        <v>312.64</v>
      </c>
    </row>
    <row r="13" spans="1:13" x14ac:dyDescent="0.25">
      <c r="B13"/>
      <c r="C13"/>
      <c r="D13"/>
      <c r="E13" s="42"/>
      <c r="F13"/>
      <c r="G13" s="45"/>
    </row>
    <row r="14" spans="1:13" x14ac:dyDescent="0.25">
      <c r="B14"/>
      <c r="C14"/>
      <c r="D14"/>
      <c r="E14" s="42"/>
      <c r="F14"/>
      <c r="G14" s="45"/>
    </row>
    <row r="15" spans="1:13" x14ac:dyDescent="0.25">
      <c r="B15" s="103" t="s">
        <v>17</v>
      </c>
      <c r="C15" s="103"/>
      <c r="D15" s="103"/>
      <c r="E15" s="103"/>
      <c r="F15" s="103"/>
      <c r="G15" s="103"/>
    </row>
  </sheetData>
  <mergeCells count="2">
    <mergeCell ref="B1:G1"/>
    <mergeCell ref="B15:G15"/>
  </mergeCells>
  <phoneticPr fontId="20" type="noConversion"/>
  <printOptions horizontalCentered="1"/>
  <pageMargins left="0.70866141732283472" right="0.70866141732283472" top="0.74803149606299213" bottom="0.7480314960629921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7"/>
  <sheetViews>
    <sheetView view="pageBreakPreview" topLeftCell="B1" zoomScale="91" zoomScaleNormal="100" zoomScaleSheetLayoutView="91" workbookViewId="0">
      <selection activeCell="C18" sqref="C18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4.7109375" style="7" customWidth="1"/>
    <col min="4" max="4" width="12.28515625" style="7" customWidth="1"/>
    <col min="5" max="5" width="29" style="7" customWidth="1"/>
    <col min="6" max="6" width="13.85546875" style="7" customWidth="1"/>
    <col min="7" max="7" width="14.140625" style="7" customWidth="1"/>
    <col min="8" max="8" width="13.5703125" style="7" customWidth="1"/>
    <col min="9" max="9" width="16.140625" style="7" customWidth="1"/>
    <col min="10" max="10" width="22.28515625" style="7" customWidth="1"/>
    <col min="11" max="16384" width="9.140625" style="7"/>
  </cols>
  <sheetData>
    <row r="1" spans="2:9" ht="81.75" customHeight="1" x14ac:dyDescent="0.25">
      <c r="B1" s="104" t="s">
        <v>50</v>
      </c>
      <c r="C1" s="105"/>
      <c r="D1" s="105"/>
      <c r="E1" s="105"/>
      <c r="F1" s="105"/>
      <c r="G1" s="105"/>
      <c r="H1" s="105"/>
      <c r="I1" s="105"/>
    </row>
    <row r="2" spans="2:9" ht="55.9" customHeight="1" x14ac:dyDescent="0.25">
      <c r="B2" s="49" t="s">
        <v>0</v>
      </c>
      <c r="C2" s="49" t="s">
        <v>1</v>
      </c>
      <c r="D2" s="49" t="s">
        <v>5</v>
      </c>
      <c r="E2" s="49" t="s">
        <v>2</v>
      </c>
      <c r="F2" s="51" t="s">
        <v>3</v>
      </c>
      <c r="G2" s="51" t="s">
        <v>4</v>
      </c>
      <c r="H2" s="51" t="s">
        <v>6</v>
      </c>
      <c r="I2" s="50" t="s">
        <v>9</v>
      </c>
    </row>
    <row r="3" spans="2:9" ht="36.75" customHeight="1" x14ac:dyDescent="0.25">
      <c r="B3" s="84">
        <v>1</v>
      </c>
      <c r="C3" s="26" t="s">
        <v>18</v>
      </c>
      <c r="D3" s="85" t="s">
        <v>33</v>
      </c>
      <c r="E3" s="29" t="s">
        <v>51</v>
      </c>
      <c r="F3" s="61">
        <v>0.4</v>
      </c>
      <c r="G3" s="110">
        <v>50</v>
      </c>
      <c r="H3" s="26">
        <v>1</v>
      </c>
      <c r="I3" s="118">
        <v>105000</v>
      </c>
    </row>
    <row r="4" spans="2:9" ht="37.5" customHeight="1" x14ac:dyDescent="0.25">
      <c r="B4" s="84">
        <v>2</v>
      </c>
      <c r="C4" s="26" t="s">
        <v>19</v>
      </c>
      <c r="D4" s="85" t="s">
        <v>52</v>
      </c>
      <c r="E4" s="29" t="s">
        <v>20</v>
      </c>
      <c r="F4" s="61">
        <v>0.4</v>
      </c>
      <c r="G4" s="110">
        <v>15</v>
      </c>
      <c r="H4" s="26">
        <v>1</v>
      </c>
      <c r="I4" s="119">
        <v>47880</v>
      </c>
    </row>
    <row r="5" spans="2:9" ht="15.75" x14ac:dyDescent="0.25">
      <c r="B5" s="84">
        <v>3</v>
      </c>
      <c r="C5" s="26" t="s">
        <v>23</v>
      </c>
      <c r="D5" s="61" t="s">
        <v>53</v>
      </c>
      <c r="E5" s="29" t="s">
        <v>24</v>
      </c>
      <c r="F5" s="61">
        <v>0.4</v>
      </c>
      <c r="G5" s="110">
        <v>140</v>
      </c>
      <c r="H5" s="62">
        <v>6</v>
      </c>
      <c r="I5" s="119">
        <v>446880</v>
      </c>
    </row>
    <row r="6" spans="2:9" ht="40.5" customHeight="1" x14ac:dyDescent="0.25">
      <c r="B6" s="84">
        <v>4</v>
      </c>
      <c r="C6" s="26" t="s">
        <v>25</v>
      </c>
      <c r="D6" s="61" t="s">
        <v>54</v>
      </c>
      <c r="E6" s="64" t="s">
        <v>55</v>
      </c>
      <c r="F6" s="61">
        <v>0.22</v>
      </c>
      <c r="G6" s="110">
        <v>5</v>
      </c>
      <c r="H6" s="26">
        <v>1</v>
      </c>
      <c r="I6" s="119">
        <v>15960</v>
      </c>
    </row>
    <row r="7" spans="2:9" ht="40.5" customHeight="1" x14ac:dyDescent="0.25">
      <c r="B7" s="84">
        <v>5</v>
      </c>
      <c r="C7" s="26" t="s">
        <v>26</v>
      </c>
      <c r="D7" s="61" t="s">
        <v>56</v>
      </c>
      <c r="E7" s="64" t="s">
        <v>27</v>
      </c>
      <c r="F7" s="61">
        <v>0.22</v>
      </c>
      <c r="G7" s="110">
        <v>3</v>
      </c>
      <c r="H7" s="26">
        <v>1</v>
      </c>
      <c r="I7" s="119">
        <v>9576</v>
      </c>
    </row>
    <row r="8" spans="2:9" ht="40.5" customHeight="1" x14ac:dyDescent="0.25">
      <c r="B8" s="84">
        <v>6</v>
      </c>
      <c r="C8" s="26" t="s">
        <v>28</v>
      </c>
      <c r="D8" s="61" t="s">
        <v>57</v>
      </c>
      <c r="E8" s="64" t="s">
        <v>29</v>
      </c>
      <c r="F8" s="65">
        <v>0.4</v>
      </c>
      <c r="G8" s="117">
        <v>15</v>
      </c>
      <c r="H8" s="62">
        <v>1</v>
      </c>
      <c r="I8" s="119">
        <v>9576</v>
      </c>
    </row>
    <row r="9" spans="2:9" ht="40.5" customHeight="1" x14ac:dyDescent="0.25">
      <c r="B9" s="84">
        <v>7</v>
      </c>
      <c r="C9" s="26" t="s">
        <v>36</v>
      </c>
      <c r="D9" s="61" t="s">
        <v>58</v>
      </c>
      <c r="E9" s="64" t="s">
        <v>59</v>
      </c>
      <c r="F9" s="61">
        <v>0.4</v>
      </c>
      <c r="G9" s="110">
        <v>15</v>
      </c>
      <c r="H9" s="62">
        <v>1</v>
      </c>
      <c r="I9" s="119">
        <v>47880</v>
      </c>
    </row>
    <row r="10" spans="2:9" ht="15.75" x14ac:dyDescent="0.25">
      <c r="B10" s="86"/>
      <c r="C10" s="87" t="s">
        <v>7</v>
      </c>
      <c r="D10" s="86"/>
      <c r="E10" s="88"/>
      <c r="F10" s="88"/>
      <c r="G10" s="101">
        <f>SUM(G3:G9)</f>
        <v>243</v>
      </c>
      <c r="H10" s="88"/>
      <c r="I10" s="89">
        <f>SUM(I3:I9)</f>
        <v>682752</v>
      </c>
    </row>
    <row r="11" spans="2:9" ht="15.75" x14ac:dyDescent="0.25">
      <c r="B11"/>
      <c r="C11" s="48"/>
      <c r="D11"/>
      <c r="E11"/>
      <c r="F11"/>
      <c r="G11"/>
      <c r="H11"/>
      <c r="I11"/>
    </row>
    <row r="12" spans="2:9" ht="15.75" x14ac:dyDescent="0.25">
      <c r="B12"/>
      <c r="C12" s="48"/>
      <c r="D12"/>
      <c r="E12"/>
      <c r="F12"/>
      <c r="G12"/>
      <c r="H12"/>
      <c r="I12"/>
    </row>
    <row r="13" spans="2:9" x14ac:dyDescent="0.25">
      <c r="B13"/>
      <c r="C13" s="47" t="s">
        <v>8</v>
      </c>
      <c r="D13"/>
      <c r="E13" s="46">
        <v>10</v>
      </c>
      <c r="F13"/>
      <c r="G13" s="120">
        <v>288</v>
      </c>
      <c r="H13"/>
      <c r="I13" s="121">
        <f>I10+84000</f>
        <v>766752</v>
      </c>
    </row>
    <row r="17" spans="2:9" x14ac:dyDescent="0.25">
      <c r="B17"/>
      <c r="C17" s="106" t="s">
        <v>16</v>
      </c>
      <c r="D17" s="106"/>
      <c r="E17" s="106"/>
      <c r="F17" s="106"/>
      <c r="G17" s="106"/>
      <c r="H17" s="106"/>
      <c r="I17" s="106"/>
    </row>
  </sheetData>
  <mergeCells count="2">
    <mergeCell ref="B1:I1"/>
    <mergeCell ref="C17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8"/>
  <sheetViews>
    <sheetView view="pageBreakPreview" topLeftCell="D4" zoomScaleNormal="100" zoomScaleSheetLayoutView="100" workbookViewId="0">
      <selection activeCell="H16" sqref="H16"/>
    </sheetView>
  </sheetViews>
  <sheetFormatPr defaultColWidth="9.140625" defaultRowHeight="15" x14ac:dyDescent="0.25"/>
  <cols>
    <col min="1" max="1" width="9.140625" style="7"/>
    <col min="2" max="2" width="5.140625" style="8" customWidth="1"/>
    <col min="3" max="3" width="37.28515625" style="7" customWidth="1"/>
    <col min="4" max="4" width="15.28515625" style="7" customWidth="1"/>
    <col min="5" max="5" width="14.140625" style="7" customWidth="1"/>
    <col min="6" max="6" width="28.140625" style="7" customWidth="1"/>
    <col min="7" max="7" width="20.42578125" style="7" customWidth="1"/>
    <col min="8" max="8" width="16.28515625" style="7" customWidth="1"/>
    <col min="9" max="9" width="15.28515625" style="7" customWidth="1"/>
    <col min="10" max="10" width="11.42578125" style="7" bestFit="1" customWidth="1"/>
    <col min="11" max="11" width="11.5703125" style="7" bestFit="1" customWidth="1"/>
    <col min="12" max="16384" width="9.140625" style="7"/>
  </cols>
  <sheetData>
    <row r="1" spans="2:9" ht="84" customHeight="1" x14ac:dyDescent="0.25">
      <c r="B1" s="104" t="s">
        <v>60</v>
      </c>
      <c r="C1" s="105"/>
      <c r="D1" s="105"/>
      <c r="E1" s="105"/>
      <c r="F1" s="105"/>
      <c r="G1" s="105"/>
      <c r="H1" s="105"/>
      <c r="I1" s="105"/>
    </row>
    <row r="2" spans="2:9" ht="47.25" x14ac:dyDescent="0.25">
      <c r="B2" s="58" t="s">
        <v>0</v>
      </c>
      <c r="C2" s="58" t="s">
        <v>1</v>
      </c>
      <c r="D2" s="58" t="s">
        <v>14</v>
      </c>
      <c r="E2" s="58" t="s">
        <v>11</v>
      </c>
      <c r="F2" s="58" t="s">
        <v>2</v>
      </c>
      <c r="G2" s="58" t="s">
        <v>3</v>
      </c>
      <c r="H2" s="53" t="s">
        <v>15</v>
      </c>
      <c r="I2" s="53" t="s">
        <v>9</v>
      </c>
    </row>
    <row r="3" spans="2:9" ht="24" x14ac:dyDescent="0.25">
      <c r="B3" s="90">
        <v>1</v>
      </c>
      <c r="C3" s="26" t="s">
        <v>18</v>
      </c>
      <c r="D3" s="85" t="s">
        <v>33</v>
      </c>
      <c r="E3" s="91">
        <v>44966</v>
      </c>
      <c r="F3" s="29" t="s">
        <v>61</v>
      </c>
      <c r="G3" s="61">
        <v>0.4</v>
      </c>
      <c r="H3" s="110">
        <v>50</v>
      </c>
      <c r="I3" s="119">
        <v>105000</v>
      </c>
    </row>
    <row r="4" spans="2:9" ht="36" x14ac:dyDescent="0.25">
      <c r="B4" s="90">
        <v>2</v>
      </c>
      <c r="C4" s="26" t="s">
        <v>19</v>
      </c>
      <c r="D4" s="85" t="s">
        <v>62</v>
      </c>
      <c r="E4" s="91">
        <v>44973</v>
      </c>
      <c r="F4" s="29" t="s">
        <v>20</v>
      </c>
      <c r="G4" s="61">
        <v>0.4</v>
      </c>
      <c r="H4" s="110">
        <v>15</v>
      </c>
      <c r="I4" s="119">
        <v>47880</v>
      </c>
    </row>
    <row r="5" spans="2:9" ht="30.75" customHeight="1" x14ac:dyDescent="0.25">
      <c r="B5" s="90">
        <v>3</v>
      </c>
      <c r="C5" s="26" t="s">
        <v>21</v>
      </c>
      <c r="D5" s="85" t="s">
        <v>34</v>
      </c>
      <c r="E5" s="91">
        <v>44958</v>
      </c>
      <c r="F5" s="29" t="s">
        <v>22</v>
      </c>
      <c r="G5" s="61">
        <v>0.4</v>
      </c>
      <c r="H5" s="110">
        <v>15</v>
      </c>
      <c r="I5" s="119">
        <v>45000</v>
      </c>
    </row>
    <row r="6" spans="2:9" ht="36" x14ac:dyDescent="0.25">
      <c r="B6" s="90">
        <v>4</v>
      </c>
      <c r="C6" s="26" t="s">
        <v>36</v>
      </c>
      <c r="D6" s="61" t="s">
        <v>58</v>
      </c>
      <c r="E6" s="91">
        <v>44984</v>
      </c>
      <c r="F6" s="64" t="s">
        <v>38</v>
      </c>
      <c r="G6" s="61">
        <v>0.4</v>
      </c>
      <c r="H6" s="110">
        <v>15</v>
      </c>
      <c r="I6" s="119">
        <v>47880</v>
      </c>
    </row>
    <row r="7" spans="2:9" ht="39.75" customHeight="1" x14ac:dyDescent="0.25">
      <c r="B7" s="90">
        <v>5</v>
      </c>
      <c r="C7" s="26" t="s">
        <v>63</v>
      </c>
      <c r="D7" s="92" t="s">
        <v>64</v>
      </c>
      <c r="E7" s="93">
        <v>44960</v>
      </c>
      <c r="F7" s="67" t="s">
        <v>65</v>
      </c>
      <c r="G7" s="92">
        <v>0.4</v>
      </c>
      <c r="H7" s="122">
        <v>15</v>
      </c>
      <c r="I7" s="125">
        <v>27000</v>
      </c>
    </row>
    <row r="8" spans="2:9" ht="24" x14ac:dyDescent="0.25">
      <c r="B8" s="90">
        <v>6</v>
      </c>
      <c r="C8" s="26" t="s">
        <v>66</v>
      </c>
      <c r="D8" s="94" t="s">
        <v>67</v>
      </c>
      <c r="E8" s="93">
        <v>44958</v>
      </c>
      <c r="F8" s="95" t="s">
        <v>68</v>
      </c>
      <c r="G8" s="94">
        <v>6</v>
      </c>
      <c r="H8" s="123">
        <v>15</v>
      </c>
      <c r="I8" s="126">
        <v>550</v>
      </c>
    </row>
    <row r="9" spans="2:9" ht="48" x14ac:dyDescent="0.25">
      <c r="B9" s="90">
        <v>7</v>
      </c>
      <c r="C9" s="26" t="s">
        <v>69</v>
      </c>
      <c r="D9" s="9" t="s">
        <v>70</v>
      </c>
      <c r="E9" s="96">
        <v>44960</v>
      </c>
      <c r="F9" s="63" t="s">
        <v>71</v>
      </c>
      <c r="G9" s="60">
        <v>0.4</v>
      </c>
      <c r="H9" s="124">
        <v>15</v>
      </c>
      <c r="I9" s="127">
        <v>45000</v>
      </c>
    </row>
    <row r="10" spans="2:9" ht="24" x14ac:dyDescent="0.25">
      <c r="B10" s="90">
        <v>8</v>
      </c>
      <c r="C10" s="26" t="s">
        <v>72</v>
      </c>
      <c r="D10" s="9" t="s">
        <v>73</v>
      </c>
      <c r="E10" s="96">
        <v>44966</v>
      </c>
      <c r="F10" s="63" t="s">
        <v>74</v>
      </c>
      <c r="G10" s="60">
        <v>0.4</v>
      </c>
      <c r="H10" s="124">
        <v>15</v>
      </c>
      <c r="I10" s="127">
        <v>6750</v>
      </c>
    </row>
    <row r="11" spans="2:9" ht="24" x14ac:dyDescent="0.25">
      <c r="B11" s="90">
        <v>9</v>
      </c>
      <c r="C11" s="26" t="s">
        <v>75</v>
      </c>
      <c r="D11" s="60" t="s">
        <v>76</v>
      </c>
      <c r="E11" s="96">
        <v>44966</v>
      </c>
      <c r="F11" s="63" t="s">
        <v>77</v>
      </c>
      <c r="G11" s="60">
        <v>0.22</v>
      </c>
      <c r="H11" s="124">
        <v>5</v>
      </c>
      <c r="I11" s="127">
        <v>15000</v>
      </c>
    </row>
    <row r="12" spans="2:9" x14ac:dyDescent="0.25">
      <c r="B12" s="90">
        <v>10</v>
      </c>
      <c r="C12" s="26" t="s">
        <v>78</v>
      </c>
      <c r="D12" s="97" t="s">
        <v>79</v>
      </c>
      <c r="E12" s="96">
        <v>44978</v>
      </c>
      <c r="F12" s="98" t="s">
        <v>80</v>
      </c>
      <c r="G12" s="99">
        <v>0.4</v>
      </c>
      <c r="H12" s="100">
        <v>15</v>
      </c>
      <c r="I12" s="127">
        <v>45000</v>
      </c>
    </row>
    <row r="13" spans="2:9" ht="15.75" x14ac:dyDescent="0.25">
      <c r="B13" s="88"/>
      <c r="C13" s="87" t="s">
        <v>7</v>
      </c>
      <c r="D13" s="88"/>
      <c r="E13" s="88"/>
      <c r="F13" s="88"/>
      <c r="G13" s="88"/>
      <c r="H13" s="101">
        <f>SUM(H3:H12)</f>
        <v>175</v>
      </c>
      <c r="I13" s="89">
        <f>SUM(I3:I12)</f>
        <v>385060</v>
      </c>
    </row>
    <row r="14" spans="2:9" x14ac:dyDescent="0.25">
      <c r="B14"/>
      <c r="C14"/>
      <c r="D14"/>
      <c r="E14"/>
      <c r="F14"/>
      <c r="G14"/>
      <c r="H14"/>
      <c r="I14" s="52"/>
    </row>
    <row r="15" spans="2:9" x14ac:dyDescent="0.25">
      <c r="B15" s="54"/>
      <c r="C15" s="46" t="s">
        <v>8</v>
      </c>
      <c r="D15" s="46"/>
      <c r="E15" s="54"/>
      <c r="F15" s="54">
        <v>16</v>
      </c>
      <c r="G15" s="54"/>
      <c r="H15" s="57">
        <v>273</v>
      </c>
      <c r="I15" s="55">
        <f>I13+118637.96</f>
        <v>503697.96</v>
      </c>
    </row>
    <row r="16" spans="2:9" x14ac:dyDescent="0.25">
      <c r="B16" s="54"/>
      <c r="C16" s="46"/>
      <c r="D16" s="46"/>
      <c r="E16" s="54"/>
      <c r="F16" s="54"/>
      <c r="G16" s="54"/>
      <c r="H16" s="56"/>
      <c r="I16" s="54"/>
    </row>
    <row r="18" spans="2:9" x14ac:dyDescent="0.25">
      <c r="B18"/>
      <c r="C18" s="106" t="s">
        <v>13</v>
      </c>
      <c r="D18" s="106"/>
      <c r="E18" s="106"/>
      <c r="F18" s="106"/>
      <c r="G18" s="106"/>
      <c r="H18" s="106"/>
      <c r="I18"/>
    </row>
  </sheetData>
  <sortState xmlns:xlrd2="http://schemas.microsoft.com/office/spreadsheetml/2017/richdata2" ref="A3:I15">
    <sortCondition ref="E3:E15"/>
  </sortState>
  <mergeCells count="2">
    <mergeCell ref="B1:I1"/>
    <mergeCell ref="C18:H18"/>
  </mergeCells>
  <printOptions horizontalCentered="1"/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0"/>
  <sheetViews>
    <sheetView tabSelected="1" view="pageBreakPreview" topLeftCell="B1" zoomScale="96" zoomScaleNormal="100" zoomScaleSheetLayoutView="96" workbookViewId="0">
      <selection activeCell="C7" sqref="C7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7" ht="85.5" customHeight="1" x14ac:dyDescent="0.25">
      <c r="B1" s="104" t="s">
        <v>81</v>
      </c>
      <c r="C1" s="104"/>
      <c r="D1" s="104"/>
      <c r="E1" s="104"/>
      <c r="F1" s="104"/>
      <c r="G1" s="104"/>
    </row>
    <row r="2" spans="2:7" ht="81.75" customHeight="1" x14ac:dyDescent="0.25">
      <c r="B2" s="13" t="s">
        <v>0</v>
      </c>
      <c r="C2" s="13" t="s">
        <v>1</v>
      </c>
      <c r="D2" s="15" t="s">
        <v>10</v>
      </c>
      <c r="E2" s="13" t="s">
        <v>2</v>
      </c>
      <c r="F2" s="13" t="s">
        <v>3</v>
      </c>
      <c r="G2" s="14" t="s">
        <v>4</v>
      </c>
    </row>
    <row r="3" spans="2:7" ht="15.75" x14ac:dyDescent="0.25">
      <c r="B3" s="18"/>
      <c r="C3" s="59"/>
      <c r="D3" s="59"/>
      <c r="E3" s="59"/>
      <c r="F3" s="22"/>
      <c r="G3" s="38"/>
    </row>
    <row r="4" spans="2:7" ht="15.75" x14ac:dyDescent="0.25">
      <c r="B4" s="16"/>
      <c r="C4" s="21" t="s">
        <v>7</v>
      </c>
      <c r="D4" s="24"/>
      <c r="E4" s="23"/>
      <c r="F4" s="23"/>
      <c r="G4" s="37"/>
    </row>
    <row r="5" spans="2:7" ht="15.75" x14ac:dyDescent="0.25">
      <c r="B5" s="31"/>
      <c r="C5" s="32"/>
      <c r="D5" s="33"/>
      <c r="E5" s="34"/>
      <c r="F5" s="34"/>
      <c r="G5" s="35"/>
    </row>
    <row r="6" spans="2:7" x14ac:dyDescent="0.25">
      <c r="B6"/>
      <c r="C6" s="17" t="s">
        <v>8</v>
      </c>
      <c r="D6" s="19"/>
      <c r="E6" s="17"/>
      <c r="F6" s="17"/>
      <c r="G6" s="36"/>
    </row>
    <row r="7" spans="2:7" x14ac:dyDescent="0.25">
      <c r="B7"/>
      <c r="C7" s="17"/>
      <c r="D7" s="19"/>
      <c r="E7" s="17"/>
      <c r="F7" s="17"/>
      <c r="G7" s="20"/>
    </row>
    <row r="8" spans="2:7" x14ac:dyDescent="0.25">
      <c r="B8"/>
      <c r="C8" s="17"/>
      <c r="D8" s="19"/>
      <c r="E8" s="17"/>
      <c r="F8" s="17"/>
      <c r="G8" s="20"/>
    </row>
    <row r="9" spans="2:7" x14ac:dyDescent="0.25">
      <c r="B9"/>
      <c r="C9" s="17"/>
      <c r="D9" s="19"/>
      <c r="E9" s="17"/>
      <c r="F9" s="17"/>
      <c r="G9" s="20"/>
    </row>
    <row r="10" spans="2:7" x14ac:dyDescent="0.25">
      <c r="B10" s="107" t="s">
        <v>12</v>
      </c>
      <c r="C10" s="107"/>
      <c r="D10" s="107"/>
      <c r="E10" s="107"/>
      <c r="F10" s="107"/>
      <c r="G10" s="107"/>
    </row>
  </sheetData>
  <mergeCells count="2">
    <mergeCell ref="B1:G1"/>
    <mergeCell ref="B10:G10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"/>
  <sheetViews>
    <sheetView view="pageBreakPreview" zoomScale="91" zoomScaleNormal="100" zoomScaleSheetLayoutView="91" workbookViewId="0">
      <selection activeCell="C24" sqref="C24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9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08" t="s">
        <v>82</v>
      </c>
      <c r="C1" s="108"/>
      <c r="D1" s="108"/>
      <c r="E1" s="108"/>
      <c r="F1" s="108"/>
      <c r="G1" s="108"/>
      <c r="H1" s="108"/>
    </row>
    <row r="2" spans="2:9" ht="45" x14ac:dyDescent="0.25">
      <c r="B2" s="5" t="s">
        <v>0</v>
      </c>
      <c r="C2" s="5" t="s">
        <v>1</v>
      </c>
      <c r="D2" s="5" t="s">
        <v>5</v>
      </c>
      <c r="E2" s="5" t="s">
        <v>2</v>
      </c>
      <c r="F2" s="11" t="s">
        <v>3</v>
      </c>
      <c r="G2" s="11" t="s">
        <v>4</v>
      </c>
      <c r="H2" s="6" t="s">
        <v>9</v>
      </c>
    </row>
    <row r="3" spans="2:9" x14ac:dyDescent="0.25">
      <c r="B3" s="10">
        <v>1</v>
      </c>
      <c r="C3" s="26"/>
      <c r="D3" s="28"/>
      <c r="E3" s="29"/>
      <c r="F3" s="30"/>
      <c r="G3" s="27"/>
      <c r="H3" s="39"/>
      <c r="I3" s="2"/>
    </row>
    <row r="4" spans="2:9" ht="15.75" x14ac:dyDescent="0.25">
      <c r="B4" s="9"/>
      <c r="C4" s="21" t="s">
        <v>7</v>
      </c>
      <c r="D4" s="25"/>
      <c r="E4" s="25"/>
      <c r="F4" s="25"/>
      <c r="G4" s="25"/>
      <c r="H4" s="40"/>
    </row>
    <row r="5" spans="2:9" ht="15.75" x14ac:dyDescent="0.25">
      <c r="C5" s="12"/>
      <c r="H5" s="2"/>
    </row>
    <row r="6" spans="2:9" x14ac:dyDescent="0.25">
      <c r="B6" s="4"/>
      <c r="C6" s="1" t="s">
        <v>8</v>
      </c>
      <c r="E6"/>
      <c r="F6"/>
      <c r="G6"/>
      <c r="H6"/>
    </row>
    <row r="7" spans="2:9" x14ac:dyDescent="0.25">
      <c r="B7" s="4"/>
      <c r="E7"/>
      <c r="F7"/>
      <c r="G7"/>
      <c r="H7"/>
    </row>
    <row r="8" spans="2:9" x14ac:dyDescent="0.25">
      <c r="B8" s="4"/>
      <c r="E8"/>
      <c r="F8"/>
      <c r="G8"/>
      <c r="H8"/>
    </row>
    <row r="9" spans="2:9" x14ac:dyDescent="0.25">
      <c r="B9" s="4"/>
      <c r="E9"/>
      <c r="F9"/>
      <c r="G9"/>
      <c r="H9"/>
    </row>
    <row r="10" spans="2:9" x14ac:dyDescent="0.25">
      <c r="C10" s="109" t="s">
        <v>13</v>
      </c>
      <c r="D10" s="109"/>
      <c r="E10" s="109"/>
      <c r="F10" s="109"/>
      <c r="G10" s="109"/>
      <c r="H10" s="109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2023-03-03T04:30:36Z</dcterms:modified>
</cp:coreProperties>
</file>