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46D5FD82-9A08-4BA2-A5AC-E1368D13F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6" r:id="rId1"/>
  </sheets>
  <calcPr calcId="191029"/>
</workbook>
</file>

<file path=xl/calcChain.xml><?xml version="1.0" encoding="utf-8"?>
<calcChain xmlns="http://schemas.openxmlformats.org/spreadsheetml/2006/main">
  <c r="E19" i="6" l="1"/>
  <c r="E72" i="6" l="1"/>
  <c r="E62" i="6"/>
  <c r="E52" i="6"/>
  <c r="E39" i="6"/>
  <c r="E28" i="6"/>
  <c r="E56" i="6" l="1"/>
  <c r="E21" i="6"/>
  <c r="E77" i="6"/>
  <c r="E67" i="6"/>
  <c r="E2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B68EAC5C-C78E-4123-B6EA-F67341E9B4CF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<sst xmlns="http://schemas.openxmlformats.org/spreadsheetml/2006/main" count="217" uniqueCount="142">
  <si>
    <t>от 24 октября 2014 г. № 1831-э</t>
  </si>
  <si>
    <t>км</t>
  </si>
  <si>
    <t>Показатель</t>
  </si>
  <si>
    <t>Ед. изм.</t>
  </si>
  <si>
    <t>план</t>
  </si>
  <si>
    <t>факт</t>
  </si>
  <si>
    <t>тыс. руб.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</si>
  <si>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</si>
  <si>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</si>
  <si>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</si>
  <si>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</si>
  <si>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</si>
  <si>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</si>
  <si>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</si>
  <si>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</si>
  <si>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</si>
  <si>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</si>
  <si>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</si>
  <si>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</si>
  <si>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</si>
  <si>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</si>
  <si>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</si>
  <si>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</si>
  <si>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</si>
  <si>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</si>
  <si>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</si>
  <si>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</si>
  <si>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</si>
  <si>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</si>
  <si>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</si>
  <si>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</si>
  <si>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</si>
  <si>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</si>
  <si>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1.1.3.2</t>
  </si>
  <si>
    <t>1.1.3.3</t>
  </si>
  <si>
    <t>1.2</t>
  </si>
  <si>
    <t>Неподконтрольные расходы, включенные в НВВ, всего</t>
  </si>
  <si>
    <t>1.2.1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</si>
  <si>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</si>
  <si>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</si>
  <si>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</si>
  <si>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</si>
  <si>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</si>
  <si>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</si>
  <si>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</si>
  <si>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</si>
  <si>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</si>
  <si>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</si>
  <si>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</si>
  <si>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</si>
  <si>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</si>
  <si>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</si>
  <si>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</si>
  <si>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</si>
  <si>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</si>
  <si>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</si>
  <si>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</si>
  <si>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</si>
  <si>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</si>
  <si>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</si>
  <si>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</si>
  <si>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</si>
  <si>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</si>
  <si>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</si>
  <si>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</si>
  <si>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</si>
  <si>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</si>
  <si>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</si>
  <si>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</si>
  <si>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</si>
  <si>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</si>
  <si>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</si>
  <si>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</si>
  <si>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</si>
  <si>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</si>
  <si>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</si>
  <si>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</si>
  <si>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</si>
  <si>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</si>
  <si>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</si>
  <si>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</si>
  <si>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</si>
  <si>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</si>
  <si>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</si>
  <si>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</si>
  <si>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</si>
  <si>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 xml:space="preserve">Справочно: «Количество льготных технологических присоединений» </t>
  </si>
  <si>
    <t>ИНН: 2452043606</t>
  </si>
  <si>
    <t>КПП: 245201001</t>
  </si>
  <si>
    <t>Примечание</t>
  </si>
  <si>
    <t>1.1.</t>
  </si>
  <si>
    <t>1.1.4</t>
  </si>
  <si>
    <t>Справочно: расходы на ремонт, всего (пункт 1.1.1.2 + пункт 1.1.2.1 +  пункт 1.1.3.1)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</si>
  <si>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</si>
  <si>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</si>
  <si>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</si>
  <si>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</si>
  <si>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</si>
  <si>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</si>
  <si>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</si>
  <si>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</si>
  <si>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</si>
  <si>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</si>
  <si>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</si>
  <si>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</si>
  <si>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</si>
  <si>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</si>
  <si>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</si>
  <si>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</si>
  <si>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</si>
  <si>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</si>
  <si>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</si>
  <si>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</si>
  <si>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</si>
  <si>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</si>
  <si>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</si>
  <si>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</si>
  <si>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</si>
  <si>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</si>
  <si>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</si>
  <si>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</si>
  <si>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</si>
  <si>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</si>
  <si>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информационные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</si>
  <si>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услуги связи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</si>
  <si>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обеспечение нормальных условий труда и мер по технике безопасности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</si>
  <si>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страхование</t>
    </r>
  </si>
  <si>
    <t>1.1.3.4</t>
  </si>
  <si>
    <t>1.1.3.5</t>
  </si>
  <si>
    <t>1.1.3.6</t>
  </si>
  <si>
    <t>1.1.3.7</t>
  </si>
  <si>
    <t>Приложение 2</t>
  </si>
  <si>
    <t>Долгосрочный период регулирования:   2021-2025 гг.</t>
  </si>
  <si>
    <t>1.2.12.1</t>
  </si>
  <si>
    <t>1.2.12.2</t>
  </si>
  <si>
    <t>теплоэнергия</t>
  </si>
  <si>
    <t>электроэнергия на хоз. нужды</t>
  </si>
  <si>
    <t>Общее количество точек подключения на конец года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</si>
  <si>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охрану и пожарную безопасность</t>
    </r>
  </si>
  <si>
    <t>1.1.3.8</t>
  </si>
  <si>
    <t>Оплата услуг ОАО «ФСК ЕЭС»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</si>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</sst>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2" fillId="0" borderId="0" applyBorder="0">
      <alignment horizontal="center" vertical="center" wrapText="1"/>
    </xf>
    <xf numFmtId="0" fontId="8" fillId="0" borderId="6" applyBorder="0">
      <alignment horizontal="center" vertical="center" wrapText="1"/>
    </xf>
    <xf numFmtId="0" fontId="8" fillId="0" borderId="6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5" fillId="0" borderId="0"/>
    <xf numFmtId="0" fontId="1" fillId="0" borderId="0"/>
    <xf numFmtId="0" fontId="1" fillId="0" borderId="0"/>
    <xf numFmtId="166" fontId="13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4" fillId="0" borderId="0"/>
    <xf numFmtId="0" fontId="11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9" fillId="3" borderId="0" applyBorder="0">
      <alignment horizontal="right"/>
    </xf>
    <xf numFmtId="4" fontId="9" fillId="3" borderId="0" applyBorder="0">
      <alignment horizontal="right"/>
    </xf>
    <xf numFmtId="4" fontId="9" fillId="3" borderId="0" applyBorder="0">
      <alignment horizontal="right"/>
    </xf>
  </cellStyleXfs>
  <cellXfs count="70">
    <xf numFmtId="0" fontId="0" fillId="0" borderId="0" xfId="0"/>
    <xf numFmtId="0" fontId="4" fillId="0" borderId="0" xfId="1"/>
    <xf numFmtId="0" fontId="7" fillId="0" borderId="0" xfId="10" applyFont="1"/>
    <xf numFmtId="0" fontId="7" fillId="0" borderId="0" xfId="10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0" fillId="0" borderId="7" xfId="10" applyFont="1" applyBorder="1" applyAlignment="1">
      <alignment horizontal="justify" vertical="center" wrapText="1"/>
    </xf>
    <xf numFmtId="0" fontId="10" fillId="0" borderId="2" xfId="1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7" xfId="10" applyFont="1" applyBorder="1" applyAlignment="1">
      <alignment horizontal="left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vertical="center"/>
    </xf>
    <xf numFmtId="49" fontId="5" fillId="0" borderId="7" xfId="10" applyNumberFormat="1" applyFont="1" applyBorder="1" applyAlignment="1">
      <alignment horizontal="center" vertical="center"/>
    </xf>
    <xf numFmtId="0" fontId="5" fillId="0" borderId="7" xfId="10" applyFont="1" applyBorder="1" applyAlignment="1">
      <alignment horizontal="left" vertical="center" wrapText="1"/>
    </xf>
    <xf numFmtId="0" fontId="5" fillId="0" borderId="2" xfId="1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 wrapText="1"/>
    </xf>
    <xf numFmtId="49" fontId="5" fillId="0" borderId="9" xfId="10" applyNumberFormat="1" applyFont="1" applyBorder="1" applyAlignment="1">
      <alignment horizontal="center" vertical="center"/>
    </xf>
    <xf numFmtId="0" fontId="5" fillId="0" borderId="9" xfId="10" applyFont="1" applyBorder="1" applyAlignment="1">
      <alignment horizontal="left" vertical="center" wrapText="1"/>
    </xf>
    <xf numFmtId="0" fontId="5" fillId="0" borderId="3" xfId="1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165" fontId="16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 wrapText="1"/>
    </xf>
    <xf numFmtId="0" fontId="6" fillId="0" borderId="0" xfId="10" applyFont="1"/>
    <xf numFmtId="0" fontId="6" fillId="0" borderId="0" xfId="10" applyFont="1" applyAlignment="1">
      <alignment horizontal="center"/>
    </xf>
    <xf numFmtId="4" fontId="16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6" fillId="0" borderId="0" xfId="10" applyFont="1" applyAlignment="1">
      <alignment horizontal="center"/>
    </xf>
    <xf numFmtId="0" fontId="7" fillId="0" borderId="0" xfId="10" applyFont="1" applyAlignment="1">
      <alignment horizontal="left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4" fillId="0" borderId="0" xfId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6" fillId="5" borderId="7" xfId="0" applyNumberFormat="1" applyFont="1" applyFill="1" applyBorder="1" applyAlignment="1">
      <alignment horizontal="center" vertical="center" wrapText="1"/>
    </xf>
  </cellXfs>
  <cellStyles count="33">
    <cellStyle name="Заголовок" xfId="2" xr:uid="{00000000-0005-0000-0000-000000000000}"/>
    <cellStyle name="ЗаголовокСтолбца" xfId="3" xr:uid="{00000000-0005-0000-0000-000001000000}"/>
    <cellStyle name="ЗаголовокСтолбца 3" xfId="4" xr:uid="{00000000-0005-0000-0000-000002000000}"/>
    <cellStyle name="Обычный" xfId="0" builtinId="0"/>
    <cellStyle name="Обычный 10" xfId="5" xr:uid="{00000000-0005-0000-0000-000004000000}"/>
    <cellStyle name="Обычный 10 2 3" xfId="6" xr:uid="{00000000-0005-0000-0000-000005000000}"/>
    <cellStyle name="Обычный 100" xfId="7" xr:uid="{00000000-0005-0000-0000-000006000000}"/>
    <cellStyle name="Обычный 106" xfId="8" xr:uid="{00000000-0005-0000-0000-000007000000}"/>
    <cellStyle name="Обычный 107" xfId="9" xr:uid="{00000000-0005-0000-0000-000008000000}"/>
    <cellStyle name="Обычный 11 2" xfId="10" xr:uid="{00000000-0005-0000-0000-000009000000}"/>
    <cellStyle name="Обычный 12 6" xfId="11" xr:uid="{00000000-0005-0000-0000-00000A000000}"/>
    <cellStyle name="Обычный 2" xfId="1" xr:uid="{00000000-0005-0000-0000-00000B000000}"/>
    <cellStyle name="Обычный 2 10" xfId="12" xr:uid="{00000000-0005-0000-0000-00000C000000}"/>
    <cellStyle name="Обычный 2 2" xfId="13" xr:uid="{00000000-0005-0000-0000-00000D000000}"/>
    <cellStyle name="Обычный 2 2 19" xfId="14" xr:uid="{00000000-0005-0000-0000-00000E000000}"/>
    <cellStyle name="Обычный 2 2 2" xfId="15" xr:uid="{00000000-0005-0000-0000-00000F000000}"/>
    <cellStyle name="Обычный 2 26 2" xfId="16" xr:uid="{00000000-0005-0000-0000-000010000000}"/>
    <cellStyle name="Обычный 2 29" xfId="17" xr:uid="{00000000-0005-0000-0000-000011000000}"/>
    <cellStyle name="Обычный 2 3" xfId="18" xr:uid="{00000000-0005-0000-0000-000012000000}"/>
    <cellStyle name="Обычный 4" xfId="19" xr:uid="{00000000-0005-0000-0000-000013000000}"/>
    <cellStyle name="Обычный 8" xfId="20" xr:uid="{00000000-0005-0000-0000-000014000000}"/>
    <cellStyle name="Примечание 2 7" xfId="21" xr:uid="{00000000-0005-0000-0000-000015000000}"/>
    <cellStyle name="Примечание 52" xfId="22" xr:uid="{00000000-0005-0000-0000-000016000000}"/>
    <cellStyle name="Процентный 10" xfId="24" xr:uid="{00000000-0005-0000-0000-000017000000}"/>
    <cellStyle name="Процентный 2" xfId="25" xr:uid="{00000000-0005-0000-0000-000018000000}"/>
    <cellStyle name="Процентный 3" xfId="23" xr:uid="{00000000-0005-0000-0000-000019000000}"/>
    <cellStyle name="Финансовый 10" xfId="27" xr:uid="{00000000-0005-0000-0000-00001A000000}"/>
    <cellStyle name="Финансовый 13 2" xfId="28" xr:uid="{00000000-0005-0000-0000-00001B000000}"/>
    <cellStyle name="Финансовый 2" xfId="29" xr:uid="{00000000-0005-0000-0000-00001C000000}"/>
    <cellStyle name="Финансовый 3" xfId="26" xr:uid="{00000000-0005-0000-0000-00001D000000}"/>
    <cellStyle name="Формула" xfId="30" xr:uid="{00000000-0005-0000-0000-00001E000000}"/>
    <cellStyle name="Формула 2" xfId="31" xr:uid="{00000000-0005-0000-0000-00001F000000}"/>
    <cellStyle name="Формула_GRES.2007.5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C653-4174-47C8-AEB7-F06B080B78B2}">
  <dimension ref="B1:I88"/>
  <sheetViews>
    <sheetView tabSelected="1" topLeftCell="B50" workbookViewId="0">
      <selection activeCell="E61" sqref="E61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  <col min="9" max="9" width="10.140625" bestFit="1" customWidth="1"/>
  </cols>
  <sheetData>
    <row r="1" spans="2:8" ht="15.75" x14ac:dyDescent="0.25">
      <c r="B1" s="1"/>
      <c r="C1" s="1"/>
      <c r="D1" s="1"/>
      <c r="E1" s="1"/>
      <c r="F1" s="1"/>
      <c r="G1" s="3" t="s">
        <v>131</v>
      </c>
      <c r="H1" s="3"/>
    </row>
    <row r="2" spans="2:8" ht="15.75" x14ac:dyDescent="0.25">
      <c r="B2" s="1"/>
      <c r="C2" s="1"/>
      <c r="D2" s="1"/>
      <c r="E2" s="1"/>
      <c r="F2" s="1"/>
      <c r="G2" s="3" t="s">
        <v>83</v>
      </c>
      <c r="H2" s="3"/>
    </row>
    <row r="3" spans="2:8" ht="15.75" x14ac:dyDescent="0.25">
      <c r="B3" s="1"/>
      <c r="C3" s="1"/>
      <c r="D3" s="1"/>
      <c r="E3" s="1"/>
      <c r="F3" s="1"/>
      <c r="G3" s="3" t="s">
        <v>84</v>
      </c>
      <c r="H3" s="3"/>
    </row>
    <row r="4" spans="2:8" ht="15.75" x14ac:dyDescent="0.25">
      <c r="B4" s="1"/>
      <c r="C4" s="1"/>
      <c r="D4" s="1"/>
      <c r="E4" s="1"/>
      <c r="F4" s="1"/>
      <c r="G4" s="3" t="s">
        <v>0</v>
      </c>
      <c r="H4" s="3"/>
    </row>
    <row r="5" spans="2:8" x14ac:dyDescent="0.25">
      <c r="B5" s="1"/>
      <c r="C5" s="1"/>
      <c r="D5" s="1"/>
      <c r="E5" s="1"/>
      <c r="F5" s="1"/>
      <c r="G5" s="1"/>
      <c r="H5" s="1"/>
    </row>
    <row r="6" spans="2:8" ht="15.75" x14ac:dyDescent="0.25">
      <c r="B6" s="58" t="s">
        <v>7</v>
      </c>
      <c r="C6" s="58"/>
      <c r="D6" s="58"/>
      <c r="E6" s="58"/>
      <c r="F6" s="58"/>
      <c r="G6" s="58"/>
      <c r="H6" s="48"/>
    </row>
    <row r="7" spans="2:8" ht="15.75" x14ac:dyDescent="0.25">
      <c r="B7" s="58" t="s">
        <v>8</v>
      </c>
      <c r="C7" s="58"/>
      <c r="D7" s="58"/>
      <c r="E7" s="58"/>
      <c r="F7" s="58"/>
      <c r="G7" s="58"/>
      <c r="H7" s="49"/>
    </row>
    <row r="8" spans="2:8" ht="15.75" x14ac:dyDescent="0.25">
      <c r="B8" s="58" t="s">
        <v>9</v>
      </c>
      <c r="C8" s="58"/>
      <c r="D8" s="58"/>
      <c r="E8" s="58"/>
      <c r="F8" s="58"/>
      <c r="G8" s="58"/>
      <c r="H8" s="49"/>
    </row>
    <row r="9" spans="2:8" ht="15.75" x14ac:dyDescent="0.25">
      <c r="B9" s="58" t="s">
        <v>10</v>
      </c>
      <c r="C9" s="58"/>
      <c r="D9" s="58"/>
      <c r="E9" s="58"/>
      <c r="F9" s="58"/>
      <c r="G9" s="58"/>
      <c r="H9" s="49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59" t="s">
        <v>85</v>
      </c>
      <c r="C11" s="59"/>
      <c r="D11" s="2"/>
      <c r="E11" s="2"/>
      <c r="F11" s="2"/>
      <c r="G11" s="2"/>
      <c r="H11" s="1"/>
    </row>
    <row r="12" spans="2:8" s="5" customFormat="1" ht="15.75" x14ac:dyDescent="0.25">
      <c r="B12" s="57" t="s">
        <v>87</v>
      </c>
      <c r="C12" s="57"/>
      <c r="D12" s="57"/>
      <c r="E12" s="57"/>
      <c r="F12" s="57"/>
      <c r="G12" s="57"/>
    </row>
    <row r="13" spans="2:8" s="5" customFormat="1" ht="15.75" x14ac:dyDescent="0.25">
      <c r="B13" s="57" t="s">
        <v>88</v>
      </c>
      <c r="C13" s="57"/>
      <c r="D13" s="57"/>
      <c r="E13" s="57"/>
      <c r="F13" s="57"/>
      <c r="G13" s="57"/>
    </row>
    <row r="14" spans="2:8" ht="15.75" x14ac:dyDescent="0.25">
      <c r="B14" s="59" t="s">
        <v>132</v>
      </c>
      <c r="C14" s="59"/>
      <c r="D14" s="2"/>
      <c r="E14" s="2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s="5" customFormat="1" x14ac:dyDescent="0.25">
      <c r="B16" s="63" t="s">
        <v>11</v>
      </c>
      <c r="C16" s="65" t="s">
        <v>2</v>
      </c>
      <c r="D16" s="65" t="s">
        <v>3</v>
      </c>
      <c r="E16" s="67" t="s">
        <v>141</v>
      </c>
      <c r="F16" s="68"/>
      <c r="G16" s="65" t="s">
        <v>89</v>
      </c>
    </row>
    <row r="17" spans="2:9" s="5" customFormat="1" x14ac:dyDescent="0.25">
      <c r="B17" s="64"/>
      <c r="C17" s="66"/>
      <c r="D17" s="66"/>
      <c r="E17" s="6" t="s">
        <v>4</v>
      </c>
      <c r="F17" s="6" t="s">
        <v>5</v>
      </c>
      <c r="G17" s="66"/>
    </row>
    <row r="18" spans="2:9" s="10" customFormat="1" ht="14.25" x14ac:dyDescent="0.25">
      <c r="B18" s="7" t="s">
        <v>12</v>
      </c>
      <c r="C18" s="8" t="s">
        <v>13</v>
      </c>
      <c r="D18" s="9" t="s">
        <v>14</v>
      </c>
      <c r="E18" s="9" t="s">
        <v>14</v>
      </c>
      <c r="F18" s="9" t="s">
        <v>14</v>
      </c>
      <c r="G18" s="9" t="s">
        <v>14</v>
      </c>
      <c r="H18" s="56"/>
      <c r="I18" s="56"/>
    </row>
    <row r="19" spans="2:9" s="10" customFormat="1" ht="14.25" x14ac:dyDescent="0.25">
      <c r="B19" s="7">
        <v>1</v>
      </c>
      <c r="C19" s="11" t="s">
        <v>15</v>
      </c>
      <c r="D19" s="9" t="s">
        <v>6</v>
      </c>
      <c r="E19" s="69">
        <f>E20+E39+E55</f>
        <v>86350.15</v>
      </c>
      <c r="F19" s="12"/>
      <c r="G19" s="40"/>
      <c r="I19" s="56"/>
    </row>
    <row r="20" spans="2:9" s="10" customFormat="1" ht="14.25" x14ac:dyDescent="0.25">
      <c r="B20" s="7" t="s">
        <v>90</v>
      </c>
      <c r="C20" s="13" t="s">
        <v>17</v>
      </c>
      <c r="D20" s="9" t="s">
        <v>6</v>
      </c>
      <c r="E20" s="50">
        <f>E21+E26+E28+E37+E38</f>
        <v>59477.619999999995</v>
      </c>
      <c r="F20" s="12"/>
      <c r="G20" s="40"/>
      <c r="H20" s="14"/>
      <c r="I20" s="14"/>
    </row>
    <row r="21" spans="2:9" s="5" customFormat="1" x14ac:dyDescent="0.25">
      <c r="B21" s="15" t="s">
        <v>18</v>
      </c>
      <c r="C21" s="16" t="s">
        <v>19</v>
      </c>
      <c r="D21" s="17" t="s">
        <v>6</v>
      </c>
      <c r="E21" s="51">
        <f>E22+E23+E24</f>
        <v>11153.5</v>
      </c>
      <c r="F21" s="18"/>
      <c r="G21" s="41"/>
    </row>
    <row r="22" spans="2:9" s="5" customFormat="1" ht="30" x14ac:dyDescent="0.25">
      <c r="B22" s="15" t="s">
        <v>20</v>
      </c>
      <c r="C22" s="16" t="s">
        <v>21</v>
      </c>
      <c r="D22" s="17" t="s">
        <v>6</v>
      </c>
      <c r="E22" s="51">
        <v>5379.85</v>
      </c>
      <c r="F22" s="18"/>
      <c r="G22" s="41"/>
    </row>
    <row r="23" spans="2:9" s="5" customFormat="1" x14ac:dyDescent="0.25">
      <c r="B23" s="15" t="s">
        <v>22</v>
      </c>
      <c r="C23" s="16" t="s">
        <v>23</v>
      </c>
      <c r="D23" s="17" t="s">
        <v>6</v>
      </c>
      <c r="E23" s="51">
        <v>5225.58</v>
      </c>
      <c r="F23" s="18"/>
      <c r="G23" s="41"/>
    </row>
    <row r="24" spans="2:9" s="5" customFormat="1" ht="60" x14ac:dyDescent="0.25">
      <c r="B24" s="15" t="s">
        <v>24</v>
      </c>
      <c r="C24" s="16" t="s">
        <v>25</v>
      </c>
      <c r="D24" s="17" t="s">
        <v>6</v>
      </c>
      <c r="E24" s="51">
        <v>548.07000000000005</v>
      </c>
      <c r="F24" s="18"/>
      <c r="G24" s="41"/>
    </row>
    <row r="25" spans="2:9" s="5" customFormat="1" hidden="1" x14ac:dyDescent="0.25">
      <c r="B25" s="15" t="s">
        <v>26</v>
      </c>
      <c r="C25" s="16" t="s">
        <v>27</v>
      </c>
      <c r="D25" s="17" t="s">
        <v>6</v>
      </c>
      <c r="E25" s="51"/>
      <c r="F25" s="18"/>
      <c r="G25" s="41"/>
    </row>
    <row r="26" spans="2:9" s="5" customFormat="1" x14ac:dyDescent="0.25">
      <c r="B26" s="15" t="s">
        <v>28</v>
      </c>
      <c r="C26" s="16" t="s">
        <v>29</v>
      </c>
      <c r="D26" s="17" t="s">
        <v>6</v>
      </c>
      <c r="E26" s="51">
        <v>47769.09</v>
      </c>
      <c r="F26" s="18"/>
      <c r="G26" s="41"/>
    </row>
    <row r="27" spans="2:9" s="5" customFormat="1" x14ac:dyDescent="0.25">
      <c r="B27" s="19" t="s">
        <v>30</v>
      </c>
      <c r="C27" s="20" t="s">
        <v>27</v>
      </c>
      <c r="D27" s="21" t="s">
        <v>6</v>
      </c>
      <c r="E27" s="51"/>
      <c r="F27" s="18"/>
      <c r="G27" s="41"/>
    </row>
    <row r="28" spans="2:9" s="5" customFormat="1" x14ac:dyDescent="0.25">
      <c r="B28" s="22" t="s">
        <v>31</v>
      </c>
      <c r="C28" s="4" t="s">
        <v>115</v>
      </c>
      <c r="D28" s="42" t="s">
        <v>6</v>
      </c>
      <c r="E28" s="52">
        <f>SUM(E29:E36)</f>
        <v>451.24</v>
      </c>
      <c r="F28" s="18"/>
      <c r="G28" s="41"/>
      <c r="H28" s="54"/>
    </row>
    <row r="29" spans="2:9" s="5" customFormat="1" ht="33.75" x14ac:dyDescent="0.25">
      <c r="B29" s="26" t="s">
        <v>32</v>
      </c>
      <c r="C29" s="4" t="s">
        <v>116</v>
      </c>
      <c r="D29" s="42" t="s">
        <v>6</v>
      </c>
      <c r="E29" s="52"/>
      <c r="F29" s="18"/>
      <c r="G29" s="41"/>
    </row>
    <row r="30" spans="2:9" s="5" customFormat="1" ht="18.75" x14ac:dyDescent="0.25">
      <c r="B30" s="26" t="s">
        <v>33</v>
      </c>
      <c r="C30" s="4" t="s">
        <v>124</v>
      </c>
      <c r="D30" s="42" t="s">
        <v>6</v>
      </c>
      <c r="E30" s="52">
        <v>82.81</v>
      </c>
      <c r="F30" s="18"/>
      <c r="G30" s="41"/>
    </row>
    <row r="31" spans="2:9" s="5" customFormat="1" ht="33.75" x14ac:dyDescent="0.25">
      <c r="B31" s="26" t="s">
        <v>34</v>
      </c>
      <c r="C31" s="4" t="s">
        <v>138</v>
      </c>
      <c r="D31" s="42" t="s">
        <v>6</v>
      </c>
      <c r="E31" s="52">
        <v>28.59</v>
      </c>
      <c r="F31" s="18"/>
      <c r="G31" s="41"/>
    </row>
    <row r="32" spans="2:9" s="5" customFormat="1" ht="18.75" x14ac:dyDescent="0.25">
      <c r="B32" s="26" t="s">
        <v>127</v>
      </c>
      <c r="C32" s="4" t="s">
        <v>123</v>
      </c>
      <c r="D32" s="42" t="s">
        <v>6</v>
      </c>
      <c r="E32" s="52">
        <v>145.58000000000001</v>
      </c>
      <c r="F32" s="18"/>
      <c r="G32" s="41"/>
    </row>
    <row r="33" spans="2:7" s="5" customFormat="1" ht="18.75" x14ac:dyDescent="0.25">
      <c r="B33" s="26" t="s">
        <v>128</v>
      </c>
      <c r="C33" s="4" t="s">
        <v>117</v>
      </c>
      <c r="D33" s="42" t="s">
        <v>6</v>
      </c>
      <c r="E33" s="52"/>
      <c r="F33" s="18"/>
      <c r="G33" s="41"/>
    </row>
    <row r="34" spans="2:7" s="5" customFormat="1" ht="33.75" x14ac:dyDescent="0.25">
      <c r="B34" s="26" t="s">
        <v>129</v>
      </c>
      <c r="C34" s="4" t="s">
        <v>125</v>
      </c>
      <c r="D34" s="42" t="s">
        <v>6</v>
      </c>
      <c r="E34" s="52">
        <v>24.86</v>
      </c>
      <c r="F34" s="18"/>
      <c r="G34" s="41"/>
    </row>
    <row r="35" spans="2:7" s="5" customFormat="1" ht="18.75" x14ac:dyDescent="0.25">
      <c r="B35" s="26" t="s">
        <v>130</v>
      </c>
      <c r="C35" s="4" t="s">
        <v>126</v>
      </c>
      <c r="D35" s="42" t="s">
        <v>6</v>
      </c>
      <c r="E35" s="52">
        <v>116.2</v>
      </c>
      <c r="F35" s="18"/>
      <c r="G35" s="41"/>
    </row>
    <row r="36" spans="2:7" s="5" customFormat="1" ht="18.75" x14ac:dyDescent="0.25">
      <c r="B36" s="26" t="s">
        <v>139</v>
      </c>
      <c r="C36" s="4" t="s">
        <v>118</v>
      </c>
      <c r="D36" s="42" t="s">
        <v>6</v>
      </c>
      <c r="E36" s="52">
        <v>53.199999999999989</v>
      </c>
      <c r="F36" s="18"/>
      <c r="G36" s="41"/>
    </row>
    <row r="37" spans="2:7" s="5" customFormat="1" ht="30" x14ac:dyDescent="0.25">
      <c r="B37" s="43" t="s">
        <v>91</v>
      </c>
      <c r="C37" s="44" t="s">
        <v>119</v>
      </c>
      <c r="D37" s="42" t="s">
        <v>6</v>
      </c>
      <c r="E37" s="52"/>
      <c r="F37" s="18"/>
      <c r="G37" s="41"/>
    </row>
    <row r="38" spans="2:7" s="5" customFormat="1" ht="30" x14ac:dyDescent="0.25">
      <c r="B38" s="22" t="s">
        <v>120</v>
      </c>
      <c r="C38" s="4" t="s">
        <v>121</v>
      </c>
      <c r="D38" s="42" t="s">
        <v>6</v>
      </c>
      <c r="E38" s="52">
        <v>103.79</v>
      </c>
      <c r="F38" s="18"/>
      <c r="G38" s="41"/>
    </row>
    <row r="39" spans="2:7" s="10" customFormat="1" ht="28.5" x14ac:dyDescent="0.25">
      <c r="B39" s="24" t="s">
        <v>35</v>
      </c>
      <c r="C39" s="28" t="s">
        <v>36</v>
      </c>
      <c r="D39" s="45" t="s">
        <v>6</v>
      </c>
      <c r="E39" s="53">
        <f>E40+E41+E42+E44+E45+E46+E47+E48+E49+E51+E52+E43</f>
        <v>41087.69</v>
      </c>
      <c r="F39" s="12"/>
      <c r="G39" s="40"/>
    </row>
    <row r="40" spans="2:7" s="5" customFormat="1" x14ac:dyDescent="0.25">
      <c r="B40" s="22" t="s">
        <v>37</v>
      </c>
      <c r="C40" s="4" t="s">
        <v>140</v>
      </c>
      <c r="D40" s="46" t="s">
        <v>6</v>
      </c>
      <c r="E40" s="52">
        <v>569.80999999999995</v>
      </c>
      <c r="F40" s="18"/>
      <c r="G40" s="41"/>
    </row>
    <row r="41" spans="2:7" s="5" customFormat="1" ht="45" x14ac:dyDescent="0.25">
      <c r="B41" s="22" t="s">
        <v>38</v>
      </c>
      <c r="C41" s="4" t="s">
        <v>39</v>
      </c>
      <c r="D41" s="46" t="s">
        <v>6</v>
      </c>
      <c r="E41" s="52"/>
      <c r="F41" s="18"/>
      <c r="G41" s="41"/>
    </row>
    <row r="42" spans="2:7" s="5" customFormat="1" x14ac:dyDescent="0.25">
      <c r="B42" s="22" t="s">
        <v>40</v>
      </c>
      <c r="C42" s="4" t="s">
        <v>41</v>
      </c>
      <c r="D42" s="46" t="s">
        <v>6</v>
      </c>
      <c r="E42" s="52">
        <v>13502.21</v>
      </c>
      <c r="F42" s="18"/>
      <c r="G42" s="41"/>
    </row>
    <row r="43" spans="2:7" s="5" customFormat="1" x14ac:dyDescent="0.25">
      <c r="B43" s="22" t="s">
        <v>42</v>
      </c>
      <c r="C43" s="4" t="s">
        <v>43</v>
      </c>
      <c r="D43" s="46" t="s">
        <v>6</v>
      </c>
      <c r="E43" s="52">
        <v>14521.8</v>
      </c>
      <c r="F43" s="18"/>
      <c r="G43" s="41"/>
    </row>
    <row r="44" spans="2:7" s="5" customFormat="1" ht="45" x14ac:dyDescent="0.25">
      <c r="B44" s="22" t="s">
        <v>44</v>
      </c>
      <c r="C44" s="4" t="s">
        <v>45</v>
      </c>
      <c r="D44" s="46" t="s">
        <v>6</v>
      </c>
      <c r="E44" s="52"/>
      <c r="F44" s="18"/>
      <c r="G44" s="41"/>
    </row>
    <row r="45" spans="2:7" s="5" customFormat="1" x14ac:dyDescent="0.25">
      <c r="B45" s="22" t="s">
        <v>46</v>
      </c>
      <c r="C45" s="4" t="s">
        <v>47</v>
      </c>
      <c r="D45" s="46" t="s">
        <v>6</v>
      </c>
      <c r="E45" s="52">
        <v>1865.68</v>
      </c>
      <c r="F45" s="18"/>
      <c r="G45" s="41"/>
    </row>
    <row r="46" spans="2:7" s="5" customFormat="1" x14ac:dyDescent="0.25">
      <c r="B46" s="22" t="s">
        <v>48</v>
      </c>
      <c r="C46" s="4" t="s">
        <v>49</v>
      </c>
      <c r="D46" s="46" t="s">
        <v>6</v>
      </c>
      <c r="E46" s="52">
        <v>8039</v>
      </c>
      <c r="F46" s="18"/>
      <c r="G46" s="41"/>
    </row>
    <row r="47" spans="2:7" s="5" customFormat="1" x14ac:dyDescent="0.25">
      <c r="B47" s="22" t="s">
        <v>50</v>
      </c>
      <c r="C47" s="4" t="s">
        <v>51</v>
      </c>
      <c r="D47" s="46" t="s">
        <v>6</v>
      </c>
      <c r="E47" s="52">
        <v>604.92999999999995</v>
      </c>
      <c r="F47" s="18"/>
      <c r="G47" s="41"/>
    </row>
    <row r="48" spans="2:7" s="5" customFormat="1" x14ac:dyDescent="0.25">
      <c r="B48" s="22" t="s">
        <v>52</v>
      </c>
      <c r="C48" s="4" t="s">
        <v>53</v>
      </c>
      <c r="D48" s="46" t="s">
        <v>6</v>
      </c>
      <c r="E48" s="52">
        <v>202.31</v>
      </c>
      <c r="F48" s="18"/>
      <c r="G48" s="41"/>
    </row>
    <row r="49" spans="2:7" s="5" customFormat="1" ht="60" x14ac:dyDescent="0.25">
      <c r="B49" s="22" t="s">
        <v>54</v>
      </c>
      <c r="C49" s="4" t="s">
        <v>55</v>
      </c>
      <c r="D49" s="46"/>
      <c r="E49" s="52"/>
      <c r="F49" s="18"/>
      <c r="G49" s="41"/>
    </row>
    <row r="50" spans="2:7" s="5" customFormat="1" ht="30" x14ac:dyDescent="0.25">
      <c r="B50" s="22" t="s">
        <v>56</v>
      </c>
      <c r="C50" s="4" t="s">
        <v>86</v>
      </c>
      <c r="D50" s="46"/>
      <c r="E50" s="52"/>
      <c r="F50" s="18"/>
      <c r="G50" s="41"/>
    </row>
    <row r="51" spans="2:7" s="5" customFormat="1" ht="105" x14ac:dyDescent="0.25">
      <c r="B51" s="22" t="s">
        <v>57</v>
      </c>
      <c r="C51" s="4" t="s">
        <v>58</v>
      </c>
      <c r="D51" s="46"/>
      <c r="E51" s="52"/>
      <c r="F51" s="18"/>
      <c r="G51" s="41"/>
    </row>
    <row r="52" spans="2:7" s="5" customFormat="1" ht="30" x14ac:dyDescent="0.25">
      <c r="B52" s="22" t="s">
        <v>59</v>
      </c>
      <c r="C52" s="4" t="s">
        <v>60</v>
      </c>
      <c r="D52" s="55" t="s">
        <v>6</v>
      </c>
      <c r="E52" s="52">
        <f>E53+E54</f>
        <v>1781.9499999999998</v>
      </c>
      <c r="F52" s="18"/>
      <c r="G52" s="41"/>
    </row>
    <row r="53" spans="2:7" s="5" customFormat="1" x14ac:dyDescent="0.25">
      <c r="B53" s="22" t="s">
        <v>133</v>
      </c>
      <c r="C53" s="4" t="s">
        <v>136</v>
      </c>
      <c r="D53" s="46"/>
      <c r="E53" s="52">
        <v>1734.35</v>
      </c>
      <c r="F53" s="18"/>
      <c r="G53" s="41"/>
    </row>
    <row r="54" spans="2:7" s="5" customFormat="1" x14ac:dyDescent="0.25">
      <c r="B54" s="22" t="s">
        <v>134</v>
      </c>
      <c r="C54" s="4" t="s">
        <v>135</v>
      </c>
      <c r="D54" s="46"/>
      <c r="E54" s="52">
        <v>47.6</v>
      </c>
      <c r="F54" s="18"/>
      <c r="G54" s="41"/>
    </row>
    <row r="55" spans="2:7" s="10" customFormat="1" ht="42.75" x14ac:dyDescent="0.25">
      <c r="B55" s="27" t="s">
        <v>61</v>
      </c>
      <c r="C55" s="28" t="s">
        <v>62</v>
      </c>
      <c r="D55" s="29" t="s">
        <v>6</v>
      </c>
      <c r="E55" s="53">
        <v>-14215.16</v>
      </c>
      <c r="F55" s="12"/>
      <c r="G55" s="40"/>
    </row>
    <row r="56" spans="2:7" s="10" customFormat="1" ht="28.5" x14ac:dyDescent="0.25">
      <c r="B56" s="27" t="s">
        <v>63</v>
      </c>
      <c r="C56" s="28" t="s">
        <v>92</v>
      </c>
      <c r="D56" s="29" t="s">
        <v>6</v>
      </c>
      <c r="E56" s="53">
        <f>E23+E27+E25</f>
        <v>5225.58</v>
      </c>
      <c r="F56" s="12"/>
      <c r="G56" s="40"/>
    </row>
    <row r="57" spans="2:7" s="10" customFormat="1" ht="42.75" x14ac:dyDescent="0.25">
      <c r="B57" s="27" t="s">
        <v>64</v>
      </c>
      <c r="C57" s="31" t="s">
        <v>65</v>
      </c>
      <c r="D57" s="29" t="s">
        <v>6</v>
      </c>
      <c r="E57" s="25"/>
      <c r="F57" s="12"/>
      <c r="G57" s="40"/>
    </row>
    <row r="58" spans="2:7" s="5" customFormat="1" ht="15.75" x14ac:dyDescent="0.25">
      <c r="B58" s="22" t="s">
        <v>16</v>
      </c>
      <c r="C58" s="32" t="s">
        <v>93</v>
      </c>
      <c r="D58" s="30" t="s">
        <v>94</v>
      </c>
      <c r="E58" s="23">
        <v>9616.2000000000007</v>
      </c>
      <c r="F58" s="18"/>
      <c r="G58" s="41"/>
    </row>
    <row r="59" spans="2:7" s="5" customFormat="1" ht="60" x14ac:dyDescent="0.25">
      <c r="B59" s="22" t="s">
        <v>35</v>
      </c>
      <c r="C59" s="32" t="s">
        <v>66</v>
      </c>
      <c r="D59" s="26" t="s">
        <v>6</v>
      </c>
      <c r="E59" s="23"/>
      <c r="F59" s="18"/>
      <c r="G59" s="41"/>
    </row>
    <row r="60" spans="2:7" s="10" customFormat="1" ht="71.25" x14ac:dyDescent="0.25">
      <c r="B60" s="24" t="s">
        <v>67</v>
      </c>
      <c r="C60" s="33" t="s">
        <v>68</v>
      </c>
      <c r="D60" s="34" t="s">
        <v>14</v>
      </c>
      <c r="E60" s="25" t="s">
        <v>14</v>
      </c>
      <c r="F60" s="12" t="s">
        <v>14</v>
      </c>
      <c r="G60" s="40" t="s">
        <v>14</v>
      </c>
    </row>
    <row r="61" spans="2:7" s="38" customFormat="1" ht="30" x14ac:dyDescent="0.25">
      <c r="B61" s="35">
        <v>1</v>
      </c>
      <c r="C61" s="36" t="s">
        <v>137</v>
      </c>
      <c r="D61" s="35" t="s">
        <v>69</v>
      </c>
      <c r="E61" s="37">
        <v>6590</v>
      </c>
      <c r="F61" s="37"/>
      <c r="G61" s="47"/>
    </row>
    <row r="62" spans="2:7" s="5" customFormat="1" x14ac:dyDescent="0.25">
      <c r="B62" s="26">
        <v>2</v>
      </c>
      <c r="C62" s="4" t="s">
        <v>70</v>
      </c>
      <c r="D62" s="26" t="s">
        <v>95</v>
      </c>
      <c r="E62" s="23">
        <f>SUM(E63:E66)</f>
        <v>121.74099999999999</v>
      </c>
      <c r="F62" s="18"/>
      <c r="G62" s="41"/>
    </row>
    <row r="63" spans="2:7" s="5" customFormat="1" x14ac:dyDescent="0.25">
      <c r="B63" s="26" t="s">
        <v>96</v>
      </c>
      <c r="C63" s="4" t="s">
        <v>71</v>
      </c>
      <c r="D63" s="26" t="s">
        <v>95</v>
      </c>
      <c r="E63" s="18">
        <v>32.125999999999998</v>
      </c>
      <c r="F63" s="18"/>
      <c r="G63" s="41"/>
    </row>
    <row r="64" spans="2:7" s="5" customFormat="1" x14ac:dyDescent="0.25">
      <c r="B64" s="26" t="s">
        <v>72</v>
      </c>
      <c r="C64" s="4" t="s">
        <v>73</v>
      </c>
      <c r="D64" s="26" t="s">
        <v>95</v>
      </c>
      <c r="E64" s="18"/>
      <c r="F64" s="18"/>
      <c r="G64" s="41"/>
    </row>
    <row r="65" spans="2:7" s="5" customFormat="1" x14ac:dyDescent="0.25">
      <c r="B65" s="26" t="s">
        <v>74</v>
      </c>
      <c r="C65" s="4" t="s">
        <v>75</v>
      </c>
      <c r="D65" s="26" t="s">
        <v>95</v>
      </c>
      <c r="E65" s="18">
        <v>89.614999999999995</v>
      </c>
      <c r="F65" s="18"/>
      <c r="G65" s="41"/>
    </row>
    <row r="66" spans="2:7" s="5" customFormat="1" x14ac:dyDescent="0.25">
      <c r="B66" s="26" t="s">
        <v>97</v>
      </c>
      <c r="C66" s="4" t="s">
        <v>76</v>
      </c>
      <c r="D66" s="26" t="s">
        <v>95</v>
      </c>
      <c r="E66" s="18"/>
      <c r="F66" s="18"/>
      <c r="G66" s="41"/>
    </row>
    <row r="67" spans="2:7" s="5" customFormat="1" ht="30" x14ac:dyDescent="0.25">
      <c r="B67" s="26">
        <v>3</v>
      </c>
      <c r="C67" s="4" t="s">
        <v>98</v>
      </c>
      <c r="D67" s="26" t="s">
        <v>77</v>
      </c>
      <c r="E67" s="23">
        <f>E69+E70+E71</f>
        <v>861.23412600000006</v>
      </c>
      <c r="F67" s="18"/>
      <c r="G67" s="41"/>
    </row>
    <row r="68" spans="2:7" s="5" customFormat="1" x14ac:dyDescent="0.25">
      <c r="B68" s="26" t="s">
        <v>99</v>
      </c>
      <c r="C68" s="4" t="s">
        <v>71</v>
      </c>
      <c r="D68" s="26" t="s">
        <v>77</v>
      </c>
      <c r="E68" s="18"/>
      <c r="F68" s="18"/>
      <c r="G68" s="41"/>
    </row>
    <row r="69" spans="2:7" s="5" customFormat="1" x14ac:dyDescent="0.25">
      <c r="B69" s="26" t="s">
        <v>100</v>
      </c>
      <c r="C69" s="4" t="s">
        <v>73</v>
      </c>
      <c r="D69" s="26" t="s">
        <v>77</v>
      </c>
      <c r="E69" s="18">
        <v>3.24</v>
      </c>
      <c r="F69" s="18"/>
      <c r="G69" s="41"/>
    </row>
    <row r="70" spans="2:7" s="5" customFormat="1" x14ac:dyDescent="0.25">
      <c r="B70" s="26" t="s">
        <v>101</v>
      </c>
      <c r="C70" s="4" t="s">
        <v>75</v>
      </c>
      <c r="D70" s="26" t="s">
        <v>77</v>
      </c>
      <c r="E70" s="18">
        <v>226.42236599999995</v>
      </c>
      <c r="F70" s="18"/>
      <c r="G70" s="41"/>
    </row>
    <row r="71" spans="2:7" s="5" customFormat="1" x14ac:dyDescent="0.25">
      <c r="B71" s="26" t="s">
        <v>102</v>
      </c>
      <c r="C71" s="4" t="s">
        <v>76</v>
      </c>
      <c r="D71" s="26" t="s">
        <v>77</v>
      </c>
      <c r="E71" s="18">
        <v>631.57176000000015</v>
      </c>
      <c r="F71" s="18"/>
      <c r="G71" s="41"/>
    </row>
    <row r="72" spans="2:7" s="5" customFormat="1" ht="30" x14ac:dyDescent="0.25">
      <c r="B72" s="26">
        <v>4</v>
      </c>
      <c r="C72" s="4" t="s">
        <v>103</v>
      </c>
      <c r="D72" s="26" t="s">
        <v>77</v>
      </c>
      <c r="E72" s="23">
        <f>SUM(E73:E76)</f>
        <v>1725.6999999999998</v>
      </c>
      <c r="F72" s="18"/>
      <c r="G72" s="41"/>
    </row>
    <row r="73" spans="2:7" s="5" customFormat="1" x14ac:dyDescent="0.25">
      <c r="B73" s="26" t="s">
        <v>104</v>
      </c>
      <c r="C73" s="4" t="s">
        <v>71</v>
      </c>
      <c r="D73" s="26" t="s">
        <v>77</v>
      </c>
      <c r="E73" s="18">
        <v>120.6</v>
      </c>
      <c r="F73" s="18"/>
      <c r="G73" s="41"/>
    </row>
    <row r="74" spans="2:7" s="5" customFormat="1" x14ac:dyDescent="0.25">
      <c r="B74" s="26" t="s">
        <v>105</v>
      </c>
      <c r="C74" s="4" t="s">
        <v>73</v>
      </c>
      <c r="D74" s="26" t="s">
        <v>77</v>
      </c>
      <c r="E74" s="18"/>
      <c r="F74" s="18"/>
      <c r="G74" s="41"/>
    </row>
    <row r="75" spans="2:7" s="5" customFormat="1" x14ac:dyDescent="0.25">
      <c r="B75" s="26" t="s">
        <v>106</v>
      </c>
      <c r="C75" s="4" t="s">
        <v>75</v>
      </c>
      <c r="D75" s="26" t="s">
        <v>77</v>
      </c>
      <c r="E75" s="18">
        <v>1605.1</v>
      </c>
      <c r="F75" s="18"/>
      <c r="G75" s="41"/>
    </row>
    <row r="76" spans="2:7" s="5" customFormat="1" x14ac:dyDescent="0.25">
      <c r="B76" s="26" t="s">
        <v>107</v>
      </c>
      <c r="C76" s="4" t="s">
        <v>76</v>
      </c>
      <c r="D76" s="26" t="s">
        <v>77</v>
      </c>
      <c r="E76" s="18"/>
      <c r="F76" s="18"/>
      <c r="G76" s="41"/>
    </row>
    <row r="77" spans="2:7" s="5" customFormat="1" x14ac:dyDescent="0.25">
      <c r="B77" s="26">
        <v>5</v>
      </c>
      <c r="C77" s="4" t="s">
        <v>108</v>
      </c>
      <c r="D77" s="26" t="s">
        <v>1</v>
      </c>
      <c r="E77" s="23">
        <f>E79+E80+E81</f>
        <v>399.7996</v>
      </c>
      <c r="F77" s="18"/>
      <c r="G77" s="41"/>
    </row>
    <row r="78" spans="2:7" s="5" customFormat="1" x14ac:dyDescent="0.25">
      <c r="B78" s="26" t="s">
        <v>109</v>
      </c>
      <c r="C78" s="4" t="s">
        <v>71</v>
      </c>
      <c r="D78" s="26" t="s">
        <v>1</v>
      </c>
      <c r="E78" s="18"/>
      <c r="F78" s="18"/>
      <c r="G78" s="41"/>
    </row>
    <row r="79" spans="2:7" s="5" customFormat="1" x14ac:dyDescent="0.25">
      <c r="B79" s="26" t="s">
        <v>110</v>
      </c>
      <c r="C79" s="4" t="s">
        <v>73</v>
      </c>
      <c r="D79" s="26" t="s">
        <v>1</v>
      </c>
      <c r="E79" s="18">
        <v>2.7</v>
      </c>
      <c r="F79" s="18"/>
      <c r="G79" s="41"/>
    </row>
    <row r="80" spans="2:7" s="5" customFormat="1" x14ac:dyDescent="0.25">
      <c r="B80" s="26" t="s">
        <v>111</v>
      </c>
      <c r="C80" s="4" t="s">
        <v>75</v>
      </c>
      <c r="D80" s="26" t="s">
        <v>1</v>
      </c>
      <c r="E80" s="18">
        <v>124.91930000000001</v>
      </c>
      <c r="F80" s="18"/>
      <c r="G80" s="41"/>
    </row>
    <row r="81" spans="2:8" s="5" customFormat="1" x14ac:dyDescent="0.25">
      <c r="B81" s="26" t="s">
        <v>112</v>
      </c>
      <c r="C81" s="4" t="s">
        <v>76</v>
      </c>
      <c r="D81" s="26" t="s">
        <v>1</v>
      </c>
      <c r="E81" s="18">
        <v>272.18029999999999</v>
      </c>
      <c r="F81" s="18"/>
      <c r="G81" s="41"/>
    </row>
    <row r="82" spans="2:8" s="5" customFormat="1" x14ac:dyDescent="0.25">
      <c r="B82" s="26">
        <v>6</v>
      </c>
      <c r="C82" s="4" t="s">
        <v>78</v>
      </c>
      <c r="D82" s="26" t="s">
        <v>79</v>
      </c>
      <c r="E82" s="18">
        <v>24.507571897020064</v>
      </c>
      <c r="F82" s="18"/>
      <c r="G82" s="41"/>
    </row>
    <row r="83" spans="2:8" s="5" customFormat="1" ht="30" x14ac:dyDescent="0.25">
      <c r="B83" s="26">
        <v>7</v>
      </c>
      <c r="C83" s="4" t="s">
        <v>80</v>
      </c>
      <c r="D83" s="26" t="s">
        <v>6</v>
      </c>
      <c r="E83" s="23" t="s">
        <v>113</v>
      </c>
      <c r="F83" s="18"/>
      <c r="G83" s="41"/>
    </row>
    <row r="84" spans="2:8" s="5" customFormat="1" ht="30" x14ac:dyDescent="0.25">
      <c r="B84" s="22" t="s">
        <v>81</v>
      </c>
      <c r="C84" s="4" t="s">
        <v>82</v>
      </c>
      <c r="D84" s="26" t="s">
        <v>6</v>
      </c>
      <c r="E84" s="23"/>
      <c r="F84" s="18"/>
      <c r="G84" s="41"/>
    </row>
    <row r="85" spans="2:8" s="5" customFormat="1" ht="45" x14ac:dyDescent="0.25">
      <c r="B85" s="26">
        <v>8</v>
      </c>
      <c r="C85" s="32" t="s">
        <v>114</v>
      </c>
      <c r="D85" s="26" t="s">
        <v>79</v>
      </c>
      <c r="E85" s="23">
        <v>11.976000000000001</v>
      </c>
      <c r="F85" s="18"/>
      <c r="G85" s="41"/>
    </row>
    <row r="86" spans="2:8" s="5" customFormat="1" x14ac:dyDescent="0.25">
      <c r="B86" s="39"/>
    </row>
    <row r="87" spans="2:8" s="5" customFormat="1" ht="220.5" customHeight="1" x14ac:dyDescent="0.25">
      <c r="B87" s="60" t="s">
        <v>122</v>
      </c>
      <c r="C87" s="61"/>
      <c r="D87" s="61"/>
      <c r="E87" s="61"/>
      <c r="F87" s="61"/>
      <c r="G87" s="61"/>
    </row>
    <row r="88" spans="2:8" x14ac:dyDescent="0.25">
      <c r="C88" s="62"/>
      <c r="D88" s="62"/>
      <c r="E88" s="62"/>
      <c r="F88" s="62"/>
      <c r="G88" s="62"/>
      <c r="H88" s="62"/>
    </row>
  </sheetData>
  <mergeCells count="15">
    <mergeCell ref="B87:G87"/>
    <mergeCell ref="C88:H88"/>
    <mergeCell ref="B13:G13"/>
    <mergeCell ref="B14:C14"/>
    <mergeCell ref="B16:B17"/>
    <mergeCell ref="C16:C17"/>
    <mergeCell ref="D16:D17"/>
    <mergeCell ref="E16:F16"/>
    <mergeCell ref="G16:G17"/>
    <mergeCell ref="B12:G12"/>
    <mergeCell ref="B6:G6"/>
    <mergeCell ref="B7:G7"/>
    <mergeCell ref="B8:G8"/>
    <mergeCell ref="B9:G9"/>
    <mergeCell ref="B11:C11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2023-03-16T09:01:47Z</dcterms:modified>
</cp:coreProperties>
</file>