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DE40000-56C5-46C6-89B7-27FFDCB2F66B}" xr6:coauthVersionLast="47" xr6:coauthVersionMax="47" xr10:uidLastSave="{00000000-0000-0000-0000-000000000000}"/>
  <bookViews>
    <workbookView xWindow="13935" yWindow="975" windowWidth="14745" windowHeight="14535" tabRatio="672" firstSheet="11" activeTab="11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2" l="1"/>
  <c r="C11" i="42"/>
  <c r="F8" i="42"/>
  <c r="C8" i="42"/>
  <c r="G8" i="42"/>
  <c r="D8" i="42"/>
  <c r="F7" i="42"/>
  <c r="C7" i="42"/>
  <c r="G11" i="42"/>
  <c r="G7" i="42"/>
  <c r="D11" i="42"/>
  <c r="D7" i="42"/>
  <c r="F8" i="41"/>
  <c r="C8" i="41"/>
  <c r="F7" i="41"/>
  <c r="C7" i="41"/>
  <c r="G11" i="41"/>
  <c r="G8" i="41"/>
  <c r="G7" i="41"/>
  <c r="F11" i="41"/>
  <c r="D11" i="41"/>
  <c r="D8" i="41"/>
  <c r="D7" i="41"/>
  <c r="C11" i="41"/>
  <c r="G11" i="40"/>
  <c r="D11" i="40"/>
  <c r="F8" i="40"/>
  <c r="C8" i="40"/>
  <c r="F7" i="40"/>
  <c r="C7" i="40"/>
  <c r="G8" i="40"/>
  <c r="G7" i="40"/>
  <c r="F11" i="40"/>
  <c r="D8" i="40"/>
  <c r="D7" i="40"/>
  <c r="C11" i="40"/>
  <c r="F11" i="39"/>
  <c r="C11" i="39"/>
  <c r="G11" i="39"/>
  <c r="D11" i="39"/>
  <c r="F8" i="39"/>
  <c r="C8" i="39"/>
  <c r="F7" i="39"/>
  <c r="C7" i="39"/>
  <c r="G8" i="39" l="1"/>
  <c r="G7" i="39"/>
  <c r="D8" i="39"/>
  <c r="D7" i="39"/>
  <c r="F8" i="38"/>
  <c r="C8" i="38"/>
  <c r="G11" i="38"/>
  <c r="D11" i="38"/>
  <c r="F7" i="38"/>
  <c r="C7" i="38"/>
  <c r="G8" i="38" l="1"/>
  <c r="G7" i="38"/>
  <c r="F11" i="38"/>
  <c r="D8" i="38"/>
  <c r="D7" i="38"/>
  <c r="C11" i="38"/>
  <c r="F7" i="37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<sst xmlns="http://schemas.openxmlformats.org/spreadsheetml/2006/main" count="320" uniqueCount="34">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</sst>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20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5">
        <f>150</f>
        <v>150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80</f>
        <v>80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8" x14ac:dyDescent="0.25">
      <c r="A17" s="6">
        <v>5</v>
      </c>
      <c r="B17" s="3" t="s">
        <v>13</v>
      </c>
      <c r="C17" s="3"/>
      <c r="D17" s="3"/>
      <c r="E17" s="3"/>
      <c r="F17" s="3"/>
      <c r="G17" s="3"/>
      <c r="H17" s="3"/>
    </row>
    <row r="18" spans="1:8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8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8" x14ac:dyDescent="0.25">
      <c r="A20" s="6">
        <v>6</v>
      </c>
      <c r="B20" s="3" t="s">
        <v>14</v>
      </c>
      <c r="C20" s="3"/>
      <c r="D20" s="3"/>
      <c r="E20" s="3"/>
      <c r="F20" s="3"/>
      <c r="G20" s="3"/>
      <c r="H20" s="3"/>
    </row>
    <row r="23" spans="1:8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</row>
    <row r="26" spans="1:8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5">
        <f>январь!F7+75.6</f>
        <v>225.6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январь!C8+2</f>
        <v>4</v>
      </c>
      <c r="D8" s="3"/>
      <c r="E8" s="3"/>
      <c r="F8" s="5">
        <f>январь!F8+85</f>
        <v>165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8" x14ac:dyDescent="0.25">
      <c r="A17" s="6">
        <v>5</v>
      </c>
      <c r="B17" s="3" t="s">
        <v>13</v>
      </c>
      <c r="C17" s="3"/>
      <c r="D17" s="3"/>
      <c r="E17" s="3"/>
      <c r="F17" s="3"/>
      <c r="G17" s="3"/>
      <c r="H17" s="3"/>
    </row>
    <row r="18" spans="1:8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8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8" x14ac:dyDescent="0.25">
      <c r="A20" s="6">
        <v>6</v>
      </c>
      <c r="B20" s="3" t="s">
        <v>14</v>
      </c>
      <c r="C20" s="3"/>
      <c r="D20" s="3"/>
      <c r="E20" s="3"/>
      <c r="F20" s="3"/>
      <c r="G20" s="3"/>
      <c r="H20" s="3"/>
    </row>
    <row r="23" spans="1:8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</row>
    <row r="26" spans="1:8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22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5">
        <f>февраль!F7+165</f>
        <v>390.6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февраль!C8+4</f>
        <v>8</v>
      </c>
      <c r="D8" s="3"/>
      <c r="E8" s="3"/>
      <c r="F8" s="5">
        <f>февраль!F8+302.9</f>
        <v>467.9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25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5">
        <f>март!F7+159</f>
        <v>549.6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март!C8+1</f>
        <v>9</v>
      </c>
      <c r="D8" s="3"/>
      <c r="E8" s="3"/>
      <c r="F8" s="5">
        <f>март!F8+150</f>
        <v>617.9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26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5">
        <f>апрель!F7+669</f>
        <v>1218.5999999999999</v>
      </c>
      <c r="G7" s="5">
        <v>15</v>
      </c>
      <c r="H7" s="3"/>
    </row>
    <row r="8" spans="1:13" x14ac:dyDescent="0.25">
      <c r="A8" s="6">
        <v>2</v>
      </c>
      <c r="B8" s="3" t="s">
        <v>8</v>
      </c>
      <c r="C8" s="3">
        <f>апрель!C8+1</f>
        <v>10</v>
      </c>
      <c r="D8" s="3">
        <v>1</v>
      </c>
      <c r="E8" s="3"/>
      <c r="F8" s="5">
        <f>апрель!F8+15.84</f>
        <v>633.74</v>
      </c>
      <c r="G8" s="5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v>1</v>
      </c>
      <c r="D11" s="3">
        <v>1</v>
      </c>
      <c r="E11" s="3"/>
      <c r="F11" s="5">
        <v>204.5</v>
      </c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27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5">
        <f>май!F7+333</f>
        <v>1551.6</v>
      </c>
      <c r="G7" s="5">
        <f>май!G7</f>
        <v>15</v>
      </c>
      <c r="H7" s="3"/>
    </row>
    <row r="8" spans="1:13" x14ac:dyDescent="0.25">
      <c r="A8" s="6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5">
        <f>май!F8+50</f>
        <v>683.74</v>
      </c>
      <c r="G8" s="5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5">
        <f>май!F11+710</f>
        <v>914.5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28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5">
        <f>июнь!F7+240</f>
        <v>1791.6</v>
      </c>
      <c r="G7" s="5">
        <f>июнь!G7</f>
        <v>15</v>
      </c>
      <c r="H7" s="3"/>
    </row>
    <row r="8" spans="1:13" x14ac:dyDescent="0.25">
      <c r="A8" s="6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5">
        <f>июнь!F8+80</f>
        <v>763.74</v>
      </c>
      <c r="G8" s="5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29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145</v>
      </c>
      <c r="D7" s="3">
        <f>июль!D7</f>
        <v>1</v>
      </c>
      <c r="E7" s="3"/>
      <c r="F7" s="8">
        <f>июль!F7+226</f>
        <v>2017.6</v>
      </c>
      <c r="G7" s="8">
        <f>июль!G7</f>
        <v>15</v>
      </c>
      <c r="H7" s="3"/>
    </row>
    <row r="8" spans="1:13" x14ac:dyDescent="0.25">
      <c r="A8" s="6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8">
        <f>июль!F8+34</f>
        <v>797.74</v>
      </c>
      <c r="G8" s="8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8">
        <f>июль!F11</f>
        <v>914.5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30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152</v>
      </c>
      <c r="D7" s="3">
        <f>август!D7</f>
        <v>1</v>
      </c>
      <c r="E7" s="3"/>
      <c r="F7" s="8">
        <f>август!F7+72</f>
        <v>2089.6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14</v>
      </c>
      <c r="D8" s="3">
        <f>август!D8</f>
        <v>1</v>
      </c>
      <c r="E8" s="3"/>
      <c r="F8" s="8">
        <f>август!F8+20</f>
        <v>817.74</v>
      </c>
      <c r="G8" s="8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8">
        <f>август!F11+405</f>
        <v>1319.5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162</v>
      </c>
      <c r="D7" s="3">
        <f>сентябрь!D7</f>
        <v>1</v>
      </c>
      <c r="E7" s="3"/>
      <c r="F7" s="8">
        <f>сентябрь!F7+127</f>
        <v>2216.6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17</v>
      </c>
      <c r="D8" s="3">
        <f>сентябрь!D8</f>
        <v>1</v>
      </c>
      <c r="E8" s="3"/>
      <c r="F8" s="8">
        <f>сентябрь!F8+135</f>
        <v>952.74</v>
      </c>
      <c r="G8" s="8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8">
        <f>сентябрь!F11</f>
        <v>1319.5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32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170</v>
      </c>
      <c r="D7" s="3">
        <f>октябрь!D7</f>
        <v>1</v>
      </c>
      <c r="E7" s="3"/>
      <c r="F7" s="8">
        <f>октябрь!F7+87</f>
        <v>2303.6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18</v>
      </c>
      <c r="D8" s="3">
        <f>октябрь!D8</f>
        <v>1</v>
      </c>
      <c r="E8" s="3"/>
      <c r="F8" s="8">
        <f>октябрь!F8+24</f>
        <v>976.74</v>
      </c>
      <c r="G8" s="8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8">
        <f>октябрь!F11</f>
        <v>1319.5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33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180</v>
      </c>
      <c r="D7" s="3">
        <f>ноябрь!D7</f>
        <v>1</v>
      </c>
      <c r="E7" s="3"/>
      <c r="F7" s="8">
        <f>ноябрь!F7+138</f>
        <v>2441.6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24</v>
      </c>
      <c r="D8" s="3">
        <f>ноябрь!D8+1</f>
        <v>2</v>
      </c>
      <c r="E8" s="3"/>
      <c r="F8" s="8">
        <f>ноябрь!F8+385</f>
        <v>1361.74</v>
      </c>
      <c r="G8" s="8">
        <f>ноябрь!G8+50</f>
        <v>200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6</v>
      </c>
      <c r="D11" s="3">
        <f>ноябрь!D11</f>
        <v>7</v>
      </c>
      <c r="E11" s="3"/>
      <c r="F11" s="8">
        <f>ноябрь!F11+400</f>
        <v>1719.5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3" t="s">
        <v>18</v>
      </c>
      <c r="B19" s="13"/>
      <c r="C19" s="13"/>
      <c r="D19" s="13"/>
      <c r="E19" s="13"/>
      <c r="F19" s="13"/>
      <c r="G19" s="13"/>
      <c r="H19" s="13"/>
    </row>
    <row r="24" spans="1:8" x14ac:dyDescent="0.25">
      <c r="A24" s="9" t="s">
        <v>19</v>
      </c>
      <c r="B24" s="9"/>
      <c r="C24" s="9"/>
      <c r="D24" s="9"/>
      <c r="E24" s="9"/>
      <c r="F24" s="9"/>
      <c r="G24" s="9"/>
      <c r="H24" s="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2022-12-30T02:16:00Z</dcterms:modified>
</cp:coreProperties>
</file>