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8FCF071-71D2-416D-B646-6DA9604D0BFA}" xr6:coauthVersionLast="47" xr6:coauthVersionMax="47" xr10:uidLastSave="{00000000-0000-0000-0000-000000000000}"/>
  <bookViews>
    <workbookView xWindow="1755" yWindow="345" windowWidth="14055" windowHeight="14535" tabRatio="672" firstSheet="10" activeTab="10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r:id="rId11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1" l="1"/>
  <c r="C8" i="41"/>
  <c r="F7" i="41"/>
  <c r="C7" i="41"/>
  <c r="G11" i="41"/>
  <c r="G8" i="41"/>
  <c r="G7" i="41"/>
  <c r="F11" i="41"/>
  <c r="D11" i="41"/>
  <c r="D8" i="41"/>
  <c r="D7" i="41"/>
  <c r="C11" i="41"/>
  <c r="G11" i="40"/>
  <c r="D11" i="40"/>
  <c r="F8" i="40"/>
  <c r="C8" i="40"/>
  <c r="F7" i="40"/>
  <c r="C7" i="40"/>
  <c r="G8" i="40"/>
  <c r="G7" i="40"/>
  <c r="F11" i="40"/>
  <c r="D8" i="40"/>
  <c r="D7" i="40"/>
  <c r="C11" i="40"/>
  <c r="F11" i="39"/>
  <c r="C11" i="39"/>
  <c r="G11" i="39"/>
  <c r="D11" i="39"/>
  <c r="F8" i="39"/>
  <c r="C8" i="39"/>
  <c r="F7" i="39"/>
  <c r="C7" i="39"/>
  <c r="G8" i="39" l="1"/>
  <c r="G7" i="39"/>
  <c r="D8" i="39"/>
  <c r="D7" i="39"/>
  <c r="F8" i="38"/>
  <c r="C8" i="38"/>
  <c r="G11" i="38"/>
  <c r="D11" i="38"/>
  <c r="F7" i="38"/>
  <c r="C7" i="38"/>
  <c r="G8" i="38" l="1"/>
  <c r="G7" i="38"/>
  <c r="F11" i="38"/>
  <c r="D8" i="38"/>
  <c r="D7" i="38"/>
  <c r="C11" i="38"/>
  <c r="F7" i="37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<sst xmlns="http://schemas.openxmlformats.org/spreadsheetml/2006/main" count="294" uniqueCount="33">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</sst>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5"/>
      <c r="J23" s="5"/>
      <c r="K23" s="5"/>
    </row>
    <row r="26" spans="1:11" x14ac:dyDescent="0.25">
      <c r="A26" s="20" t="s">
        <v>19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162</v>
      </c>
      <c r="D7" s="3">
        <f>сентябрь!D7</f>
        <v>1</v>
      </c>
      <c r="E7" s="3"/>
      <c r="F7" s="17">
        <f>сентябрь!F7+127</f>
        <v>2216.6</v>
      </c>
      <c r="G7" s="17">
        <f>сентябрь!G7</f>
        <v>15</v>
      </c>
      <c r="H7" s="3"/>
    </row>
    <row r="8" spans="1:13" x14ac:dyDescent="0.25">
      <c r="A8" s="18">
        <v>2</v>
      </c>
      <c r="B8" s="3" t="s">
        <v>8</v>
      </c>
      <c r="C8" s="3">
        <f>сентябрь!C8+3</f>
        <v>17</v>
      </c>
      <c r="D8" s="3">
        <f>сентябрь!D8</f>
        <v>1</v>
      </c>
      <c r="E8" s="3"/>
      <c r="F8" s="17">
        <f>сентябрь!F8+135</f>
        <v>952.74</v>
      </c>
      <c r="G8" s="17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8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17">
        <f>сентябрь!F11</f>
        <v>1319.5</v>
      </c>
      <c r="G11" s="17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8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tabSelected="1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170</v>
      </c>
      <c r="D7" s="3">
        <f>октябрь!D7</f>
        <v>1</v>
      </c>
      <c r="E7" s="3"/>
      <c r="F7" s="17">
        <f>октябрь!F7+87</f>
        <v>2303.6</v>
      </c>
      <c r="G7" s="17">
        <f>октябрь!G7</f>
        <v>15</v>
      </c>
      <c r="H7" s="3"/>
    </row>
    <row r="8" spans="1:13" x14ac:dyDescent="0.25">
      <c r="A8" s="19">
        <v>2</v>
      </c>
      <c r="B8" s="3" t="s">
        <v>8</v>
      </c>
      <c r="C8" s="3">
        <f>октябрь!C8+1</f>
        <v>18</v>
      </c>
      <c r="D8" s="3">
        <f>октябрь!D8</f>
        <v>1</v>
      </c>
      <c r="E8" s="3"/>
      <c r="F8" s="17">
        <f>октябрь!F8+24</f>
        <v>976.74</v>
      </c>
      <c r="G8" s="17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9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17">
        <f>октябрь!F11</f>
        <v>1319.5</v>
      </c>
      <c r="G11" s="17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5"/>
      <c r="J23" s="5"/>
      <c r="K23" s="5"/>
    </row>
    <row r="26" spans="1:11" x14ac:dyDescent="0.25">
      <c r="A26" s="20" t="s">
        <v>19</v>
      </c>
      <c r="B26" s="20"/>
      <c r="C26" s="20"/>
      <c r="D26" s="20"/>
      <c r="E26" s="20"/>
      <c r="F26" s="20"/>
      <c r="G26" s="20"/>
      <c r="H26" s="2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6">
        <f>апрель!F7+669</f>
        <v>1218.5999999999999</v>
      </c>
      <c r="G7" s="6">
        <v>15</v>
      </c>
      <c r="H7" s="3"/>
    </row>
    <row r="8" spans="1:13" x14ac:dyDescent="0.25">
      <c r="A8" s="12">
        <v>2</v>
      </c>
      <c r="B8" s="3" t="s">
        <v>8</v>
      </c>
      <c r="C8" s="3">
        <f>апрель!C8+1</f>
        <v>10</v>
      </c>
      <c r="D8" s="3">
        <v>1</v>
      </c>
      <c r="E8" s="3"/>
      <c r="F8" s="6">
        <f>апрель!F8+15.84</f>
        <v>633.74</v>
      </c>
      <c r="G8" s="6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v>1</v>
      </c>
      <c r="D11" s="3">
        <v>1</v>
      </c>
      <c r="E11" s="3"/>
      <c r="F11" s="6">
        <v>204.5</v>
      </c>
      <c r="G11" s="6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6">
        <f>май!F7+333</f>
        <v>1551.6</v>
      </c>
      <c r="G7" s="6">
        <f>май!G7</f>
        <v>15</v>
      </c>
      <c r="H7" s="3"/>
    </row>
    <row r="8" spans="1:13" x14ac:dyDescent="0.25">
      <c r="A8" s="13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6">
        <f>май!F8+50</f>
        <v>683.74</v>
      </c>
      <c r="G8" s="6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6">
        <f>май!F11+710</f>
        <v>914.5</v>
      </c>
      <c r="G11" s="6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6">
        <f>июнь!F7+240</f>
        <v>1791.6</v>
      </c>
      <c r="G7" s="6">
        <f>июнь!G7</f>
        <v>15</v>
      </c>
      <c r="H7" s="3"/>
    </row>
    <row r="8" spans="1:13" x14ac:dyDescent="0.25">
      <c r="A8" s="14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6">
        <f>июнь!F8+80</f>
        <v>763.74</v>
      </c>
      <c r="G8" s="6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6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145</v>
      </c>
      <c r="D7" s="3">
        <f>июль!D7</f>
        <v>1</v>
      </c>
      <c r="E7" s="3"/>
      <c r="F7" s="17">
        <f>июль!F7+226</f>
        <v>2017.6</v>
      </c>
      <c r="G7" s="17">
        <f>июль!G7</f>
        <v>15</v>
      </c>
      <c r="H7" s="3"/>
    </row>
    <row r="8" spans="1:13" x14ac:dyDescent="0.25">
      <c r="A8" s="15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17">
        <f>июль!F8+34</f>
        <v>797.74</v>
      </c>
      <c r="G8" s="17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5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17">
        <f>июль!F11</f>
        <v>914.5</v>
      </c>
      <c r="G11" s="17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30" x14ac:dyDescent="0.25">
      <c r="A4" s="23"/>
      <c r="B4" s="23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152</v>
      </c>
      <c r="D7" s="3">
        <f>август!D7</f>
        <v>1</v>
      </c>
      <c r="E7" s="3"/>
      <c r="F7" s="17">
        <f>август!F7+72</f>
        <v>2089.6</v>
      </c>
      <c r="G7" s="17">
        <f>август!G7</f>
        <v>15</v>
      </c>
      <c r="H7" s="3"/>
    </row>
    <row r="8" spans="1:13" x14ac:dyDescent="0.25">
      <c r="A8" s="16">
        <v>2</v>
      </c>
      <c r="B8" s="3" t="s">
        <v>8</v>
      </c>
      <c r="C8" s="3">
        <f>август!C8+1</f>
        <v>14</v>
      </c>
      <c r="D8" s="3">
        <f>август!D8</f>
        <v>1</v>
      </c>
      <c r="E8" s="3"/>
      <c r="F8" s="17">
        <f>август!F8+20</f>
        <v>817.74</v>
      </c>
      <c r="G8" s="17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17">
        <f>август!F11+405</f>
        <v>1319.5</v>
      </c>
      <c r="G11" s="17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5"/>
      <c r="J19" s="5"/>
      <c r="K19" s="5"/>
    </row>
    <row r="24" spans="1:11" x14ac:dyDescent="0.25">
      <c r="A24" s="20" t="s">
        <v>19</v>
      </c>
      <c r="B24" s="20"/>
      <c r="C24" s="20"/>
      <c r="D24" s="20"/>
      <c r="E24" s="20"/>
      <c r="F24" s="20"/>
      <c r="G24" s="20"/>
      <c r="H24" s="2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2022-12-02T08:30:00Z</dcterms:modified>
</cp:coreProperties>
</file>