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filterPrivacy="1" defaultThemeVersion="124226"/>
  <xr:revisionPtr revIDLastSave="0" documentId="13_ncr:1_{06AFFDC5-A49B-4409-8BA3-7C7E81523BC0}" xr6:coauthVersionLast="47" xr6:coauthVersionMax="47" xr10:uidLastSave="{00000000-0000-0000-0000-000000000000}"/>
  <bookViews>
    <workbookView xWindow="-120" yWindow="-120" windowWidth="29040" windowHeight="15840" tabRatio="672" firstSheet="5" activeTab="5" xr2:uid="{00000000-000D-0000-FFFF-FFFF00000000}"/>
  </bookViews>
  <sheets>
    <sheet name="январь" sheetId="31" state="hidden" r:id="rId1"/>
    <sheet name="февраль" sheetId="32" state="hidden" r:id="rId2"/>
    <sheet name="март" sheetId="33" state="hidden" r:id="rId3"/>
    <sheet name="апрель" sheetId="34" state="hidden" r:id="rId4"/>
    <sheet name="май" sheetId="35" state="hidden" r:id="rId5"/>
    <sheet name="июнь" sheetId="36" r:id="rId6"/>
  </sheets>
  <definedNames>
    <definedName name="_xlnm.Print_Area" localSheetId="3">апрель!$A$1:$H$24</definedName>
    <definedName name="_xlnm.Print_Area" localSheetId="5">июнь!$A$1:$H$24</definedName>
    <definedName name="_xlnm.Print_Area" localSheetId="4">май!$A$1:$H$24</definedName>
    <definedName name="_xlnm.Print_Area" localSheetId="2">март!$A$1:$H$24</definedName>
    <definedName name="_xlnm.Print_Area" localSheetId="1">февраль!$A$1:$H$26</definedName>
    <definedName name="_xlnm.Print_Area" localSheetId="0">январь!$A$1:$H$26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36" l="1"/>
  <c r="F8" i="36"/>
  <c r="F7" i="36"/>
  <c r="C10" i="36"/>
  <c r="C8" i="36"/>
  <c r="C7" i="36"/>
  <c r="F8" i="35"/>
  <c r="C8" i="35"/>
  <c r="F7" i="35"/>
  <c r="C7" i="35"/>
  <c r="F8" i="34" l="1"/>
  <c r="F7" i="34"/>
  <c r="C8" i="34"/>
  <c r="C7" i="34"/>
  <c r="F7" i="32" l="1"/>
  <c r="C7" i="32"/>
  <c r="F8" i="33" l="1"/>
  <c r="F7" i="33"/>
  <c r="C8" i="33"/>
  <c r="C7" i="33"/>
  <c r="F8" i="32"/>
  <c r="C8" i="32"/>
  <c r="F8" i="31"/>
  <c r="C8" i="31"/>
  <c r="F7" i="31"/>
  <c r="C7" i="31"/>
</calcChain>
</file>

<file path=xl/sharedStrings.xml><?xml version="1.0" encoding="utf-8"?>
<sst xmlns="http://schemas.openxmlformats.org/spreadsheetml/2006/main" count="164" uniqueCount="28">
  <si>
    <t>0,4 кВ</t>
  </si>
  <si>
    <t>1 - 20 кВ</t>
  </si>
  <si>
    <t>Категория заявителей</t>
  </si>
  <si>
    <t>Максимальная мощность (кВт)</t>
  </si>
  <si>
    <t>35 кВ и выше</t>
  </si>
  <si>
    <t>До 15 кВт - всего</t>
  </si>
  <si>
    <t>в том числе</t>
  </si>
  <si>
    <t>льготная категория &lt;*&gt;</t>
  </si>
  <si>
    <t>От 15 до 150 кВт - всего</t>
  </si>
  <si>
    <t>льготная категория &lt;**&gt;</t>
  </si>
  <si>
    <t>От 150 кВт до 670 кВт - всего</t>
  </si>
  <si>
    <t>по индивидуальному проекту</t>
  </si>
  <si>
    <t>От 670 кВт до 8900 кВт - всего</t>
  </si>
  <si>
    <t>От 8900 кВт - всего</t>
  </si>
  <si>
    <t>Объекты генерации</t>
  </si>
  <si>
    <t xml:space="preserve">Приложение N 9
к стандартам раскрытия информации
субъектами оптового и розничных
рынков электрической энергии
</t>
  </si>
  <si>
    <t>Количество заявок (штук)</t>
  </si>
  <si>
    <t xml:space="preserve"> </t>
  </si>
  <si>
    <t xml:space="preserve">&lt;*&gt; Заявители, оплачивающие технологическое присоединение своих энергопринимающих устройств в размере не более 550 рублей.
&lt;**&gt; Заявители - юридические лица или индивидуальные предприниматели, заключившие договор об осуществлении технологического присоединения по одному источнику электроснабжения энергопринимающих устройств максимальной мощностью свыше 15 и до 150 кВт включительно (с учетом ранее присоединенных энергопринимающих устройств), у которых в договоре предусматривается беспроцентная рассрочка платежа за технологическое присоединение в размере 95 процентов платы за технологическое присоединение с условием ежеквартального внесения платы равными долями от общей суммы рассрочки до 3 лет со дня подписания сторонами акта об осуществлении технологического присоединения.
</t>
  </si>
  <si>
    <t>Директор ООО ЭСК "Энергия"                                                                                                                     А.В. Портнягин</t>
  </si>
  <si>
    <t>ИНФОРМАЦИЯ
о поданных заявках на технологическое присоединение ООО ЭСК "Энергия"
за январь 2022 года</t>
  </si>
  <si>
    <t>ИНФОРМАЦИЯ
о поданных заявках на технологическое присоединение ООО ЭСК "Энергия"
за февраль 2022 года</t>
  </si>
  <si>
    <t>ИНФОРМАЦИЯ
о поданных заявках на технологическое присоединение ООО ЭСК "Энергия"
за март 2022 года</t>
  </si>
  <si>
    <t xml:space="preserve">Приложение N 5
к стандартам раскрытия информации
субъектами оптового и розничных
рынков электрической энергии
</t>
  </si>
  <si>
    <t>От 670 кВт - всего</t>
  </si>
  <si>
    <t>ИНФОРМАЦИЯ
о поданных заявках на технологическое присоединение ООО ЭСК "Энергия"
за апрель 2022 года</t>
  </si>
  <si>
    <t>ИНФОРМАЦИЯ
о поданных заявках на технологическое присоединение ООО ЭСК "Энергия"
за май 2022 года</t>
  </si>
  <si>
    <t>ИНФОРМАЦИЯ
о поданных заявках на технологическое присоединение ООО ЭСК "Энергия"
за июнь 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</si>
</sst>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2" fillId="0" borderId="1" xfId="0" applyFont="1" applyBorder="1" applyAlignment="1">
      <alignment horizontal="left" vertical="center" wrapText="1" indent="2"/>
    </xf>
    <xf numFmtId="0" fontId="3" fillId="0" borderId="1" xfId="1" applyBorder="1" applyAlignment="1">
      <alignment horizontal="left" vertical="center" wrapText="1" indent="2"/>
    </xf>
    <xf numFmtId="0" fontId="2" fillId="0" borderId="1" xfId="0" applyFont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0" fillId="0" borderId="0" xfId="0" applyAlignment="1"/>
    <xf numFmtId="164" fontId="2" fillId="0" borderId="1" xfId="0" applyNumberFormat="1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right" vertical="center" wrapText="1"/>
    </xf>
    <xf numFmtId="0" fontId="0" fillId="0" borderId="2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consultantplus://offline/ref=2B68D365C87DD12C3005D9B461515A31DC59046575EDA8B88471CB77745D0FE2FE0F07D2C424YAQFF" TargetMode="External"/><Relationship Id="rId1" Type="http://schemas.openxmlformats.org/officeDocument/2006/relationships/hyperlink" Target="consultantplus://offline/ref=2B68D365C87DD12C3005D9B461515A31DC59046575EDA8B88471CB77745D0FE2FE0F07D2C424YAQ0F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consultantplus://offline/ref=2B68D365C87DD12C3005D9B461515A31DC59046575EDA8B88471CB77745D0FE2FE0F07D2C424YAQFF" TargetMode="External"/><Relationship Id="rId1" Type="http://schemas.openxmlformats.org/officeDocument/2006/relationships/hyperlink" Target="consultantplus://offline/ref=2B68D365C87DD12C3005D9B461515A31DC59046575EDA8B88471CB77745D0FE2FE0F07D2C424YAQ0F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consultantplus://offline/ref=2B68D365C87DD12C3005D9B461515A31DC59046575EDA8B88471CB77745D0FE2FE0F07D2C424YAQFF" TargetMode="External"/><Relationship Id="rId1" Type="http://schemas.openxmlformats.org/officeDocument/2006/relationships/hyperlink" Target="consultantplus://offline/ref=2B68D365C87DD12C3005D9B461515A31DC59046575EDA8B88471CB77745D0FE2FE0F07D2C424YAQ0F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consultantplus://offline/ref=2B68D365C87DD12C3005D9B461515A31DC59046575EDA8B88471CB77745D0FE2FE0F07D2C424YAQFF" TargetMode="External"/><Relationship Id="rId1" Type="http://schemas.openxmlformats.org/officeDocument/2006/relationships/hyperlink" Target="consultantplus://offline/ref=2B68D365C87DD12C3005D9B461515A31DC59046575EDA8B88471CB77745D0FE2FE0F07D2C424YAQ0F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consultantplus://offline/ref=2B68D365C87DD12C3005D9B461515A31DC59046575EDA8B88471CB77745D0FE2FE0F07D2C424YAQFF" TargetMode="External"/><Relationship Id="rId1" Type="http://schemas.openxmlformats.org/officeDocument/2006/relationships/hyperlink" Target="consultantplus://offline/ref=2B68D365C87DD12C3005D9B461515A31DC59046575EDA8B88471CB77745D0FE2FE0F07D2C424YAQ0F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hyperlink" Target="consultantplus://offline/ref=2B68D365C87DD12C3005D9B461515A31DC59046575EDA8B88471CB77745D0FE2FE0F07D2C424YAQFF" TargetMode="External"/><Relationship Id="rId1" Type="http://schemas.openxmlformats.org/officeDocument/2006/relationships/hyperlink" Target="consultantplus://offline/ref=2B68D365C87DD12C3005D9B461515A31DC59046575EDA8B88471CB77745D0FE2FE0F07D2C424YAQ0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44D44C-3927-4C02-9690-81EF5EC174A8}">
  <sheetPr>
    <pageSetUpPr fitToPage="1"/>
  </sheetPr>
  <dimension ref="A1:M26"/>
  <sheetViews>
    <sheetView view="pageBreakPreview" zoomScaleNormal="100" zoomScaleSheetLayoutView="100" workbookViewId="0">
      <selection activeCell="F9" sqref="F9"/>
    </sheetView>
  </sheetViews>
  <sheetFormatPr defaultRowHeight="15" x14ac:dyDescent="0.25"/>
  <cols>
    <col min="2" max="2" width="42.5703125" customWidth="1"/>
  </cols>
  <sheetData>
    <row r="1" spans="1:13" ht="77.25" customHeight="1" x14ac:dyDescent="0.25">
      <c r="A1" s="15" t="s">
        <v>15</v>
      </c>
      <c r="B1" s="15"/>
      <c r="C1" s="15"/>
      <c r="D1" s="15"/>
      <c r="E1" s="15"/>
      <c r="F1" s="15"/>
      <c r="G1" s="15"/>
      <c r="H1" s="15"/>
    </row>
    <row r="2" spans="1:13" ht="64.5" customHeight="1" x14ac:dyDescent="0.25">
      <c r="A2" s="16" t="s">
        <v>20</v>
      </c>
      <c r="B2" s="16"/>
      <c r="C2" s="16"/>
      <c r="D2" s="16"/>
      <c r="E2" s="16"/>
      <c r="F2" s="16"/>
      <c r="G2" s="16"/>
      <c r="H2" s="16"/>
    </row>
    <row r="3" spans="1:13" ht="30" customHeight="1" x14ac:dyDescent="0.25">
      <c r="A3" s="17" t="s">
        <v>2</v>
      </c>
      <c r="B3" s="17"/>
      <c r="C3" s="17" t="s">
        <v>16</v>
      </c>
      <c r="D3" s="17"/>
      <c r="E3" s="17"/>
      <c r="F3" s="17" t="s">
        <v>3</v>
      </c>
      <c r="G3" s="17"/>
      <c r="H3" s="17"/>
    </row>
    <row r="4" spans="1:13" ht="30" x14ac:dyDescent="0.25">
      <c r="A4" s="17"/>
      <c r="B4" s="17"/>
      <c r="C4" s="7" t="s">
        <v>0</v>
      </c>
      <c r="D4" s="7" t="s">
        <v>1</v>
      </c>
      <c r="E4" s="7" t="s">
        <v>4</v>
      </c>
      <c r="F4" s="7" t="s">
        <v>0</v>
      </c>
      <c r="G4" s="7" t="s">
        <v>1</v>
      </c>
      <c r="H4" s="7" t="s">
        <v>4</v>
      </c>
    </row>
    <row r="5" spans="1:13" x14ac:dyDescent="0.25">
      <c r="A5" s="7">
        <v>1</v>
      </c>
      <c r="B5" s="3" t="s">
        <v>5</v>
      </c>
      <c r="C5" s="3"/>
      <c r="D5" s="3"/>
      <c r="E5" s="3"/>
      <c r="F5" s="3"/>
      <c r="G5" s="3"/>
      <c r="H5" s="3"/>
    </row>
    <row r="6" spans="1:13" x14ac:dyDescent="0.25">
      <c r="A6" s="3"/>
      <c r="B6" s="1" t="s">
        <v>6</v>
      </c>
      <c r="C6" s="3"/>
      <c r="D6" s="3"/>
      <c r="E6" s="3"/>
      <c r="F6" s="3"/>
      <c r="G6" s="3"/>
      <c r="H6" s="3"/>
    </row>
    <row r="7" spans="1:13" x14ac:dyDescent="0.25">
      <c r="A7" s="3"/>
      <c r="B7" s="2" t="s">
        <v>7</v>
      </c>
      <c r="C7" s="3">
        <f>10</f>
        <v>10</v>
      </c>
      <c r="D7" s="3"/>
      <c r="E7" s="3"/>
      <c r="F7" s="6">
        <f>150</f>
        <v>150</v>
      </c>
      <c r="G7" s="6"/>
      <c r="H7" s="3"/>
    </row>
    <row r="8" spans="1:13" x14ac:dyDescent="0.25">
      <c r="A8" s="7">
        <v>2</v>
      </c>
      <c r="B8" s="3" t="s">
        <v>8</v>
      </c>
      <c r="C8" s="3">
        <f>2</f>
        <v>2</v>
      </c>
      <c r="D8" s="3"/>
      <c r="E8" s="3"/>
      <c r="F8" s="6">
        <f>80</f>
        <v>80</v>
      </c>
      <c r="G8" s="6"/>
      <c r="H8" s="3"/>
    </row>
    <row r="9" spans="1:13" x14ac:dyDescent="0.25">
      <c r="A9" s="3"/>
      <c r="B9" s="1" t="s">
        <v>6</v>
      </c>
      <c r="C9" s="3"/>
      <c r="D9" s="3"/>
      <c r="E9" s="3"/>
      <c r="F9" s="6"/>
      <c r="G9" s="6"/>
      <c r="H9" s="3"/>
    </row>
    <row r="10" spans="1:13" x14ac:dyDescent="0.25">
      <c r="A10" s="3"/>
      <c r="B10" s="2" t="s">
        <v>9</v>
      </c>
      <c r="C10" s="3"/>
      <c r="D10" s="3"/>
      <c r="E10" s="3"/>
      <c r="F10" s="6"/>
      <c r="G10" s="6"/>
      <c r="H10" s="3"/>
    </row>
    <row r="11" spans="1:13" x14ac:dyDescent="0.25">
      <c r="A11" s="7">
        <v>3</v>
      </c>
      <c r="B11" s="3" t="s">
        <v>10</v>
      </c>
      <c r="C11" s="3"/>
      <c r="D11" s="3"/>
      <c r="E11" s="3"/>
      <c r="F11" s="6"/>
      <c r="G11" s="6"/>
      <c r="H11" s="3"/>
    </row>
    <row r="12" spans="1:13" x14ac:dyDescent="0.25">
      <c r="A12" s="3"/>
      <c r="B12" s="1" t="s">
        <v>6</v>
      </c>
      <c r="C12" s="3"/>
      <c r="D12" s="3"/>
      <c r="E12" s="3"/>
      <c r="F12" s="3"/>
      <c r="G12" s="3"/>
      <c r="H12" s="3"/>
      <c r="M12" t="s">
        <v>17</v>
      </c>
    </row>
    <row r="13" spans="1:13" x14ac:dyDescent="0.25">
      <c r="A13" s="3"/>
      <c r="B13" s="1" t="s">
        <v>11</v>
      </c>
      <c r="C13" s="3"/>
      <c r="D13" s="3"/>
      <c r="E13" s="3"/>
      <c r="F13" s="3"/>
      <c r="G13" s="3"/>
      <c r="H13" s="3"/>
    </row>
    <row r="14" spans="1:13" x14ac:dyDescent="0.25">
      <c r="A14" s="7">
        <v>4</v>
      </c>
      <c r="B14" s="3" t="s">
        <v>12</v>
      </c>
      <c r="C14" s="3"/>
      <c r="D14" s="4"/>
      <c r="E14" s="3"/>
      <c r="F14" s="3"/>
      <c r="G14" s="3"/>
      <c r="H14" s="3"/>
    </row>
    <row r="15" spans="1:13" x14ac:dyDescent="0.25">
      <c r="A15" s="3"/>
      <c r="B15" s="1" t="s">
        <v>6</v>
      </c>
      <c r="C15" s="3"/>
      <c r="D15" s="3"/>
      <c r="E15" s="3"/>
      <c r="F15" s="3"/>
      <c r="G15" s="3"/>
      <c r="H15" s="3"/>
    </row>
    <row r="16" spans="1:13" x14ac:dyDescent="0.25">
      <c r="A16" s="3"/>
      <c r="B16" s="1" t="s">
        <v>11</v>
      </c>
      <c r="C16" s="3"/>
      <c r="D16" s="3"/>
      <c r="E16" s="3"/>
      <c r="F16" s="3"/>
      <c r="G16" s="3"/>
      <c r="H16" s="3"/>
    </row>
    <row r="17" spans="1:11" x14ac:dyDescent="0.25">
      <c r="A17" s="7">
        <v>5</v>
      </c>
      <c r="B17" s="3" t="s">
        <v>13</v>
      </c>
      <c r="C17" s="3"/>
      <c r="D17" s="3"/>
      <c r="E17" s="3"/>
      <c r="F17" s="3"/>
      <c r="G17" s="3"/>
      <c r="H17" s="3"/>
    </row>
    <row r="18" spans="1:11" x14ac:dyDescent="0.25">
      <c r="A18" s="3"/>
      <c r="B18" s="1" t="s">
        <v>6</v>
      </c>
      <c r="C18" s="3"/>
      <c r="D18" s="3"/>
      <c r="E18" s="3"/>
      <c r="F18" s="3"/>
      <c r="G18" s="3"/>
      <c r="H18" s="3"/>
    </row>
    <row r="19" spans="1:11" x14ac:dyDescent="0.25">
      <c r="A19" s="3"/>
      <c r="B19" s="1" t="s">
        <v>11</v>
      </c>
      <c r="C19" s="3"/>
      <c r="D19" s="3"/>
      <c r="E19" s="3"/>
      <c r="F19" s="3"/>
      <c r="G19" s="3"/>
      <c r="H19" s="3"/>
    </row>
    <row r="20" spans="1:11" x14ac:dyDescent="0.25">
      <c r="A20" s="7">
        <v>6</v>
      </c>
      <c r="B20" s="3" t="s">
        <v>14</v>
      </c>
      <c r="C20" s="3"/>
      <c r="D20" s="3"/>
      <c r="E20" s="3"/>
      <c r="F20" s="3"/>
      <c r="G20" s="3"/>
      <c r="H20" s="3"/>
    </row>
    <row r="23" spans="1:11" ht="147" customHeight="1" x14ac:dyDescent="0.25">
      <c r="A23" s="18" t="s">
        <v>18</v>
      </c>
      <c r="B23" s="18"/>
      <c r="C23" s="18"/>
      <c r="D23" s="18"/>
      <c r="E23" s="18"/>
      <c r="F23" s="18"/>
      <c r="G23" s="18"/>
      <c r="H23" s="18"/>
      <c r="I23" s="5"/>
      <c r="J23" s="5"/>
      <c r="K23" s="5"/>
    </row>
    <row r="26" spans="1:11" x14ac:dyDescent="0.25">
      <c r="A26" s="14" t="s">
        <v>19</v>
      </c>
      <c r="B26" s="14"/>
      <c r="C26" s="14"/>
      <c r="D26" s="14"/>
      <c r="E26" s="14"/>
      <c r="F26" s="14"/>
      <c r="G26" s="14"/>
      <c r="H26" s="14"/>
    </row>
  </sheetData>
  <mergeCells count="7">
    <mergeCell ref="A26:H26"/>
    <mergeCell ref="A1:H1"/>
    <mergeCell ref="A2:H2"/>
    <mergeCell ref="A3:B4"/>
    <mergeCell ref="C3:E3"/>
    <mergeCell ref="F3:H3"/>
    <mergeCell ref="A23:H23"/>
  </mergeCells>
  <hyperlinks>
    <hyperlink ref="B7" r:id="rId1" display="consultantplus://offline/ref=2B68D365C87DD12C3005D9B461515A31DC59046575EDA8B88471CB77745D0FE2FE0F07D2C424YAQ0F" xr:uid="{4786F013-B5BB-48B1-9689-04DD44B9E9BC}"/>
    <hyperlink ref="B10" r:id="rId2" display="consultantplus://offline/ref=2B68D365C87DD12C3005D9B461515A31DC59046575EDA8B88471CB77745D0FE2FE0F07D2C424YAQFF" xr:uid="{3DB6B797-697B-4065-BA6A-6030C82C74FC}"/>
  </hyperlinks>
  <pageMargins left="0.70866141732283472" right="0.70866141732283472" top="0.74803149606299213" bottom="0.74803149606299213" header="0.31496062992125984" footer="0.31496062992125984"/>
  <pageSetup paperSize="9" scale="81" orientation="portrait" r:id="rId3"/>
  <colBreaks count="1" manualBreakCount="1">
    <brk id="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2918F0-69B1-455E-8769-D97E3E804F04}">
  <sheetPr>
    <pageSetUpPr fitToPage="1"/>
  </sheetPr>
  <dimension ref="A1:M26"/>
  <sheetViews>
    <sheetView view="pageBreakPreview" zoomScaleNormal="100" zoomScaleSheetLayoutView="100" workbookViewId="0">
      <selection activeCell="F8" sqref="F8"/>
    </sheetView>
  </sheetViews>
  <sheetFormatPr defaultRowHeight="15" x14ac:dyDescent="0.25"/>
  <cols>
    <col min="2" max="2" width="42.5703125" customWidth="1"/>
  </cols>
  <sheetData>
    <row r="1" spans="1:13" ht="77.25" customHeight="1" x14ac:dyDescent="0.25">
      <c r="A1" s="15" t="s">
        <v>15</v>
      </c>
      <c r="B1" s="15"/>
      <c r="C1" s="15"/>
      <c r="D1" s="15"/>
      <c r="E1" s="15"/>
      <c r="F1" s="15"/>
      <c r="G1" s="15"/>
      <c r="H1" s="15"/>
    </row>
    <row r="2" spans="1:13" ht="64.5" customHeight="1" x14ac:dyDescent="0.25">
      <c r="A2" s="16" t="s">
        <v>21</v>
      </c>
      <c r="B2" s="16"/>
      <c r="C2" s="16"/>
      <c r="D2" s="16"/>
      <c r="E2" s="16"/>
      <c r="F2" s="16"/>
      <c r="G2" s="16"/>
      <c r="H2" s="16"/>
    </row>
    <row r="3" spans="1:13" ht="30" customHeight="1" x14ac:dyDescent="0.25">
      <c r="A3" s="17" t="s">
        <v>2</v>
      </c>
      <c r="B3" s="17"/>
      <c r="C3" s="17" t="s">
        <v>16</v>
      </c>
      <c r="D3" s="17"/>
      <c r="E3" s="17"/>
      <c r="F3" s="17" t="s">
        <v>3</v>
      </c>
      <c r="G3" s="17"/>
      <c r="H3" s="17"/>
    </row>
    <row r="4" spans="1:13" ht="30" x14ac:dyDescent="0.25">
      <c r="A4" s="17"/>
      <c r="B4" s="17"/>
      <c r="C4" s="8" t="s">
        <v>0</v>
      </c>
      <c r="D4" s="8" t="s">
        <v>1</v>
      </c>
      <c r="E4" s="8" t="s">
        <v>4</v>
      </c>
      <c r="F4" s="8" t="s">
        <v>0</v>
      </c>
      <c r="G4" s="8" t="s">
        <v>1</v>
      </c>
      <c r="H4" s="8" t="s">
        <v>4</v>
      </c>
    </row>
    <row r="5" spans="1:13" x14ac:dyDescent="0.25">
      <c r="A5" s="8">
        <v>1</v>
      </c>
      <c r="B5" s="3" t="s">
        <v>5</v>
      </c>
      <c r="C5" s="3"/>
      <c r="D5" s="3"/>
      <c r="E5" s="3"/>
      <c r="F5" s="3"/>
      <c r="G5" s="3"/>
      <c r="H5" s="3"/>
    </row>
    <row r="6" spans="1:13" x14ac:dyDescent="0.25">
      <c r="A6" s="3"/>
      <c r="B6" s="1" t="s">
        <v>6</v>
      </c>
      <c r="C6" s="3"/>
      <c r="D6" s="3"/>
      <c r="E6" s="3"/>
      <c r="F6" s="3"/>
      <c r="G6" s="3"/>
      <c r="H6" s="3"/>
    </row>
    <row r="7" spans="1:13" x14ac:dyDescent="0.25">
      <c r="A7" s="3"/>
      <c r="B7" s="2" t="s">
        <v>7</v>
      </c>
      <c r="C7" s="3">
        <f>январь!C7+9</f>
        <v>19</v>
      </c>
      <c r="D7" s="3"/>
      <c r="E7" s="3"/>
      <c r="F7" s="6">
        <f>январь!F7+75.6</f>
        <v>225.6</v>
      </c>
      <c r="G7" s="6"/>
      <c r="H7" s="3"/>
    </row>
    <row r="8" spans="1:13" x14ac:dyDescent="0.25">
      <c r="A8" s="8">
        <v>2</v>
      </c>
      <c r="B8" s="3" t="s">
        <v>8</v>
      </c>
      <c r="C8" s="3">
        <f>январь!C8+2</f>
        <v>4</v>
      </c>
      <c r="D8" s="3"/>
      <c r="E8" s="3"/>
      <c r="F8" s="6">
        <f>январь!F8+85</f>
        <v>165</v>
      </c>
      <c r="G8" s="6"/>
      <c r="H8" s="3"/>
    </row>
    <row r="9" spans="1:13" x14ac:dyDescent="0.25">
      <c r="A9" s="3"/>
      <c r="B9" s="1" t="s">
        <v>6</v>
      </c>
      <c r="C9" s="3"/>
      <c r="D9" s="3"/>
      <c r="E9" s="3"/>
      <c r="F9" s="6"/>
      <c r="G9" s="6"/>
      <c r="H9" s="3"/>
    </row>
    <row r="10" spans="1:13" x14ac:dyDescent="0.25">
      <c r="A10" s="3"/>
      <c r="B10" s="2" t="s">
        <v>9</v>
      </c>
      <c r="C10" s="3"/>
      <c r="D10" s="3"/>
      <c r="E10" s="3"/>
      <c r="F10" s="6"/>
      <c r="G10" s="6"/>
      <c r="H10" s="3"/>
    </row>
    <row r="11" spans="1:13" x14ac:dyDescent="0.25">
      <c r="A11" s="8">
        <v>3</v>
      </c>
      <c r="B11" s="3" t="s">
        <v>10</v>
      </c>
      <c r="C11" s="3"/>
      <c r="D11" s="3"/>
      <c r="E11" s="3"/>
      <c r="F11" s="6"/>
      <c r="G11" s="6"/>
      <c r="H11" s="3"/>
    </row>
    <row r="12" spans="1:13" x14ac:dyDescent="0.25">
      <c r="A12" s="3"/>
      <c r="B12" s="1" t="s">
        <v>6</v>
      </c>
      <c r="C12" s="3"/>
      <c r="D12" s="3"/>
      <c r="E12" s="3"/>
      <c r="F12" s="3"/>
      <c r="G12" s="3"/>
      <c r="H12" s="3"/>
      <c r="M12" t="s">
        <v>17</v>
      </c>
    </row>
    <row r="13" spans="1:13" x14ac:dyDescent="0.25">
      <c r="A13" s="3"/>
      <c r="B13" s="1" t="s">
        <v>11</v>
      </c>
      <c r="C13" s="3"/>
      <c r="D13" s="3"/>
      <c r="E13" s="3"/>
      <c r="F13" s="3"/>
      <c r="G13" s="3"/>
      <c r="H13" s="3"/>
    </row>
    <row r="14" spans="1:13" x14ac:dyDescent="0.25">
      <c r="A14" s="8">
        <v>4</v>
      </c>
      <c r="B14" s="3" t="s">
        <v>12</v>
      </c>
      <c r="C14" s="3"/>
      <c r="D14" s="4"/>
      <c r="E14" s="3"/>
      <c r="F14" s="3"/>
      <c r="G14" s="3"/>
      <c r="H14" s="3"/>
    </row>
    <row r="15" spans="1:13" x14ac:dyDescent="0.25">
      <c r="A15" s="3"/>
      <c r="B15" s="1" t="s">
        <v>6</v>
      </c>
      <c r="C15" s="3"/>
      <c r="D15" s="3"/>
      <c r="E15" s="3"/>
      <c r="F15" s="3"/>
      <c r="G15" s="3"/>
      <c r="H15" s="3"/>
    </row>
    <row r="16" spans="1:13" x14ac:dyDescent="0.25">
      <c r="A16" s="3"/>
      <c r="B16" s="1" t="s">
        <v>11</v>
      </c>
      <c r="C16" s="3"/>
      <c r="D16" s="3"/>
      <c r="E16" s="3"/>
      <c r="F16" s="3"/>
      <c r="G16" s="3"/>
      <c r="H16" s="3"/>
    </row>
    <row r="17" spans="1:11" x14ac:dyDescent="0.25">
      <c r="A17" s="8">
        <v>5</v>
      </c>
      <c r="B17" s="3" t="s">
        <v>13</v>
      </c>
      <c r="C17" s="3"/>
      <c r="D17" s="3"/>
      <c r="E17" s="3"/>
      <c r="F17" s="3"/>
      <c r="G17" s="3"/>
      <c r="H17" s="3"/>
    </row>
    <row r="18" spans="1:11" x14ac:dyDescent="0.25">
      <c r="A18" s="3"/>
      <c r="B18" s="1" t="s">
        <v>6</v>
      </c>
      <c r="C18" s="3"/>
      <c r="D18" s="3"/>
      <c r="E18" s="3"/>
      <c r="F18" s="3"/>
      <c r="G18" s="3"/>
      <c r="H18" s="3"/>
    </row>
    <row r="19" spans="1:11" x14ac:dyDescent="0.25">
      <c r="A19" s="3"/>
      <c r="B19" s="1" t="s">
        <v>11</v>
      </c>
      <c r="C19" s="3"/>
      <c r="D19" s="3"/>
      <c r="E19" s="3"/>
      <c r="F19" s="3"/>
      <c r="G19" s="3"/>
      <c r="H19" s="3"/>
    </row>
    <row r="20" spans="1:11" x14ac:dyDescent="0.25">
      <c r="A20" s="8">
        <v>6</v>
      </c>
      <c r="B20" s="3" t="s">
        <v>14</v>
      </c>
      <c r="C20" s="3"/>
      <c r="D20" s="3"/>
      <c r="E20" s="3"/>
      <c r="F20" s="3"/>
      <c r="G20" s="3"/>
      <c r="H20" s="3"/>
    </row>
    <row r="23" spans="1:11" ht="147" customHeight="1" x14ac:dyDescent="0.25">
      <c r="A23" s="18" t="s">
        <v>18</v>
      </c>
      <c r="B23" s="18"/>
      <c r="C23" s="18"/>
      <c r="D23" s="18"/>
      <c r="E23" s="18"/>
      <c r="F23" s="18"/>
      <c r="G23" s="18"/>
      <c r="H23" s="18"/>
      <c r="I23" s="5"/>
      <c r="J23" s="5"/>
      <c r="K23" s="5"/>
    </row>
    <row r="26" spans="1:11" x14ac:dyDescent="0.25">
      <c r="A26" s="14" t="s">
        <v>19</v>
      </c>
      <c r="B26" s="14"/>
      <c r="C26" s="14"/>
      <c r="D26" s="14"/>
      <c r="E26" s="14"/>
      <c r="F26" s="14"/>
      <c r="G26" s="14"/>
      <c r="H26" s="14"/>
    </row>
  </sheetData>
  <mergeCells count="7">
    <mergeCell ref="A26:H26"/>
    <mergeCell ref="A1:H1"/>
    <mergeCell ref="A2:H2"/>
    <mergeCell ref="A3:B4"/>
    <mergeCell ref="C3:E3"/>
    <mergeCell ref="F3:H3"/>
    <mergeCell ref="A23:H23"/>
  </mergeCells>
  <hyperlinks>
    <hyperlink ref="B7" r:id="rId1" display="consultantplus://offline/ref=2B68D365C87DD12C3005D9B461515A31DC59046575EDA8B88471CB77745D0FE2FE0F07D2C424YAQ0F" xr:uid="{FAE4025D-C212-4ACF-A805-E0D63FAF0583}"/>
    <hyperlink ref="B10" r:id="rId2" display="consultantplus://offline/ref=2B68D365C87DD12C3005D9B461515A31DC59046575EDA8B88471CB77745D0FE2FE0F07D2C424YAQFF" xr:uid="{570EC688-FD1D-4770-97A2-1C1E392FCB01}"/>
  </hyperlinks>
  <pageMargins left="0.70866141732283472" right="0.70866141732283472" top="0.74803149606299213" bottom="0.74803149606299213" header="0.31496062992125984" footer="0.31496062992125984"/>
  <pageSetup paperSize="9" scale="81" orientation="portrait" r:id="rId3"/>
  <colBreaks count="1" manualBreakCount="1">
    <brk id="8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E6BD49-F69A-4032-A06E-0E61F839FF4F}">
  <sheetPr>
    <pageSetUpPr fitToPage="1"/>
  </sheetPr>
  <dimension ref="A1:M24"/>
  <sheetViews>
    <sheetView view="pageBreakPreview" zoomScaleNormal="100" zoomScaleSheetLayoutView="100" workbookViewId="0">
      <selection activeCell="A19" sqref="A19:H19"/>
    </sheetView>
  </sheetViews>
  <sheetFormatPr defaultRowHeight="15" x14ac:dyDescent="0.25"/>
  <cols>
    <col min="2" max="2" width="42.5703125" customWidth="1"/>
  </cols>
  <sheetData>
    <row r="1" spans="1:13" ht="77.25" customHeight="1" x14ac:dyDescent="0.25">
      <c r="A1" s="15" t="s">
        <v>23</v>
      </c>
      <c r="B1" s="15"/>
      <c r="C1" s="15"/>
      <c r="D1" s="15"/>
      <c r="E1" s="15"/>
      <c r="F1" s="15"/>
      <c r="G1" s="15"/>
      <c r="H1" s="15"/>
    </row>
    <row r="2" spans="1:13" ht="64.5" customHeight="1" x14ac:dyDescent="0.25">
      <c r="A2" s="16" t="s">
        <v>22</v>
      </c>
      <c r="B2" s="16"/>
      <c r="C2" s="16"/>
      <c r="D2" s="16"/>
      <c r="E2" s="16"/>
      <c r="F2" s="16"/>
      <c r="G2" s="16"/>
      <c r="H2" s="16"/>
    </row>
    <row r="3" spans="1:13" ht="30" customHeight="1" x14ac:dyDescent="0.25">
      <c r="A3" s="17" t="s">
        <v>2</v>
      </c>
      <c r="B3" s="17"/>
      <c r="C3" s="17" t="s">
        <v>16</v>
      </c>
      <c r="D3" s="17"/>
      <c r="E3" s="17"/>
      <c r="F3" s="17" t="s">
        <v>3</v>
      </c>
      <c r="G3" s="17"/>
      <c r="H3" s="17"/>
    </row>
    <row r="4" spans="1:13" ht="30" x14ac:dyDescent="0.25">
      <c r="A4" s="17"/>
      <c r="B4" s="17"/>
      <c r="C4" s="9" t="s">
        <v>0</v>
      </c>
      <c r="D4" s="9" t="s">
        <v>1</v>
      </c>
      <c r="E4" s="9" t="s">
        <v>4</v>
      </c>
      <c r="F4" s="9" t="s">
        <v>0</v>
      </c>
      <c r="G4" s="9" t="s">
        <v>1</v>
      </c>
      <c r="H4" s="9" t="s">
        <v>4</v>
      </c>
    </row>
    <row r="5" spans="1:13" x14ac:dyDescent="0.25">
      <c r="A5" s="9">
        <v>1</v>
      </c>
      <c r="B5" s="3" t="s">
        <v>5</v>
      </c>
      <c r="C5" s="3"/>
      <c r="D5" s="3"/>
      <c r="E5" s="3"/>
      <c r="F5" s="3"/>
      <c r="G5" s="3"/>
      <c r="H5" s="3"/>
    </row>
    <row r="6" spans="1:13" x14ac:dyDescent="0.25">
      <c r="A6" s="3"/>
      <c r="B6" s="1" t="s">
        <v>6</v>
      </c>
      <c r="C6" s="3"/>
      <c r="D6" s="3"/>
      <c r="E6" s="3"/>
      <c r="F6" s="3"/>
      <c r="G6" s="3"/>
      <c r="H6" s="3"/>
    </row>
    <row r="7" spans="1:13" x14ac:dyDescent="0.25">
      <c r="A7" s="3"/>
      <c r="B7" s="2" t="s">
        <v>7</v>
      </c>
      <c r="C7" s="3">
        <f>февраль!C7+11</f>
        <v>30</v>
      </c>
      <c r="D7" s="3"/>
      <c r="E7" s="3"/>
      <c r="F7" s="6">
        <f>февраль!F7+165</f>
        <v>390.6</v>
      </c>
      <c r="G7" s="6"/>
      <c r="H7" s="3"/>
    </row>
    <row r="8" spans="1:13" x14ac:dyDescent="0.25">
      <c r="A8" s="9">
        <v>2</v>
      </c>
      <c r="B8" s="3" t="s">
        <v>8</v>
      </c>
      <c r="C8" s="3">
        <f>февраль!C8+4</f>
        <v>8</v>
      </c>
      <c r="D8" s="3"/>
      <c r="E8" s="3"/>
      <c r="F8" s="6">
        <f>февраль!F8+302.9</f>
        <v>467.9</v>
      </c>
      <c r="G8" s="6"/>
      <c r="H8" s="3"/>
    </row>
    <row r="9" spans="1:13" x14ac:dyDescent="0.25">
      <c r="A9" s="3"/>
      <c r="B9" s="1" t="s">
        <v>6</v>
      </c>
      <c r="C9" s="3"/>
      <c r="D9" s="3"/>
      <c r="E9" s="3"/>
      <c r="F9" s="6"/>
      <c r="G9" s="6"/>
      <c r="H9" s="3"/>
    </row>
    <row r="10" spans="1:13" x14ac:dyDescent="0.25">
      <c r="A10" s="3"/>
      <c r="B10" s="2" t="s">
        <v>9</v>
      </c>
      <c r="C10" s="3"/>
      <c r="D10" s="3"/>
      <c r="E10" s="3"/>
      <c r="F10" s="6"/>
      <c r="G10" s="6"/>
      <c r="H10" s="3"/>
    </row>
    <row r="11" spans="1:13" x14ac:dyDescent="0.25">
      <c r="A11" s="9">
        <v>3</v>
      </c>
      <c r="B11" s="3" t="s">
        <v>10</v>
      </c>
      <c r="C11" s="3"/>
      <c r="D11" s="3"/>
      <c r="E11" s="3"/>
      <c r="F11" s="6"/>
      <c r="G11" s="6"/>
      <c r="H11" s="3"/>
    </row>
    <row r="12" spans="1:13" x14ac:dyDescent="0.25">
      <c r="A12" s="3"/>
      <c r="B12" s="1" t="s">
        <v>6</v>
      </c>
      <c r="C12" s="3"/>
      <c r="D12" s="3"/>
      <c r="E12" s="3"/>
      <c r="F12" s="3"/>
      <c r="G12" s="3"/>
      <c r="H12" s="3"/>
      <c r="M12" t="s">
        <v>17</v>
      </c>
    </row>
    <row r="13" spans="1:13" x14ac:dyDescent="0.25">
      <c r="A13" s="3"/>
      <c r="B13" s="1" t="s">
        <v>11</v>
      </c>
      <c r="C13" s="3"/>
      <c r="D13" s="3"/>
      <c r="E13" s="3"/>
      <c r="F13" s="3"/>
      <c r="G13" s="3"/>
      <c r="H13" s="3"/>
    </row>
    <row r="14" spans="1:13" x14ac:dyDescent="0.25">
      <c r="A14" s="9">
        <v>4</v>
      </c>
      <c r="B14" s="11" t="s">
        <v>24</v>
      </c>
      <c r="C14" s="3"/>
      <c r="D14" s="4"/>
      <c r="E14" s="3"/>
      <c r="F14" s="3"/>
      <c r="G14" s="3"/>
      <c r="H14" s="3"/>
    </row>
    <row r="15" spans="1:13" x14ac:dyDescent="0.25">
      <c r="A15" s="3"/>
      <c r="B15" s="1" t="s">
        <v>6</v>
      </c>
      <c r="C15" s="3"/>
      <c r="D15" s="3"/>
      <c r="E15" s="3"/>
      <c r="F15" s="3"/>
      <c r="G15" s="3"/>
      <c r="H15" s="3"/>
    </row>
    <row r="16" spans="1:13" x14ac:dyDescent="0.25">
      <c r="A16" s="3"/>
      <c r="B16" s="1" t="s">
        <v>11</v>
      </c>
      <c r="C16" s="3"/>
      <c r="D16" s="3"/>
      <c r="E16" s="3"/>
      <c r="F16" s="3"/>
      <c r="G16" s="3"/>
      <c r="H16" s="3"/>
    </row>
    <row r="19" spans="1:11" ht="147" customHeight="1" x14ac:dyDescent="0.25">
      <c r="A19" s="18" t="s">
        <v>18</v>
      </c>
      <c r="B19" s="18"/>
      <c r="C19" s="18"/>
      <c r="D19" s="18"/>
      <c r="E19" s="18"/>
      <c r="F19" s="18"/>
      <c r="G19" s="18"/>
      <c r="H19" s="18"/>
      <c r="I19" s="5"/>
      <c r="J19" s="5"/>
      <c r="K19" s="5"/>
    </row>
    <row r="24" spans="1:11" x14ac:dyDescent="0.25">
      <c r="A24" s="14" t="s">
        <v>19</v>
      </c>
      <c r="B24" s="14"/>
      <c r="C24" s="14"/>
      <c r="D24" s="14"/>
      <c r="E24" s="14"/>
      <c r="F24" s="14"/>
      <c r="G24" s="14"/>
      <c r="H24" s="14"/>
    </row>
  </sheetData>
  <mergeCells count="7">
    <mergeCell ref="A24:H24"/>
    <mergeCell ref="A1:H1"/>
    <mergeCell ref="A2:H2"/>
    <mergeCell ref="A3:B4"/>
    <mergeCell ref="C3:E3"/>
    <mergeCell ref="F3:H3"/>
    <mergeCell ref="A19:H19"/>
  </mergeCells>
  <hyperlinks>
    <hyperlink ref="B7" r:id="rId1" display="consultantplus://offline/ref=2B68D365C87DD12C3005D9B461515A31DC59046575EDA8B88471CB77745D0FE2FE0F07D2C424YAQ0F" xr:uid="{E2C2B9F9-A069-4137-B77D-65F4C8D13B64}"/>
    <hyperlink ref="B10" r:id="rId2" display="consultantplus://offline/ref=2B68D365C87DD12C3005D9B461515A31DC59046575EDA8B88471CB77745D0FE2FE0F07D2C424YAQFF" xr:uid="{B3C50C0B-2992-4DBA-A9C9-01792A2004C8}"/>
  </hyperlinks>
  <pageMargins left="0.70866141732283472" right="0.70866141732283472" top="0.74803149606299213" bottom="0.74803149606299213" header="0.31496062992125984" footer="0.31496062992125984"/>
  <pageSetup paperSize="9" scale="81" orientation="portrait" r:id="rId3"/>
  <colBreaks count="1" manualBreakCount="1">
    <brk id="8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3525CC-307A-464E-BEDB-DD8BF3A60F27}">
  <sheetPr>
    <pageSetUpPr fitToPage="1"/>
  </sheetPr>
  <dimension ref="A1:M24"/>
  <sheetViews>
    <sheetView view="pageBreakPreview" zoomScaleNormal="100" zoomScaleSheetLayoutView="100" workbookViewId="0">
      <selection activeCell="F9" sqref="F9"/>
    </sheetView>
  </sheetViews>
  <sheetFormatPr defaultRowHeight="15" x14ac:dyDescent="0.25"/>
  <cols>
    <col min="2" max="2" width="42.5703125" customWidth="1"/>
  </cols>
  <sheetData>
    <row r="1" spans="1:13" ht="77.25" customHeight="1" x14ac:dyDescent="0.25">
      <c r="A1" s="15" t="s">
        <v>23</v>
      </c>
      <c r="B1" s="15"/>
      <c r="C1" s="15"/>
      <c r="D1" s="15"/>
      <c r="E1" s="15"/>
      <c r="F1" s="15"/>
      <c r="G1" s="15"/>
      <c r="H1" s="15"/>
    </row>
    <row r="2" spans="1:13" ht="64.5" customHeight="1" x14ac:dyDescent="0.25">
      <c r="A2" s="16" t="s">
        <v>25</v>
      </c>
      <c r="B2" s="16"/>
      <c r="C2" s="16"/>
      <c r="D2" s="16"/>
      <c r="E2" s="16"/>
      <c r="F2" s="16"/>
      <c r="G2" s="16"/>
      <c r="H2" s="16"/>
    </row>
    <row r="3" spans="1:13" ht="30" customHeight="1" x14ac:dyDescent="0.25">
      <c r="A3" s="17" t="s">
        <v>2</v>
      </c>
      <c r="B3" s="17"/>
      <c r="C3" s="17" t="s">
        <v>16</v>
      </c>
      <c r="D3" s="17"/>
      <c r="E3" s="17"/>
      <c r="F3" s="17" t="s">
        <v>3</v>
      </c>
      <c r="G3" s="17"/>
      <c r="H3" s="17"/>
    </row>
    <row r="4" spans="1:13" ht="30" x14ac:dyDescent="0.25">
      <c r="A4" s="17"/>
      <c r="B4" s="17"/>
      <c r="C4" s="10" t="s">
        <v>0</v>
      </c>
      <c r="D4" s="10" t="s">
        <v>1</v>
      </c>
      <c r="E4" s="10" t="s">
        <v>4</v>
      </c>
      <c r="F4" s="10" t="s">
        <v>0</v>
      </c>
      <c r="G4" s="10" t="s">
        <v>1</v>
      </c>
      <c r="H4" s="10" t="s">
        <v>4</v>
      </c>
    </row>
    <row r="5" spans="1:13" x14ac:dyDescent="0.25">
      <c r="A5" s="10">
        <v>1</v>
      </c>
      <c r="B5" s="3" t="s">
        <v>5</v>
      </c>
      <c r="C5" s="3"/>
      <c r="D5" s="3"/>
      <c r="E5" s="3"/>
      <c r="F5" s="3"/>
      <c r="G5" s="3"/>
      <c r="H5" s="3"/>
    </row>
    <row r="6" spans="1:13" x14ac:dyDescent="0.25">
      <c r="A6" s="3"/>
      <c r="B6" s="1" t="s">
        <v>6</v>
      </c>
      <c r="C6" s="3"/>
      <c r="D6" s="3"/>
      <c r="E6" s="3"/>
      <c r="F6" s="3"/>
      <c r="G6" s="3"/>
      <c r="H6" s="3"/>
    </row>
    <row r="7" spans="1:13" x14ac:dyDescent="0.25">
      <c r="A7" s="3"/>
      <c r="B7" s="2" t="s">
        <v>7</v>
      </c>
      <c r="C7" s="3">
        <f>март!C7+12</f>
        <v>42</v>
      </c>
      <c r="D7" s="3"/>
      <c r="E7" s="3"/>
      <c r="F7" s="6">
        <f>март!F7+159</f>
        <v>549.6</v>
      </c>
      <c r="G7" s="6"/>
      <c r="H7" s="3"/>
    </row>
    <row r="8" spans="1:13" x14ac:dyDescent="0.25">
      <c r="A8" s="10">
        <v>2</v>
      </c>
      <c r="B8" s="3" t="s">
        <v>8</v>
      </c>
      <c r="C8" s="3">
        <f>март!C8+1</f>
        <v>9</v>
      </c>
      <c r="D8" s="3"/>
      <c r="E8" s="3"/>
      <c r="F8" s="6">
        <f>март!F8+150</f>
        <v>617.9</v>
      </c>
      <c r="G8" s="6"/>
      <c r="H8" s="3"/>
    </row>
    <row r="9" spans="1:13" x14ac:dyDescent="0.25">
      <c r="A9" s="3"/>
      <c r="B9" s="1" t="s">
        <v>6</v>
      </c>
      <c r="C9" s="3"/>
      <c r="D9" s="3"/>
      <c r="E9" s="3"/>
      <c r="F9" s="6"/>
      <c r="G9" s="6"/>
      <c r="H9" s="3"/>
    </row>
    <row r="10" spans="1:13" x14ac:dyDescent="0.25">
      <c r="A10" s="3"/>
      <c r="B10" s="2" t="s">
        <v>9</v>
      </c>
      <c r="C10" s="3"/>
      <c r="D10" s="3"/>
      <c r="E10" s="3"/>
      <c r="F10" s="6"/>
      <c r="G10" s="6"/>
      <c r="H10" s="3"/>
    </row>
    <row r="11" spans="1:13" x14ac:dyDescent="0.25">
      <c r="A11" s="10">
        <v>3</v>
      </c>
      <c r="B11" s="3" t="s">
        <v>10</v>
      </c>
      <c r="C11" s="3"/>
      <c r="D11" s="3"/>
      <c r="E11" s="3"/>
      <c r="F11" s="6"/>
      <c r="G11" s="6"/>
      <c r="H11" s="3"/>
    </row>
    <row r="12" spans="1:13" x14ac:dyDescent="0.25">
      <c r="A12" s="3"/>
      <c r="B12" s="1" t="s">
        <v>6</v>
      </c>
      <c r="C12" s="3"/>
      <c r="D12" s="3"/>
      <c r="E12" s="3"/>
      <c r="F12" s="3"/>
      <c r="G12" s="3"/>
      <c r="H12" s="3"/>
      <c r="M12" t="s">
        <v>17</v>
      </c>
    </row>
    <row r="13" spans="1:13" x14ac:dyDescent="0.25">
      <c r="A13" s="3"/>
      <c r="B13" s="1" t="s">
        <v>11</v>
      </c>
      <c r="C13" s="3"/>
      <c r="D13" s="3"/>
      <c r="E13" s="3"/>
      <c r="F13" s="3"/>
      <c r="G13" s="3"/>
      <c r="H13" s="3"/>
    </row>
    <row r="14" spans="1:13" x14ac:dyDescent="0.25">
      <c r="A14" s="10">
        <v>4</v>
      </c>
      <c r="B14" s="11" t="s">
        <v>24</v>
      </c>
      <c r="C14" s="3"/>
      <c r="D14" s="4"/>
      <c r="E14" s="3"/>
      <c r="F14" s="3"/>
      <c r="G14" s="3"/>
      <c r="H14" s="3"/>
    </row>
    <row r="15" spans="1:13" x14ac:dyDescent="0.25">
      <c r="A15" s="3"/>
      <c r="B15" s="1" t="s">
        <v>6</v>
      </c>
      <c r="C15" s="3"/>
      <c r="D15" s="3"/>
      <c r="E15" s="3"/>
      <c r="F15" s="3"/>
      <c r="G15" s="3"/>
      <c r="H15" s="3"/>
    </row>
    <row r="16" spans="1:13" x14ac:dyDescent="0.25">
      <c r="A16" s="3"/>
      <c r="B16" s="1" t="s">
        <v>11</v>
      </c>
      <c r="C16" s="3"/>
      <c r="D16" s="3"/>
      <c r="E16" s="3"/>
      <c r="F16" s="3"/>
      <c r="G16" s="3"/>
      <c r="H16" s="3"/>
    </row>
    <row r="19" spans="1:11" ht="147" customHeight="1" x14ac:dyDescent="0.25">
      <c r="A19" s="18" t="s">
        <v>18</v>
      </c>
      <c r="B19" s="18"/>
      <c r="C19" s="18"/>
      <c r="D19" s="18"/>
      <c r="E19" s="18"/>
      <c r="F19" s="18"/>
      <c r="G19" s="18"/>
      <c r="H19" s="18"/>
      <c r="I19" s="5"/>
      <c r="J19" s="5"/>
      <c r="K19" s="5"/>
    </row>
    <row r="24" spans="1:11" x14ac:dyDescent="0.25">
      <c r="A24" s="14" t="s">
        <v>19</v>
      </c>
      <c r="B24" s="14"/>
      <c r="C24" s="14"/>
      <c r="D24" s="14"/>
      <c r="E24" s="14"/>
      <c r="F24" s="14"/>
      <c r="G24" s="14"/>
      <c r="H24" s="14"/>
    </row>
  </sheetData>
  <mergeCells count="7">
    <mergeCell ref="A24:H24"/>
    <mergeCell ref="A1:H1"/>
    <mergeCell ref="A2:H2"/>
    <mergeCell ref="A3:B4"/>
    <mergeCell ref="C3:E3"/>
    <mergeCell ref="F3:H3"/>
    <mergeCell ref="A19:H19"/>
  </mergeCells>
  <hyperlinks>
    <hyperlink ref="B7" r:id="rId1" display="consultantplus://offline/ref=2B68D365C87DD12C3005D9B461515A31DC59046575EDA8B88471CB77745D0FE2FE0F07D2C424YAQ0F" xr:uid="{4B69ED05-3721-41AB-B1D1-3339E807E5F3}"/>
    <hyperlink ref="B10" r:id="rId2" display="consultantplus://offline/ref=2B68D365C87DD12C3005D9B461515A31DC59046575EDA8B88471CB77745D0FE2FE0F07D2C424YAQFF" xr:uid="{59FB600F-DD53-48E5-A5A2-D92517A10C7B}"/>
  </hyperlinks>
  <pageMargins left="0.70866141732283472" right="0.70866141732283472" top="0.74803149606299213" bottom="0.74803149606299213" header="0.31496062992125984" footer="0.31496062992125984"/>
  <pageSetup paperSize="9" scale="81" orientation="portrait" r:id="rId3"/>
  <colBreaks count="1" manualBreakCount="1">
    <brk id="8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B33DFA-D837-421A-A641-FA9CFD95193D}">
  <sheetPr>
    <pageSetUpPr fitToPage="1"/>
  </sheetPr>
  <dimension ref="A1:M24"/>
  <sheetViews>
    <sheetView view="pageBreakPreview" zoomScaleNormal="100" zoomScaleSheetLayoutView="100" workbookViewId="0">
      <selection activeCell="F7" sqref="F7"/>
    </sheetView>
  </sheetViews>
  <sheetFormatPr defaultRowHeight="15" x14ac:dyDescent="0.25"/>
  <cols>
    <col min="2" max="2" width="42.5703125" customWidth="1"/>
  </cols>
  <sheetData>
    <row r="1" spans="1:13" ht="77.25" customHeight="1" x14ac:dyDescent="0.25">
      <c r="A1" s="15" t="s">
        <v>23</v>
      </c>
      <c r="B1" s="15"/>
      <c r="C1" s="15"/>
      <c r="D1" s="15"/>
      <c r="E1" s="15"/>
      <c r="F1" s="15"/>
      <c r="G1" s="15"/>
      <c r="H1" s="15"/>
    </row>
    <row r="2" spans="1:13" ht="64.5" customHeight="1" x14ac:dyDescent="0.25">
      <c r="A2" s="16" t="s">
        <v>26</v>
      </c>
      <c r="B2" s="16"/>
      <c r="C2" s="16"/>
      <c r="D2" s="16"/>
      <c r="E2" s="16"/>
      <c r="F2" s="16"/>
      <c r="G2" s="16"/>
      <c r="H2" s="16"/>
    </row>
    <row r="3" spans="1:13" ht="30" customHeight="1" x14ac:dyDescent="0.25">
      <c r="A3" s="17" t="s">
        <v>2</v>
      </c>
      <c r="B3" s="17"/>
      <c r="C3" s="17" t="s">
        <v>16</v>
      </c>
      <c r="D3" s="17"/>
      <c r="E3" s="17"/>
      <c r="F3" s="17" t="s">
        <v>3</v>
      </c>
      <c r="G3" s="17"/>
      <c r="H3" s="17"/>
    </row>
    <row r="4" spans="1:13" ht="30" x14ac:dyDescent="0.25">
      <c r="A4" s="17"/>
      <c r="B4" s="17"/>
      <c r="C4" s="12" t="s">
        <v>0</v>
      </c>
      <c r="D4" s="12" t="s">
        <v>1</v>
      </c>
      <c r="E4" s="12" t="s">
        <v>4</v>
      </c>
      <c r="F4" s="12" t="s">
        <v>0</v>
      </c>
      <c r="G4" s="12" t="s">
        <v>1</v>
      </c>
      <c r="H4" s="12" t="s">
        <v>4</v>
      </c>
    </row>
    <row r="5" spans="1:13" x14ac:dyDescent="0.25">
      <c r="A5" s="12">
        <v>1</v>
      </c>
      <c r="B5" s="3" t="s">
        <v>5</v>
      </c>
      <c r="C5" s="3"/>
      <c r="D5" s="3"/>
      <c r="E5" s="3"/>
      <c r="F5" s="3"/>
      <c r="G5" s="3"/>
      <c r="H5" s="3"/>
    </row>
    <row r="6" spans="1:13" x14ac:dyDescent="0.25">
      <c r="A6" s="3"/>
      <c r="B6" s="1" t="s">
        <v>6</v>
      </c>
      <c r="C6" s="3"/>
      <c r="D6" s="3"/>
      <c r="E6" s="3"/>
      <c r="F6" s="3"/>
      <c r="G6" s="3"/>
      <c r="H6" s="3"/>
    </row>
    <row r="7" spans="1:13" x14ac:dyDescent="0.25">
      <c r="A7" s="3"/>
      <c r="B7" s="2" t="s">
        <v>7</v>
      </c>
      <c r="C7" s="3">
        <f>апрель!C7+46</f>
        <v>88</v>
      </c>
      <c r="D7" s="3"/>
      <c r="E7" s="3"/>
      <c r="F7" s="6">
        <f>апрель!F7+684</f>
        <v>1233.5999999999999</v>
      </c>
      <c r="G7" s="6"/>
      <c r="H7" s="3"/>
    </row>
    <row r="8" spans="1:13" x14ac:dyDescent="0.25">
      <c r="A8" s="12">
        <v>2</v>
      </c>
      <c r="B8" s="3" t="s">
        <v>8</v>
      </c>
      <c r="C8" s="3">
        <f>апрель!C8+2</f>
        <v>11</v>
      </c>
      <c r="D8" s="3"/>
      <c r="E8" s="3"/>
      <c r="F8" s="6">
        <f>апрель!F8+165.84</f>
        <v>783.74</v>
      </c>
      <c r="G8" s="6"/>
      <c r="H8" s="3"/>
    </row>
    <row r="9" spans="1:13" x14ac:dyDescent="0.25">
      <c r="A9" s="3"/>
      <c r="B9" s="1" t="s">
        <v>6</v>
      </c>
      <c r="C9" s="3"/>
      <c r="D9" s="3"/>
      <c r="E9" s="3"/>
      <c r="F9" s="6"/>
      <c r="G9" s="6"/>
      <c r="H9" s="3"/>
    </row>
    <row r="10" spans="1:13" x14ac:dyDescent="0.25">
      <c r="A10" s="3"/>
      <c r="B10" s="2" t="s">
        <v>9</v>
      </c>
      <c r="C10" s="3">
        <v>2</v>
      </c>
      <c r="D10" s="3"/>
      <c r="E10" s="3"/>
      <c r="F10" s="6">
        <v>454.5</v>
      </c>
      <c r="G10" s="6"/>
      <c r="H10" s="3"/>
    </row>
    <row r="11" spans="1:13" x14ac:dyDescent="0.25">
      <c r="A11" s="12">
        <v>3</v>
      </c>
      <c r="B11" s="3" t="s">
        <v>10</v>
      </c>
      <c r="C11" s="3"/>
      <c r="D11" s="3"/>
      <c r="E11" s="3"/>
      <c r="F11" s="6"/>
      <c r="G11" s="6"/>
      <c r="H11" s="3"/>
    </row>
    <row r="12" spans="1:13" x14ac:dyDescent="0.25">
      <c r="A12" s="3"/>
      <c r="B12" s="1" t="s">
        <v>6</v>
      </c>
      <c r="C12" s="3"/>
      <c r="D12" s="3"/>
      <c r="E12" s="3"/>
      <c r="F12" s="3"/>
      <c r="G12" s="3"/>
      <c r="H12" s="3"/>
      <c r="M12" t="s">
        <v>17</v>
      </c>
    </row>
    <row r="13" spans="1:13" x14ac:dyDescent="0.25">
      <c r="A13" s="3"/>
      <c r="B13" s="1" t="s">
        <v>11</v>
      </c>
      <c r="C13" s="3"/>
      <c r="D13" s="3"/>
      <c r="E13" s="3"/>
      <c r="F13" s="3"/>
      <c r="G13" s="3"/>
      <c r="H13" s="3"/>
    </row>
    <row r="14" spans="1:13" x14ac:dyDescent="0.25">
      <c r="A14" s="12">
        <v>4</v>
      </c>
      <c r="B14" s="11" t="s">
        <v>24</v>
      </c>
      <c r="C14" s="3"/>
      <c r="D14" s="4"/>
      <c r="E14" s="3"/>
      <c r="F14" s="3"/>
      <c r="G14" s="3"/>
      <c r="H14" s="3"/>
    </row>
    <row r="15" spans="1:13" x14ac:dyDescent="0.25">
      <c r="A15" s="3"/>
      <c r="B15" s="1" t="s">
        <v>6</v>
      </c>
      <c r="C15" s="3"/>
      <c r="D15" s="3"/>
      <c r="E15" s="3"/>
      <c r="F15" s="3"/>
      <c r="G15" s="3"/>
      <c r="H15" s="3"/>
    </row>
    <row r="16" spans="1:13" x14ac:dyDescent="0.25">
      <c r="A16" s="3"/>
      <c r="B16" s="1" t="s">
        <v>11</v>
      </c>
      <c r="C16" s="3"/>
      <c r="D16" s="3"/>
      <c r="E16" s="3"/>
      <c r="F16" s="3"/>
      <c r="G16" s="3"/>
      <c r="H16" s="3"/>
    </row>
    <row r="19" spans="1:11" ht="147" customHeight="1" x14ac:dyDescent="0.25">
      <c r="A19" s="18" t="s">
        <v>18</v>
      </c>
      <c r="B19" s="18"/>
      <c r="C19" s="18"/>
      <c r="D19" s="18"/>
      <c r="E19" s="18"/>
      <c r="F19" s="18"/>
      <c r="G19" s="18"/>
      <c r="H19" s="18"/>
      <c r="I19" s="5"/>
      <c r="J19" s="5"/>
      <c r="K19" s="5"/>
    </row>
    <row r="24" spans="1:11" x14ac:dyDescent="0.25">
      <c r="A24" s="14" t="s">
        <v>19</v>
      </c>
      <c r="B24" s="14"/>
      <c r="C24" s="14"/>
      <c r="D24" s="14"/>
      <c r="E24" s="14"/>
      <c r="F24" s="14"/>
      <c r="G24" s="14"/>
      <c r="H24" s="14"/>
    </row>
  </sheetData>
  <mergeCells count="7">
    <mergeCell ref="A24:H24"/>
    <mergeCell ref="A1:H1"/>
    <mergeCell ref="A2:H2"/>
    <mergeCell ref="A3:B4"/>
    <mergeCell ref="C3:E3"/>
    <mergeCell ref="F3:H3"/>
    <mergeCell ref="A19:H19"/>
  </mergeCells>
  <hyperlinks>
    <hyperlink ref="B7" r:id="rId1" display="consultantplus://offline/ref=2B68D365C87DD12C3005D9B461515A31DC59046575EDA8B88471CB77745D0FE2FE0F07D2C424YAQ0F" xr:uid="{C8486089-FFB9-4CB4-B4CE-00E98AEB60D6}"/>
    <hyperlink ref="B10" r:id="rId2" display="consultantplus://offline/ref=2B68D365C87DD12C3005D9B461515A31DC59046575EDA8B88471CB77745D0FE2FE0F07D2C424YAQFF" xr:uid="{8D176DF0-D00B-4648-A1CE-672A46E222B8}"/>
  </hyperlinks>
  <pageMargins left="0.70866141732283472" right="0.70866141732283472" top="0.74803149606299213" bottom="0.74803149606299213" header="0.31496062992125984" footer="0.31496062992125984"/>
  <pageSetup paperSize="9" scale="81" orientation="portrait" r:id="rId3"/>
  <colBreaks count="1" manualBreakCount="1">
    <brk id="8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8812E7-CE41-4059-9CB9-C0EE44351320}">
  <sheetPr>
    <pageSetUpPr fitToPage="1"/>
  </sheetPr>
  <dimension ref="A1:M24"/>
  <sheetViews>
    <sheetView tabSelected="1" zoomScaleNormal="100" zoomScaleSheetLayoutView="100" workbookViewId="0">
      <selection activeCell="L5" sqref="L5"/>
    </sheetView>
  </sheetViews>
  <sheetFormatPr defaultRowHeight="15" x14ac:dyDescent="0.25"/>
  <cols>
    <col min="2" max="2" width="42.5703125" customWidth="1"/>
  </cols>
  <sheetData>
    <row r="1" spans="1:13" ht="77.25" customHeight="1" x14ac:dyDescent="0.25">
      <c r="A1" s="15" t="s">
        <v>23</v>
      </c>
      <c r="B1" s="15"/>
      <c r="C1" s="15"/>
      <c r="D1" s="15"/>
      <c r="E1" s="15"/>
      <c r="F1" s="15"/>
      <c r="G1" s="15"/>
      <c r="H1" s="15"/>
    </row>
    <row r="2" spans="1:13" ht="64.5" customHeight="1" x14ac:dyDescent="0.25">
      <c r="A2" s="16" t="s">
        <v>27</v>
      </c>
      <c r="B2" s="16"/>
      <c r="C2" s="16"/>
      <c r="D2" s="16"/>
      <c r="E2" s="16"/>
      <c r="F2" s="16"/>
      <c r="G2" s="16"/>
      <c r="H2" s="16"/>
    </row>
    <row r="3" spans="1:13" ht="30" customHeight="1" x14ac:dyDescent="0.25">
      <c r="A3" s="17" t="s">
        <v>2</v>
      </c>
      <c r="B3" s="17"/>
      <c r="C3" s="17" t="s">
        <v>16</v>
      </c>
      <c r="D3" s="17"/>
      <c r="E3" s="17"/>
      <c r="F3" s="17" t="s">
        <v>3</v>
      </c>
      <c r="G3" s="17"/>
      <c r="H3" s="17"/>
    </row>
    <row r="4" spans="1:13" ht="30" x14ac:dyDescent="0.25">
      <c r="A4" s="17"/>
      <c r="B4" s="17"/>
      <c r="C4" s="13" t="s">
        <v>0</v>
      </c>
      <c r="D4" s="13" t="s">
        <v>1</v>
      </c>
      <c r="E4" s="13" t="s">
        <v>4</v>
      </c>
      <c r="F4" s="13" t="s">
        <v>0</v>
      </c>
      <c r="G4" s="13" t="s">
        <v>1</v>
      </c>
      <c r="H4" s="13" t="s">
        <v>4</v>
      </c>
    </row>
    <row r="5" spans="1:13" x14ac:dyDescent="0.25">
      <c r="A5" s="13">
        <v>1</v>
      </c>
      <c r="B5" s="3" t="s">
        <v>5</v>
      </c>
      <c r="C5" s="3"/>
      <c r="D5" s="3"/>
      <c r="E5" s="3"/>
      <c r="F5" s="3"/>
      <c r="G5" s="3"/>
      <c r="H5" s="3"/>
    </row>
    <row r="6" spans="1:13" x14ac:dyDescent="0.25">
      <c r="A6" s="3"/>
      <c r="B6" s="1" t="s">
        <v>6</v>
      </c>
      <c r="C6" s="3"/>
      <c r="D6" s="3"/>
      <c r="E6" s="3"/>
      <c r="F6" s="3"/>
      <c r="G6" s="3"/>
      <c r="H6" s="3"/>
    </row>
    <row r="7" spans="1:13" x14ac:dyDescent="0.25">
      <c r="A7" s="3"/>
      <c r="B7" s="2" t="s">
        <v>7</v>
      </c>
      <c r="C7" s="3">
        <f>май!C7+23</f>
        <v>111</v>
      </c>
      <c r="D7" s="3"/>
      <c r="E7" s="3"/>
      <c r="F7" s="6">
        <f>май!F7+333</f>
        <v>1566.6</v>
      </c>
      <c r="G7" s="6"/>
      <c r="H7" s="3"/>
    </row>
    <row r="8" spans="1:13" x14ac:dyDescent="0.25">
      <c r="A8" s="13">
        <v>2</v>
      </c>
      <c r="B8" s="3" t="s">
        <v>8</v>
      </c>
      <c r="C8" s="3">
        <f>май!C8+1</f>
        <v>12</v>
      </c>
      <c r="D8" s="3"/>
      <c r="E8" s="3"/>
      <c r="F8" s="6">
        <f>май!F8+50</f>
        <v>833.74</v>
      </c>
      <c r="G8" s="6"/>
      <c r="H8" s="3"/>
    </row>
    <row r="9" spans="1:13" x14ac:dyDescent="0.25">
      <c r="A9" s="3"/>
      <c r="B9" s="1" t="s">
        <v>6</v>
      </c>
      <c r="C9" s="3"/>
      <c r="D9" s="3"/>
      <c r="E9" s="3"/>
      <c r="F9" s="6"/>
      <c r="G9" s="6"/>
      <c r="H9" s="3"/>
    </row>
    <row r="10" spans="1:13" x14ac:dyDescent="0.25">
      <c r="A10" s="3"/>
      <c r="B10" s="2" t="s">
        <v>9</v>
      </c>
      <c r="C10" s="3">
        <f>май!C10</f>
        <v>2</v>
      </c>
      <c r="D10" s="3"/>
      <c r="E10" s="3"/>
      <c r="F10" s="6">
        <f>май!F10</f>
        <v>454.5</v>
      </c>
      <c r="G10" s="6"/>
      <c r="H10" s="3"/>
    </row>
    <row r="11" spans="1:13" x14ac:dyDescent="0.25">
      <c r="A11" s="13">
        <v>3</v>
      </c>
      <c r="B11" s="3" t="s">
        <v>10</v>
      </c>
      <c r="C11" s="3"/>
      <c r="D11" s="3"/>
      <c r="E11" s="3"/>
      <c r="F11" s="6"/>
      <c r="G11" s="6"/>
      <c r="H11" s="3"/>
    </row>
    <row r="12" spans="1:13" x14ac:dyDescent="0.25">
      <c r="A12" s="3"/>
      <c r="B12" s="1" t="s">
        <v>6</v>
      </c>
      <c r="C12" s="3"/>
      <c r="D12" s="3"/>
      <c r="E12" s="3"/>
      <c r="F12" s="3"/>
      <c r="G12" s="3"/>
      <c r="H12" s="3"/>
      <c r="M12" t="s">
        <v>17</v>
      </c>
    </row>
    <row r="13" spans="1:13" x14ac:dyDescent="0.25">
      <c r="A13" s="3"/>
      <c r="B13" s="1" t="s">
        <v>11</v>
      </c>
      <c r="C13" s="3">
        <v>4</v>
      </c>
      <c r="D13" s="3"/>
      <c r="E13" s="3"/>
      <c r="F13" s="3">
        <v>1110</v>
      </c>
      <c r="G13" s="3"/>
      <c r="H13" s="3"/>
    </row>
    <row r="14" spans="1:13" x14ac:dyDescent="0.25">
      <c r="A14" s="13">
        <v>4</v>
      </c>
      <c r="B14" s="11" t="s">
        <v>24</v>
      </c>
      <c r="C14" s="3"/>
      <c r="D14" s="4"/>
      <c r="E14" s="3"/>
      <c r="F14" s="3"/>
      <c r="G14" s="3"/>
      <c r="H14" s="3"/>
    </row>
    <row r="15" spans="1:13" x14ac:dyDescent="0.25">
      <c r="A15" s="3"/>
      <c r="B15" s="1" t="s">
        <v>6</v>
      </c>
      <c r="C15" s="3"/>
      <c r="D15" s="3"/>
      <c r="E15" s="3"/>
      <c r="F15" s="3"/>
      <c r="G15" s="3"/>
      <c r="H15" s="3"/>
    </row>
    <row r="16" spans="1:13" x14ac:dyDescent="0.25">
      <c r="A16" s="3"/>
      <c r="B16" s="1" t="s">
        <v>11</v>
      </c>
      <c r="C16" s="3"/>
      <c r="D16" s="3"/>
      <c r="E16" s="3"/>
      <c r="F16" s="3"/>
      <c r="G16" s="3"/>
      <c r="H16" s="3"/>
    </row>
    <row r="19" spans="1:11" ht="147" customHeight="1" x14ac:dyDescent="0.25">
      <c r="A19" s="18" t="s">
        <v>18</v>
      </c>
      <c r="B19" s="18"/>
      <c r="C19" s="18"/>
      <c r="D19" s="18"/>
      <c r="E19" s="18"/>
      <c r="F19" s="18"/>
      <c r="G19" s="18"/>
      <c r="H19" s="18"/>
      <c r="I19" s="5"/>
      <c r="J19" s="5"/>
      <c r="K19" s="5"/>
    </row>
    <row r="24" spans="1:11" x14ac:dyDescent="0.25">
      <c r="A24" s="14" t="s">
        <v>19</v>
      </c>
      <c r="B24" s="14"/>
      <c r="C24" s="14"/>
      <c r="D24" s="14"/>
      <c r="E24" s="14"/>
      <c r="F24" s="14"/>
      <c r="G24" s="14"/>
      <c r="H24" s="14"/>
    </row>
  </sheetData>
  <mergeCells count="7">
    <mergeCell ref="A24:H24"/>
    <mergeCell ref="A1:H1"/>
    <mergeCell ref="A2:H2"/>
    <mergeCell ref="A3:B4"/>
    <mergeCell ref="C3:E3"/>
    <mergeCell ref="F3:H3"/>
    <mergeCell ref="A19:H19"/>
  </mergeCells>
  <hyperlinks>
    <hyperlink ref="B7" r:id="rId1" display="consultantplus://offline/ref=2B68D365C87DD12C3005D9B461515A31DC59046575EDA8B88471CB77745D0FE2FE0F07D2C424YAQ0F" xr:uid="{FDD62BEC-EC93-4206-8322-7AF1B65562BE}"/>
    <hyperlink ref="B10" r:id="rId2" display="consultantplus://offline/ref=2B68D365C87DD12C3005D9B461515A31DC59046575EDA8B88471CB77745D0FE2FE0F07D2C424YAQFF" xr:uid="{B9CBCCF9-2467-43E0-8055-BC34BFC51236}"/>
  </hyperlinks>
  <pageMargins left="0.70866141732283472" right="0.70866141732283472" top="0.74803149606299213" bottom="0.74803149606299213" header="0.31496062992125984" footer="0.31496062992125984"/>
  <pageSetup paperSize="9" scale="81" orientation="portrait" r:id="rId3"/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6</vt:i4>
      </vt:variant>
    </vt:vector>
  </HeadingPairs>
  <TitlesOfParts>
    <vt:vector size="12" baseType="lpstr">
      <vt:lpstr>январь</vt:lpstr>
      <vt:lpstr>февраль</vt:lpstr>
      <vt:lpstr>март</vt:lpstr>
      <vt:lpstr>апрель</vt:lpstr>
      <vt:lpstr>май</vt:lpstr>
      <vt:lpstr>июнь</vt:lpstr>
      <vt:lpstr>апрель!Область_печати</vt:lpstr>
      <vt:lpstr>июнь!Область_печати</vt:lpstr>
      <vt:lpstr>май!Область_печати</vt:lpstr>
      <vt:lpstr>март!Область_печати</vt:lpstr>
      <vt:lpstr>февраль!Область_печати</vt:lpstr>
      <vt:lpstr>январь!Область_печати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2022-07-05T03:06:25Z</dcterms:modified>
</cp:coreProperties>
</file>