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C3D734C2-BE0F-4E66-AF9F-FD0AF56A72E4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r:id="rId5"/>
  </sheets>
  <definedNames>
    <definedName name="_xlnm.Print_Area" localSheetId="3">апрель!$A$1:$K$21</definedName>
    <definedName name="_xlnm.Print_Area" localSheetId="4">май!$A$1:$K$21</definedName>
    <definedName name="_xlnm.Print_Area" localSheetId="2">март!$A$1:$K$21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" l="1"/>
  <c r="M7" i="6" s="1"/>
  <c r="I7" i="6"/>
  <c r="F7" i="6"/>
  <c r="C7" i="6"/>
  <c r="J11" i="6" l="1"/>
  <c r="J8" i="6"/>
  <c r="I8" i="6"/>
  <c r="G11" i="6"/>
  <c r="D11" i="6"/>
  <c r="F8" i="6"/>
  <c r="D8" i="6"/>
  <c r="C8" i="6"/>
  <c r="G8" i="6"/>
  <c r="J11" i="4"/>
  <c r="N7" i="6" l="1"/>
  <c r="J8" i="2"/>
  <c r="F7" i="5" l="1"/>
  <c r="I7" i="5"/>
  <c r="D11" i="5"/>
  <c r="C7" i="5" l="1"/>
  <c r="J11" i="5" l="1"/>
  <c r="I8" i="5"/>
  <c r="G11" i="5"/>
  <c r="G8" i="5"/>
  <c r="F8" i="5"/>
  <c r="D8" i="5"/>
  <c r="C8" i="5"/>
  <c r="F7" i="4"/>
  <c r="F7" i="3"/>
  <c r="I7" i="4"/>
  <c r="G11" i="4"/>
  <c r="D11" i="4"/>
  <c r="C7" i="4"/>
  <c r="I8" i="4"/>
  <c r="G8" i="4"/>
  <c r="F8" i="4"/>
  <c r="D8" i="4"/>
  <c r="C8" i="4"/>
  <c r="M7" i="2"/>
  <c r="I8" i="2"/>
  <c r="I7" i="2"/>
  <c r="M7" i="5" l="1"/>
  <c r="N7" i="5" s="1"/>
  <c r="M7" i="4"/>
  <c r="N7" i="4" s="1"/>
  <c r="J8" i="3"/>
  <c r="J8" i="4" s="1"/>
  <c r="J8" i="5" s="1"/>
  <c r="I8" i="3"/>
  <c r="F8" i="2"/>
  <c r="C8" i="2"/>
  <c r="I7" i="3"/>
  <c r="F7" i="2"/>
  <c r="C7" i="2"/>
  <c r="C7" i="3"/>
  <c r="J11" i="3"/>
  <c r="G11" i="3"/>
  <c r="G8" i="3"/>
  <c r="F8" i="3"/>
  <c r="D11" i="3"/>
  <c r="D8" i="3"/>
  <c r="C8" i="3"/>
  <c r="M7" i="3" l="1"/>
  <c r="N7" i="3" s="1"/>
  <c r="J11" i="2" l="1"/>
  <c r="D11" i="2"/>
  <c r="N7" i="2" l="1"/>
</calcChain>
</file>

<file path=xl/sharedStrings.xml><?xml version="1.0" encoding="utf-8"?>
<sst xmlns="http://schemas.openxmlformats.org/spreadsheetml/2006/main" count="153" uniqueCount="26">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</sst>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topLeftCell="A4" zoomScaleNormal="100" zoomScaleSheetLayoutView="100" workbookViewId="0">
      <selection activeCell="J9" sqref="J9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1135.7350083333336</v>
      </c>
      <c r="N7">
        <f>M7*1.2</f>
        <v>1362.8820100000003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569.63611/1.2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J11" sqref="J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13">
        <f>I7+I8+J8+J11</f>
        <v>1139.8600083333336</v>
      </c>
      <c r="N7">
        <f>M7*1.2</f>
        <v>1367.8320100000003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J12" sqref="J12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13">
        <f>I7+I8+J8+J11</f>
        <v>2134.1734416666668</v>
      </c>
      <c r="N7">
        <f>M7*1.2</f>
        <v>2561.0081300000002</v>
      </c>
    </row>
    <row r="8" spans="1:16" x14ac:dyDescent="0.25">
      <c r="A8" s="9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1464.4268583333335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topLeftCell="A4" zoomScaleNormal="100" zoomScaleSheetLayoutView="100" workbookViewId="0">
      <selection activeCell="I15" sqref="I15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март!C7+19</f>
        <v>44</v>
      </c>
      <c r="D7" s="2"/>
      <c r="E7" s="2"/>
      <c r="F7" s="6">
        <f>март!F7+237</f>
        <v>586.5</v>
      </c>
      <c r="G7" s="6"/>
      <c r="H7" s="2"/>
      <c r="I7" s="3">
        <f>март!I7+0.55*19/1.2</f>
        <v>73.382633333333331</v>
      </c>
      <c r="J7" s="2"/>
      <c r="K7" s="2"/>
      <c r="M7" s="13">
        <f>I7+I8+J8+J11</f>
        <v>2142.8817750000003</v>
      </c>
      <c r="N7" s="13">
        <f>M7*1.2</f>
        <v>2571.4581300000004</v>
      </c>
    </row>
    <row r="8" spans="1:16" x14ac:dyDescent="0.25">
      <c r="A8" s="10">
        <v>2</v>
      </c>
      <c r="B8" s="2" t="s">
        <v>11</v>
      </c>
      <c r="C8" s="2">
        <f>март!C8</f>
        <v>4</v>
      </c>
      <c r="D8" s="2">
        <f>март!D8</f>
        <v>1</v>
      </c>
      <c r="E8" s="2"/>
      <c r="F8" s="6">
        <f>март!F8</f>
        <v>140</v>
      </c>
      <c r="G8" s="6">
        <f>март!G8</f>
        <v>150</v>
      </c>
      <c r="H8" s="2"/>
      <c r="I8" s="3">
        <f>март!I8</f>
        <v>130.37553333333332</v>
      </c>
      <c r="J8" s="3">
        <f>март!J8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970</v>
      </c>
      <c r="H11" s="2"/>
      <c r="I11" s="2"/>
      <c r="J11" s="3">
        <f>март!J11</f>
        <v>1464.4268583333335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abSelected="1" view="pageBreakPreview" topLeftCell="A4" zoomScaleNormal="100" zoomScaleSheetLayoutView="100" workbookViewId="0">
      <selection activeCell="N12" sqref="N12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20"/>
      <c r="J5" s="2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20"/>
      <c r="J6" s="2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апрель!C7+11</f>
        <v>55</v>
      </c>
      <c r="D7" s="2"/>
      <c r="E7" s="2"/>
      <c r="F7" s="6">
        <f>апрель!F7+132</f>
        <v>718.5</v>
      </c>
      <c r="G7" s="6"/>
      <c r="H7" s="2"/>
      <c r="I7" s="20">
        <f>апрель!I7+(0.55*11)/1.2</f>
        <v>78.424300000000002</v>
      </c>
      <c r="J7" s="20"/>
      <c r="K7" s="2"/>
      <c r="M7" s="21">
        <f>I7+I8+J8+J11+I11</f>
        <v>6756.5800750000008</v>
      </c>
      <c r="N7" s="21">
        <f>M7*1.2</f>
        <v>8107.8960900000002</v>
      </c>
    </row>
    <row r="8" spans="1:16" x14ac:dyDescent="0.25">
      <c r="A8" s="12">
        <v>2</v>
      </c>
      <c r="B8" s="2" t="s">
        <v>11</v>
      </c>
      <c r="C8" s="2">
        <f>апрель!C8</f>
        <v>4</v>
      </c>
      <c r="D8" s="2">
        <f>апрель!D8</f>
        <v>1</v>
      </c>
      <c r="E8" s="2"/>
      <c r="F8" s="6">
        <f>апрель!F8</f>
        <v>140</v>
      </c>
      <c r="G8" s="6">
        <f>март!G8</f>
        <v>150</v>
      </c>
      <c r="H8" s="2"/>
      <c r="I8" s="20">
        <f>апрель!I8</f>
        <v>130.37553333333332</v>
      </c>
      <c r="J8" s="20">
        <f>апрель!J8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0"/>
      <c r="J9" s="2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0"/>
      <c r="J10" s="20"/>
      <c r="K10" s="2"/>
    </row>
    <row r="11" spans="1:16" x14ac:dyDescent="0.25">
      <c r="A11" s="12">
        <v>3</v>
      </c>
      <c r="B11" s="2" t="s">
        <v>13</v>
      </c>
      <c r="C11" s="2">
        <v>1</v>
      </c>
      <c r="D11" s="2">
        <f>апрель!D11</f>
        <v>2</v>
      </c>
      <c r="E11" s="2"/>
      <c r="F11" s="2">
        <v>239.8</v>
      </c>
      <c r="G11" s="6">
        <f>апрель!G11</f>
        <v>970</v>
      </c>
      <c r="H11" s="2"/>
      <c r="I11" s="20">
        <f>5530.38796/1.2</f>
        <v>4608.656633333334</v>
      </c>
      <c r="J11" s="20">
        <f>апрель!J11</f>
        <v>1464.4268583333335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0"/>
      <c r="J12" s="2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0"/>
      <c r="J13" s="20"/>
      <c r="K13" s="2"/>
    </row>
    <row r="14" spans="1:16" x14ac:dyDescent="0.25">
      <c r="A14" s="12">
        <v>4</v>
      </c>
      <c r="B14" s="11" t="s">
        <v>23</v>
      </c>
      <c r="C14" s="2"/>
      <c r="D14" s="2"/>
      <c r="E14" s="2"/>
      <c r="F14" s="2"/>
      <c r="G14" s="2"/>
      <c r="H14" s="2"/>
      <c r="I14" s="20"/>
      <c r="J14" s="2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январь</vt:lpstr>
      <vt:lpstr>февраль</vt:lpstr>
      <vt:lpstr>март</vt:lpstr>
      <vt:lpstr>апрель</vt:lpstr>
      <vt:lpstr>май</vt:lpstr>
      <vt:lpstr>апрель!Область_печати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2022-06-03T04:20:55Z</dcterms:modified>
</cp:coreProperties>
</file>