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25725"/>
</workbook>
</file>

<file path=xl/calcChain.xml><?xml version="1.0" encoding="utf-8"?>
<calcChain xmlns="http://schemas.openxmlformats.org/spreadsheetml/2006/main">
  <c r="C14" i="2"/>
  <c r="C60"/>
  <c r="H62"/>
  <c r="C37"/>
  <c r="C38"/>
  <c r="C39"/>
  <c r="C40"/>
  <c r="C41"/>
  <c r="C42"/>
  <c r="C43"/>
  <c r="C64"/>
  <c r="C16"/>
  <c r="C17"/>
  <c r="G26" l="1"/>
  <c r="G62" l="1"/>
  <c r="F62"/>
  <c r="E62"/>
  <c r="C61"/>
  <c r="C59"/>
  <c r="C58"/>
  <c r="C55"/>
  <c r="C54"/>
  <c r="H53"/>
  <c r="G53"/>
  <c r="F53"/>
  <c r="E53"/>
  <c r="H52"/>
  <c r="H51"/>
  <c r="H50"/>
  <c r="H49"/>
  <c r="H48"/>
  <c r="H47"/>
  <c r="H46"/>
  <c r="H45"/>
  <c r="G52"/>
  <c r="G51"/>
  <c r="G50"/>
  <c r="G49"/>
  <c r="G48"/>
  <c r="G47"/>
  <c r="G46"/>
  <c r="G45"/>
  <c r="F52"/>
  <c r="F51"/>
  <c r="F50"/>
  <c r="F49"/>
  <c r="F48"/>
  <c r="F47"/>
  <c r="F46"/>
  <c r="F45"/>
  <c r="E52"/>
  <c r="E51"/>
  <c r="E50"/>
  <c r="E49"/>
  <c r="E48"/>
  <c r="E47"/>
  <c r="E46"/>
  <c r="E45"/>
  <c r="C36"/>
  <c r="H35"/>
  <c r="G35"/>
  <c r="F35"/>
  <c r="E35"/>
  <c r="C34"/>
  <c r="C33"/>
  <c r="C32"/>
  <c r="C31"/>
  <c r="C30"/>
  <c r="C29"/>
  <c r="H26"/>
  <c r="F26"/>
  <c r="E26"/>
  <c r="C25"/>
  <c r="C15"/>
  <c r="C13"/>
  <c r="H11"/>
  <c r="G11"/>
  <c r="F11"/>
  <c r="E11"/>
  <c r="F44" l="1"/>
  <c r="F24" s="1"/>
  <c r="F23" s="1"/>
  <c r="C45"/>
  <c r="C47"/>
  <c r="C51"/>
  <c r="C62"/>
  <c r="C52"/>
  <c r="C48"/>
  <c r="E44"/>
  <c r="E24" s="1"/>
  <c r="E23" s="1"/>
  <c r="C53"/>
  <c r="C49"/>
  <c r="C46"/>
  <c r="C50"/>
  <c r="G44"/>
  <c r="C35"/>
  <c r="H44"/>
  <c r="H24" s="1"/>
  <c r="H23" s="1"/>
  <c r="C26"/>
  <c r="C11"/>
  <c r="G24" l="1"/>
  <c r="G23" s="1"/>
  <c r="C23" s="1"/>
  <c r="C44"/>
  <c r="C18"/>
  <c r="C24" l="1"/>
  <c r="E69"/>
  <c r="C21"/>
  <c r="C56"/>
  <c r="C57"/>
  <c r="F69" l="1"/>
  <c r="G69"/>
  <c r="H69"/>
  <c r="F19"/>
  <c r="F9" s="1"/>
  <c r="G19"/>
  <c r="G9" s="1"/>
  <c r="H19"/>
  <c r="H9" s="1"/>
  <c r="E19"/>
  <c r="E9" s="1"/>
  <c r="C72"/>
  <c r="C71"/>
  <c r="C67"/>
  <c r="C66"/>
  <c r="C65"/>
  <c r="C28"/>
  <c r="C27"/>
  <c r="C9" l="1"/>
  <c r="C19"/>
  <c r="C69"/>
  <c r="C74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<sst xmlns="http://schemas.openxmlformats.org/spreadsheetml/2006/main" count="109" uniqueCount="100">
  <si>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</si>
  <si>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</si>
  <si>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</si>
  <si>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</si>
  <si>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</si>
  <si>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</si>
  <si>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</si>
  <si>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</si>
  <si>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</si>
  <si>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</si>
  <si>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</si>
  <si>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</si>
  <si>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</si>
  <si>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</si>
  <si>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</si>
  <si>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</si>
  <si>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</si>
  <si>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</si>
  <si>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</si>
  <si>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</si>
  <si>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</si>
  <si>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</si>
  <si>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</si>
  <si>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</si>
  <si>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</si>
  <si>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</si>
  <si>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</si>
  <si>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</si>
  <si>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</si>
  <si>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</si>
  <si>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</si>
  <si>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</si>
  <si>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</si>
  <si>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</si>
  <si>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</si>
  <si>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</si>
  <si>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</si>
  <si>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</si>
  <si>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</si>
  <si>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</si>
  <si>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</si>
  <si>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</si>
  <si>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</si>
  <si>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</si>
  <si>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</si>
  <si>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</si>
  <si>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</si>
  <si>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</si>
  <si>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</si>
  <si>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</si>
  <si>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</si>
  <si>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</si>
  <si>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</si>
  <si>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</si>
  <si>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</si>
  <si>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</si>
  <si>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</si>
  <si>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</si>
  <si>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</si>
  <si>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</si>
  <si>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</si>
  <si>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</si>
  <si>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</si>
  <si>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</si>
  <si>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</si>
  <si>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</si>
  <si>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</si>
  <si>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</si>
  <si>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</si>
  <si>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</si>
  <si>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</si>
  <si>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</si>
  <si>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</si>
  <si>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</si>
  <si>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</si>
  <si>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</si>
  <si>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</si>
  <si>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</si>
  <si>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</si>
  <si>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</si>
  <si>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</si>
  <si>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</si>
  <si>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</si>
  <si>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</si>
  <si>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</si>
  <si>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</si>
  <si>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</si>
  <si>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</si>
  <si>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</si>
  <si>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</si>
  <si>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</si>
  <si>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</si>
  <si>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</si>
  <si>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</si>
  <si>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</si>
  <si>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</si>
  <si>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</si>
  <si>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</si>
  <si>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t>ООО "Крассети"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</si>
  <si>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апрель 2022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</si>
</sst>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1"/>
  <sheetViews>
    <sheetView tabSelected="1" view="pageBreakPreview" topLeftCell="A58" zoomScale="85" zoomScaleSheetLayoutView="85" workbookViewId="0">
      <selection activeCell="C74" sqref="C74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>
      <c r="A6" s="91" t="s">
        <v>99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6546800</v>
      </c>
      <c r="D9" s="55"/>
      <c r="E9" s="76">
        <f>E11+E19</f>
        <v>2107107</v>
      </c>
      <c r="F9" s="76">
        <f>F11+F19</f>
        <v>661116</v>
      </c>
      <c r="G9" s="76">
        <f>G11+G19</f>
        <v>3750750</v>
      </c>
      <c r="H9" s="76">
        <f>H11+H19</f>
        <v>27827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6546800</v>
      </c>
      <c r="D11" s="63"/>
      <c r="E11" s="62">
        <f>SUM(E13:E18)</f>
        <v>2107107</v>
      </c>
      <c r="F11" s="62">
        <f>SUM(F13:F18)</f>
        <v>661116</v>
      </c>
      <c r="G11" s="62">
        <f>SUM(G13:G18)</f>
        <v>3750750</v>
      </c>
      <c r="H11" s="62">
        <f>SUM(H13:H18)</f>
        <v>27827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76</v>
      </c>
      <c r="C13" s="65">
        <f>SUM(E13:H13)</f>
        <v>132793</v>
      </c>
      <c r="D13" s="63"/>
      <c r="E13" s="82">
        <v>132793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88</v>
      </c>
      <c r="B14" s="40" t="s">
        <v>77</v>
      </c>
      <c r="C14" s="65">
        <f>SUM(E14:H14)</f>
        <v>1261</v>
      </c>
      <c r="D14" s="63"/>
      <c r="E14" s="82"/>
      <c r="F14" s="65"/>
      <c r="G14" s="65">
        <v>1261</v>
      </c>
      <c r="H14" s="65"/>
      <c r="I14" s="56"/>
      <c r="J14" s="56"/>
      <c r="K14" s="56"/>
      <c r="L14" s="56"/>
    </row>
    <row r="15" spans="1:12" s="60" customFormat="1" ht="15.75">
      <c r="A15" s="64" t="s">
        <v>93</v>
      </c>
      <c r="B15" s="40" t="s">
        <v>89</v>
      </c>
      <c r="C15" s="65">
        <f>SUM(E15:H15)</f>
        <v>123322</v>
      </c>
      <c r="D15" s="63"/>
      <c r="E15" s="82"/>
      <c r="F15" s="65"/>
      <c r="G15" s="65">
        <v>121048</v>
      </c>
      <c r="H15" s="65">
        <v>2274</v>
      </c>
      <c r="I15" s="56"/>
      <c r="J15" s="56"/>
      <c r="K15" s="56"/>
      <c r="L15" s="56"/>
    </row>
    <row r="16" spans="1:12" s="60" customFormat="1" ht="15.75">
      <c r="A16" s="64" t="s">
        <v>94</v>
      </c>
      <c r="B16" s="40" t="s">
        <v>98</v>
      </c>
      <c r="C16" s="65">
        <f>SUM(E16:H16)</f>
        <v>24346</v>
      </c>
      <c r="D16" s="63"/>
      <c r="E16" s="82"/>
      <c r="F16" s="65"/>
      <c r="G16" s="65"/>
      <c r="H16" s="65">
        <v>24346</v>
      </c>
      <c r="I16" s="56"/>
      <c r="J16" s="56"/>
      <c r="K16" s="56"/>
      <c r="L16" s="56"/>
    </row>
    <row r="17" spans="1:12" s="60" customFormat="1" ht="15.75">
      <c r="A17" s="64" t="s">
        <v>95</v>
      </c>
      <c r="B17" s="40" t="s">
        <v>96</v>
      </c>
      <c r="C17" s="65">
        <f>SUM(E17:H17)</f>
        <v>6265078</v>
      </c>
      <c r="D17" s="67"/>
      <c r="E17" s="81">
        <v>1974314</v>
      </c>
      <c r="F17" s="80">
        <v>661116</v>
      </c>
      <c r="G17" s="80">
        <v>3628441</v>
      </c>
      <c r="H17" s="80">
        <v>1207</v>
      </c>
      <c r="I17" s="87"/>
      <c r="J17" s="56"/>
      <c r="K17" s="56"/>
      <c r="L17" s="56"/>
    </row>
    <row r="18" spans="1:12" s="60" customFormat="1" ht="18" hidden="1" customHeight="1">
      <c r="A18" s="64" t="s">
        <v>86</v>
      </c>
      <c r="B18" s="60" t="s">
        <v>77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>
      <c r="A23" s="72" t="s">
        <v>6</v>
      </c>
      <c r="B23" s="42" t="s">
        <v>19</v>
      </c>
      <c r="C23" s="73">
        <f>SUM(E23:H23)</f>
        <v>6327490</v>
      </c>
      <c r="D23" s="67"/>
      <c r="E23" s="73">
        <f>E24+E62</f>
        <v>0</v>
      </c>
      <c r="F23" s="73">
        <f>F24+F62</f>
        <v>0</v>
      </c>
      <c r="G23" s="73">
        <f>G24+G62</f>
        <v>3253568</v>
      </c>
      <c r="H23" s="73">
        <f>H24+H62</f>
        <v>3073922</v>
      </c>
      <c r="I23" s="56"/>
      <c r="J23" s="56"/>
      <c r="K23" s="56"/>
      <c r="L23" s="56"/>
    </row>
    <row r="24" spans="1:12" s="60" customFormat="1" ht="15.75">
      <c r="A24" s="68" t="s">
        <v>17</v>
      </c>
      <c r="B24" s="43" t="s">
        <v>49</v>
      </c>
      <c r="C24" s="66">
        <f>SUM(E24:H24)</f>
        <v>6289198</v>
      </c>
      <c r="D24" s="67"/>
      <c r="E24" s="66">
        <f>E25+E44+E53</f>
        <v>0</v>
      </c>
      <c r="F24" s="66">
        <f>F25+F44+F53</f>
        <v>0</v>
      </c>
      <c r="G24" s="66">
        <f>G25+G44+G53</f>
        <v>3225018</v>
      </c>
      <c r="H24" s="66">
        <f>H25+H44+H53</f>
        <v>3064180</v>
      </c>
      <c r="I24" s="56"/>
      <c r="J24" s="56"/>
      <c r="K24" s="56"/>
      <c r="L24" s="56"/>
    </row>
    <row r="25" spans="1:12" s="60" customFormat="1" ht="15.75">
      <c r="A25" s="74" t="s">
        <v>34</v>
      </c>
      <c r="B25" s="43" t="s">
        <v>38</v>
      </c>
      <c r="C25" s="66">
        <f>SUM(E25:H25)</f>
        <v>3270890</v>
      </c>
      <c r="D25" s="67"/>
      <c r="E25" s="66"/>
      <c r="F25" s="66"/>
      <c r="G25" s="84">
        <v>2576573</v>
      </c>
      <c r="H25" s="66">
        <v>694317</v>
      </c>
      <c r="I25" s="83"/>
      <c r="J25" s="56"/>
      <c r="K25" s="56"/>
      <c r="L25" s="56"/>
    </row>
    <row r="26" spans="1:12" s="60" customFormat="1" ht="15.75">
      <c r="A26" s="74" t="s">
        <v>35</v>
      </c>
      <c r="B26" s="43" t="s">
        <v>37</v>
      </c>
      <c r="C26" s="66">
        <f>SUM(E26:H26)</f>
        <v>1069916</v>
      </c>
      <c r="D26" s="67"/>
      <c r="E26" s="66">
        <f>SUM(E27:E34)</f>
        <v>0</v>
      </c>
      <c r="F26" s="66">
        <f>SUM(F27:F34)</f>
        <v>0</v>
      </c>
      <c r="G26" s="66">
        <f>SUM(G27:G34)</f>
        <v>306532</v>
      </c>
      <c r="H26" s="66">
        <f>SUM(H27:H34)</f>
        <v>763384</v>
      </c>
      <c r="I26" s="56"/>
      <c r="J26" s="56"/>
      <c r="K26" s="56"/>
      <c r="L26" s="56"/>
    </row>
    <row r="27" spans="1:12" s="60" customFormat="1" ht="31.5" hidden="1" customHeight="1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>
      <c r="A29" s="74"/>
      <c r="B29" s="44" t="s">
        <v>42</v>
      </c>
      <c r="C29" s="66">
        <f t="shared" ref="C29:C47" si="2">SUM(E29:H29)</f>
        <v>394690</v>
      </c>
      <c r="D29" s="67"/>
      <c r="E29" s="66"/>
      <c r="F29" s="66"/>
      <c r="G29" s="66">
        <v>71340</v>
      </c>
      <c r="H29" s="66">
        <v>323350</v>
      </c>
      <c r="I29" s="56"/>
      <c r="J29" s="56"/>
      <c r="K29" s="56"/>
      <c r="L29" s="56"/>
    </row>
    <row r="30" spans="1:12" s="60" customFormat="1" ht="31.5">
      <c r="A30" s="74"/>
      <c r="B30" s="44" t="s">
        <v>52</v>
      </c>
      <c r="C30" s="66">
        <f t="shared" si="2"/>
        <v>136437</v>
      </c>
      <c r="D30" s="67"/>
      <c r="E30" s="66"/>
      <c r="F30" s="66"/>
      <c r="G30" s="66">
        <v>31418</v>
      </c>
      <c r="H30" s="66">
        <v>105019</v>
      </c>
      <c r="I30" s="86"/>
      <c r="J30" s="56"/>
      <c r="K30" s="56"/>
      <c r="L30" s="56"/>
    </row>
    <row r="31" spans="1:12" s="60" customFormat="1" ht="31.5">
      <c r="A31" s="74"/>
      <c r="B31" s="44" t="s">
        <v>53</v>
      </c>
      <c r="C31" s="66">
        <f t="shared" si="2"/>
        <v>9637</v>
      </c>
      <c r="D31" s="67"/>
      <c r="E31" s="66"/>
      <c r="F31" s="66"/>
      <c r="G31" s="66"/>
      <c r="H31" s="66">
        <v>9637</v>
      </c>
      <c r="I31" s="56"/>
      <c r="J31" s="56"/>
      <c r="K31" s="56"/>
      <c r="L31" s="56"/>
    </row>
    <row r="32" spans="1:12" s="60" customFormat="1" ht="31.5">
      <c r="A32" s="74"/>
      <c r="B32" s="44" t="s">
        <v>78</v>
      </c>
      <c r="C32" s="66">
        <f t="shared" si="2"/>
        <v>6113</v>
      </c>
      <c r="D32" s="67"/>
      <c r="E32" s="66"/>
      <c r="F32" s="66"/>
      <c r="G32" s="66">
        <v>2858</v>
      </c>
      <c r="H32" s="66">
        <v>3255</v>
      </c>
      <c r="I32" s="56"/>
      <c r="J32" s="56"/>
      <c r="K32" s="56"/>
      <c r="L32" s="56"/>
    </row>
    <row r="33" spans="1:12" s="60" customFormat="1" ht="31.5">
      <c r="A33" s="74"/>
      <c r="B33" s="44" t="s">
        <v>54</v>
      </c>
      <c r="C33" s="66">
        <f t="shared" si="2"/>
        <v>361526</v>
      </c>
      <c r="D33" s="67"/>
      <c r="E33" s="66"/>
      <c r="F33" s="66"/>
      <c r="G33" s="66">
        <v>112435</v>
      </c>
      <c r="H33" s="66">
        <v>249091</v>
      </c>
      <c r="I33" s="56"/>
      <c r="J33" s="56"/>
      <c r="K33" s="56"/>
      <c r="L33" s="56"/>
    </row>
    <row r="34" spans="1:12" s="60" customFormat="1" ht="31.5">
      <c r="A34" s="74"/>
      <c r="B34" s="44" t="s">
        <v>55</v>
      </c>
      <c r="C34" s="66">
        <f t="shared" si="2"/>
        <v>161513</v>
      </c>
      <c r="D34" s="67"/>
      <c r="E34" s="66"/>
      <c r="F34" s="66"/>
      <c r="G34" s="66">
        <v>88481</v>
      </c>
      <c r="H34" s="66">
        <v>73032</v>
      </c>
      <c r="I34" s="56"/>
      <c r="J34" s="56"/>
      <c r="K34" s="56"/>
      <c r="L34" s="56"/>
    </row>
    <row r="35" spans="1:12" s="60" customFormat="1" ht="15.75">
      <c r="A35" s="74" t="s">
        <v>39</v>
      </c>
      <c r="B35" s="43" t="s">
        <v>48</v>
      </c>
      <c r="C35" s="66">
        <f t="shared" si="2"/>
        <v>1759547</v>
      </c>
      <c r="D35" s="67"/>
      <c r="E35" s="66">
        <f>SUM(E36:E43)</f>
        <v>0</v>
      </c>
      <c r="F35" s="66">
        <f>SUM(F36:F43)</f>
        <v>0</v>
      </c>
      <c r="G35" s="66">
        <f>SUM(G36:G43)</f>
        <v>155854</v>
      </c>
      <c r="H35" s="66">
        <f>SUM(H36:H43)</f>
        <v>1603693</v>
      </c>
      <c r="I35" s="56"/>
      <c r="J35" s="56"/>
      <c r="K35" s="56"/>
      <c r="L35" s="56"/>
    </row>
    <row r="36" spans="1:12" s="60" customFormat="1" ht="31.5">
      <c r="A36" s="74"/>
      <c r="B36" s="44" t="s">
        <v>56</v>
      </c>
      <c r="C36" s="66">
        <f t="shared" si="2"/>
        <v>568848</v>
      </c>
      <c r="D36" s="67"/>
      <c r="E36" s="66"/>
      <c r="F36" s="66"/>
      <c r="G36" s="66">
        <v>600</v>
      </c>
      <c r="H36" s="66">
        <v>568248</v>
      </c>
      <c r="I36" s="56"/>
      <c r="J36" s="56"/>
      <c r="K36" s="56"/>
      <c r="L36" s="56"/>
    </row>
    <row r="37" spans="1:12" s="60" customFormat="1" ht="31.5">
      <c r="A37" s="74"/>
      <c r="B37" s="44" t="s">
        <v>82</v>
      </c>
      <c r="C37" s="66">
        <f t="shared" si="2"/>
        <v>622520</v>
      </c>
      <c r="D37" s="67"/>
      <c r="E37" s="66"/>
      <c r="F37" s="66"/>
      <c r="G37" s="66">
        <v>82167</v>
      </c>
      <c r="H37" s="66">
        <v>540353</v>
      </c>
      <c r="I37" s="56"/>
      <c r="J37" s="56"/>
      <c r="K37" s="56"/>
      <c r="L37" s="56"/>
    </row>
    <row r="38" spans="1:12" s="60" customFormat="1" ht="31.5">
      <c r="A38" s="74"/>
      <c r="B38" s="44" t="s">
        <v>57</v>
      </c>
      <c r="C38" s="66">
        <f t="shared" si="2"/>
        <v>74339</v>
      </c>
      <c r="D38" s="67"/>
      <c r="E38" s="66"/>
      <c r="F38" s="66"/>
      <c r="G38" s="66">
        <v>400</v>
      </c>
      <c r="H38" s="66">
        <v>73939</v>
      </c>
      <c r="I38" s="56"/>
      <c r="J38" s="56"/>
      <c r="K38" s="56"/>
      <c r="L38" s="56"/>
    </row>
    <row r="39" spans="1:12" s="60" customFormat="1" ht="31.5">
      <c r="A39" s="74"/>
      <c r="B39" s="44" t="s">
        <v>79</v>
      </c>
      <c r="C39" s="66">
        <f t="shared" si="2"/>
        <v>144530</v>
      </c>
      <c r="D39" s="67"/>
      <c r="E39" s="66"/>
      <c r="F39" s="66"/>
      <c r="G39" s="66">
        <v>617</v>
      </c>
      <c r="H39" s="66">
        <v>143913</v>
      </c>
      <c r="I39" s="85"/>
      <c r="J39" s="56"/>
      <c r="K39" s="56"/>
      <c r="L39" s="56"/>
    </row>
    <row r="40" spans="1:12" s="60" customFormat="1" ht="31.5">
      <c r="A40" s="74"/>
      <c r="B40" s="44" t="s">
        <v>59</v>
      </c>
      <c r="C40" s="66">
        <f t="shared" si="2"/>
        <v>16819</v>
      </c>
      <c r="D40" s="67"/>
      <c r="E40" s="66"/>
      <c r="F40" s="66"/>
      <c r="G40" s="66">
        <v>0</v>
      </c>
      <c r="H40" s="66">
        <v>16819</v>
      </c>
      <c r="I40" s="56"/>
      <c r="J40" s="56"/>
      <c r="K40" s="56"/>
      <c r="L40" s="56"/>
    </row>
    <row r="41" spans="1:12" s="60" customFormat="1" ht="31.5">
      <c r="A41" s="74"/>
      <c r="B41" s="44" t="s">
        <v>60</v>
      </c>
      <c r="C41" s="66">
        <f t="shared" si="2"/>
        <v>13421</v>
      </c>
      <c r="D41" s="67"/>
      <c r="E41" s="66"/>
      <c r="F41" s="66"/>
      <c r="G41" s="66">
        <v>1200</v>
      </c>
      <c r="H41" s="66">
        <v>12221</v>
      </c>
      <c r="I41" s="56"/>
      <c r="J41" s="56"/>
      <c r="K41" s="56"/>
      <c r="L41" s="56"/>
    </row>
    <row r="42" spans="1:12" s="60" customFormat="1" ht="31.5">
      <c r="A42" s="74"/>
      <c r="B42" s="44" t="s">
        <v>80</v>
      </c>
      <c r="C42" s="66">
        <f t="shared" si="2"/>
        <v>172870</v>
      </c>
      <c r="D42" s="67"/>
      <c r="E42" s="66"/>
      <c r="F42" s="66"/>
      <c r="G42" s="66">
        <v>56222</v>
      </c>
      <c r="H42" s="66">
        <v>116648</v>
      </c>
      <c r="I42" s="56"/>
      <c r="J42" s="56"/>
      <c r="K42" s="56"/>
      <c r="L42" s="56"/>
    </row>
    <row r="43" spans="1:12" s="60" customFormat="1" ht="31.5">
      <c r="A43" s="74"/>
      <c r="B43" s="44" t="s">
        <v>62</v>
      </c>
      <c r="C43" s="66">
        <f t="shared" si="2"/>
        <v>146200</v>
      </c>
      <c r="D43" s="67"/>
      <c r="E43" s="66"/>
      <c r="F43" s="66"/>
      <c r="G43" s="66">
        <v>14648</v>
      </c>
      <c r="H43" s="66">
        <v>131552</v>
      </c>
      <c r="I43" s="56"/>
      <c r="J43" s="56"/>
      <c r="K43" s="56"/>
      <c r="L43" s="56"/>
    </row>
    <row r="44" spans="1:12" s="60" customFormat="1" ht="15.75">
      <c r="A44" s="74" t="s">
        <v>40</v>
      </c>
      <c r="B44" s="45" t="s">
        <v>47</v>
      </c>
      <c r="C44" s="66">
        <f t="shared" si="2"/>
        <v>2829463</v>
      </c>
      <c r="D44" s="67"/>
      <c r="E44" s="66">
        <f>SUM(E45:E52)</f>
        <v>0</v>
      </c>
      <c r="F44" s="66">
        <f>SUM(F45:F52)</f>
        <v>0</v>
      </c>
      <c r="G44" s="66">
        <f>SUM(G45:G52)</f>
        <v>462386</v>
      </c>
      <c r="H44" s="66">
        <f>SUM(H45:H52)</f>
        <v>2367077</v>
      </c>
      <c r="I44" s="56"/>
      <c r="J44" s="56"/>
      <c r="K44" s="56"/>
      <c r="L44" s="56"/>
    </row>
    <row r="45" spans="1:12" s="60" customFormat="1" ht="31.5">
      <c r="A45" s="74"/>
      <c r="B45" s="44" t="s">
        <v>50</v>
      </c>
      <c r="C45" s="66">
        <f t="shared" si="2"/>
        <v>568848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600</v>
      </c>
      <c r="H45" s="66">
        <f t="shared" si="3"/>
        <v>568248</v>
      </c>
      <c r="I45" s="56"/>
      <c r="J45" s="56"/>
      <c r="K45" s="56"/>
      <c r="L45" s="56"/>
    </row>
    <row r="46" spans="1:12" s="60" customFormat="1" ht="31.5">
      <c r="A46" s="74"/>
      <c r="B46" s="44" t="s">
        <v>51</v>
      </c>
      <c r="C46" s="66">
        <f t="shared" si="2"/>
        <v>622520</v>
      </c>
      <c r="D46" s="67"/>
      <c r="E46" s="66">
        <f t="shared" si="3"/>
        <v>0</v>
      </c>
      <c r="F46" s="66">
        <f t="shared" si="3"/>
        <v>0</v>
      </c>
      <c r="G46" s="66">
        <f t="shared" si="3"/>
        <v>82167</v>
      </c>
      <c r="H46" s="66">
        <f t="shared" si="3"/>
        <v>540353</v>
      </c>
      <c r="I46" s="56"/>
      <c r="J46" s="56"/>
      <c r="K46" s="56"/>
      <c r="L46" s="56"/>
    </row>
    <row r="47" spans="1:12" s="60" customFormat="1" ht="31.5">
      <c r="A47" s="74"/>
      <c r="B47" s="44" t="s">
        <v>63</v>
      </c>
      <c r="C47" s="66">
        <f t="shared" si="2"/>
        <v>469029</v>
      </c>
      <c r="D47" s="67"/>
      <c r="E47" s="66">
        <f t="shared" si="3"/>
        <v>0</v>
      </c>
      <c r="F47" s="66">
        <f t="shared" si="3"/>
        <v>0</v>
      </c>
      <c r="G47" s="66">
        <f t="shared" si="3"/>
        <v>71740</v>
      </c>
      <c r="H47" s="66">
        <f t="shared" si="3"/>
        <v>397289</v>
      </c>
      <c r="I47" s="56"/>
      <c r="J47" s="56"/>
      <c r="K47" s="56"/>
      <c r="L47" s="56"/>
    </row>
    <row r="48" spans="1:12" s="60" customFormat="1" ht="31.5">
      <c r="A48" s="74"/>
      <c r="B48" s="44" t="s">
        <v>58</v>
      </c>
      <c r="C48" s="66">
        <f t="shared" ref="C48:C55" si="4">SUM(E48:H48)</f>
        <v>280967</v>
      </c>
      <c r="D48" s="67"/>
      <c r="E48" s="66">
        <f t="shared" si="3"/>
        <v>0</v>
      </c>
      <c r="F48" s="66">
        <f t="shared" si="3"/>
        <v>0</v>
      </c>
      <c r="G48" s="66">
        <f t="shared" si="3"/>
        <v>32035</v>
      </c>
      <c r="H48" s="66">
        <f t="shared" si="3"/>
        <v>248932</v>
      </c>
      <c r="I48" s="56"/>
      <c r="J48" s="56"/>
      <c r="K48" s="56"/>
      <c r="L48" s="56"/>
    </row>
    <row r="49" spans="1:12" s="60" customFormat="1" ht="31.5">
      <c r="A49" s="74"/>
      <c r="B49" s="44" t="s">
        <v>64</v>
      </c>
      <c r="C49" s="66">
        <f t="shared" si="4"/>
        <v>26456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26456</v>
      </c>
      <c r="I49" s="56"/>
      <c r="J49" s="56"/>
      <c r="K49" s="56"/>
      <c r="L49" s="56"/>
    </row>
    <row r="50" spans="1:12" s="60" customFormat="1" ht="31.5">
      <c r="A50" s="74"/>
      <c r="B50" s="44" t="s">
        <v>65</v>
      </c>
      <c r="C50" s="66">
        <f t="shared" si="4"/>
        <v>19534</v>
      </c>
      <c r="D50" s="67"/>
      <c r="E50" s="66">
        <f t="shared" si="3"/>
        <v>0</v>
      </c>
      <c r="F50" s="66">
        <f t="shared" si="3"/>
        <v>0</v>
      </c>
      <c r="G50" s="66">
        <f t="shared" si="3"/>
        <v>4058</v>
      </c>
      <c r="H50" s="66">
        <f t="shared" si="3"/>
        <v>15476</v>
      </c>
      <c r="I50" s="56"/>
      <c r="J50" s="56"/>
      <c r="K50" s="56"/>
      <c r="L50" s="56"/>
    </row>
    <row r="51" spans="1:12" s="60" customFormat="1" ht="31.5">
      <c r="A51" s="74"/>
      <c r="B51" s="44" t="s">
        <v>61</v>
      </c>
      <c r="C51" s="66">
        <f t="shared" si="4"/>
        <v>534396</v>
      </c>
      <c r="D51" s="67"/>
      <c r="E51" s="66">
        <f t="shared" si="3"/>
        <v>0</v>
      </c>
      <c r="F51" s="66">
        <f t="shared" si="3"/>
        <v>0</v>
      </c>
      <c r="G51" s="66">
        <f t="shared" si="3"/>
        <v>168657</v>
      </c>
      <c r="H51" s="66">
        <f t="shared" si="3"/>
        <v>365739</v>
      </c>
      <c r="I51" s="56"/>
      <c r="J51" s="56"/>
      <c r="K51" s="56"/>
      <c r="L51" s="56"/>
    </row>
    <row r="52" spans="1:12" s="60" customFormat="1" ht="31.5">
      <c r="A52" s="74"/>
      <c r="B52" s="44" t="s">
        <v>66</v>
      </c>
      <c r="C52" s="66">
        <f t="shared" si="4"/>
        <v>307713</v>
      </c>
      <c r="D52" s="67"/>
      <c r="E52" s="66">
        <f t="shared" si="3"/>
        <v>0</v>
      </c>
      <c r="F52" s="66">
        <f t="shared" si="3"/>
        <v>0</v>
      </c>
      <c r="G52" s="66">
        <f t="shared" si="3"/>
        <v>103129</v>
      </c>
      <c r="H52" s="66">
        <f t="shared" si="3"/>
        <v>204584</v>
      </c>
      <c r="I52" s="56"/>
      <c r="J52" s="56"/>
      <c r="K52" s="56"/>
      <c r="L52" s="56"/>
    </row>
    <row r="53" spans="1:12" s="60" customFormat="1" ht="15.75">
      <c r="A53" s="74" t="s">
        <v>41</v>
      </c>
      <c r="B53" s="43" t="s">
        <v>67</v>
      </c>
      <c r="C53" s="66">
        <f t="shared" si="4"/>
        <v>188845</v>
      </c>
      <c r="D53" s="67"/>
      <c r="E53" s="66">
        <f>SUM(E54:E61)</f>
        <v>0</v>
      </c>
      <c r="F53" s="66">
        <f>SUM(F54:F61)</f>
        <v>0</v>
      </c>
      <c r="G53" s="66">
        <f>SUM(G54:G61)</f>
        <v>186059</v>
      </c>
      <c r="H53" s="66">
        <f>SUM(H54:H61)</f>
        <v>2786</v>
      </c>
      <c r="I53" s="56"/>
      <c r="J53" s="56"/>
      <c r="K53" s="56"/>
      <c r="L53" s="56"/>
    </row>
    <row r="54" spans="1:12" s="60" customFormat="1" ht="47.25">
      <c r="A54" s="74"/>
      <c r="B54" s="39" t="s">
        <v>70</v>
      </c>
      <c r="C54" s="66">
        <f t="shared" si="4"/>
        <v>61515</v>
      </c>
      <c r="D54" s="67"/>
      <c r="E54" s="66"/>
      <c r="F54" s="66"/>
      <c r="G54" s="66">
        <v>60888</v>
      </c>
      <c r="H54" s="66">
        <v>627</v>
      </c>
      <c r="I54" s="56"/>
      <c r="J54" s="56"/>
      <c r="K54" s="56"/>
      <c r="L54" s="56"/>
    </row>
    <row r="55" spans="1:12" s="60" customFormat="1" ht="47.25">
      <c r="A55" s="74"/>
      <c r="B55" s="39" t="s">
        <v>84</v>
      </c>
      <c r="C55" s="66">
        <f t="shared" si="4"/>
        <v>119934</v>
      </c>
      <c r="D55" s="67"/>
      <c r="E55" s="66"/>
      <c r="F55" s="66"/>
      <c r="G55" s="66">
        <v>119934</v>
      </c>
      <c r="H55" s="66">
        <v>0</v>
      </c>
      <c r="I55" s="56"/>
      <c r="J55" s="56"/>
      <c r="K55" s="56"/>
      <c r="L55" s="56"/>
    </row>
    <row r="56" spans="1:12" s="60" customFormat="1" ht="31.5" hidden="1" customHeight="1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>
      <c r="A58" s="74"/>
      <c r="B58" s="39" t="s">
        <v>73</v>
      </c>
      <c r="C58" s="66">
        <f>SUM(E58:H58)</f>
        <v>359</v>
      </c>
      <c r="D58" s="67"/>
      <c r="E58" s="66"/>
      <c r="F58" s="66"/>
      <c r="G58" s="66">
        <v>3</v>
      </c>
      <c r="H58" s="66">
        <v>356</v>
      </c>
      <c r="I58" s="56"/>
      <c r="J58" s="56"/>
      <c r="K58" s="56"/>
      <c r="L58" s="56"/>
    </row>
    <row r="59" spans="1:12" s="60" customFormat="1" ht="15.7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63">
      <c r="A60" s="74"/>
      <c r="B60" s="39" t="s">
        <v>92</v>
      </c>
      <c r="C60" s="66">
        <f>SUM(E60:H60)</f>
        <v>440</v>
      </c>
      <c r="D60" s="67"/>
      <c r="E60" s="66"/>
      <c r="F60" s="66"/>
      <c r="G60" s="66">
        <v>440</v>
      </c>
      <c r="H60" s="66"/>
      <c r="I60" s="56"/>
      <c r="J60" s="56"/>
      <c r="K60" s="56"/>
      <c r="L60" s="56"/>
    </row>
    <row r="61" spans="1:12" s="60" customFormat="1" ht="78.75">
      <c r="A61" s="74"/>
      <c r="B61" s="39" t="s">
        <v>75</v>
      </c>
      <c r="C61" s="66">
        <f>SUM(E61:H61)</f>
        <v>6597</v>
      </c>
      <c r="D61" s="67"/>
      <c r="E61" s="66"/>
      <c r="F61" s="66"/>
      <c r="G61" s="66">
        <v>4794</v>
      </c>
      <c r="H61" s="66">
        <v>1803</v>
      </c>
      <c r="I61" s="56"/>
      <c r="J61" s="56"/>
      <c r="K61" s="56"/>
      <c r="L61" s="56"/>
    </row>
    <row r="62" spans="1:12" s="60" customFormat="1" ht="15.75">
      <c r="A62" s="68" t="s">
        <v>18</v>
      </c>
      <c r="B62" s="77" t="s">
        <v>11</v>
      </c>
      <c r="C62" s="65">
        <f>SUM(E62:H62)</f>
        <v>38292</v>
      </c>
      <c r="D62" s="67"/>
      <c r="E62" s="65">
        <f>E64+E66</f>
        <v>0</v>
      </c>
      <c r="F62" s="65">
        <f>F64+F66</f>
        <v>0</v>
      </c>
      <c r="G62" s="65">
        <f>G64+G66</f>
        <v>28550</v>
      </c>
      <c r="H62" s="65">
        <f>H64+H66</f>
        <v>9742</v>
      </c>
      <c r="I62" s="56"/>
      <c r="J62" s="56"/>
      <c r="K62" s="56"/>
      <c r="L62" s="56"/>
    </row>
    <row r="63" spans="1:12" s="60" customFormat="1" ht="15.7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>
      <c r="A64" s="64" t="s">
        <v>22</v>
      </c>
      <c r="B64" s="39" t="s">
        <v>97</v>
      </c>
      <c r="C64" s="65">
        <f>SUM(E64:H64)</f>
        <v>23058</v>
      </c>
      <c r="D64" s="67"/>
      <c r="E64" s="65"/>
      <c r="F64" s="65"/>
      <c r="G64" s="65">
        <v>23058</v>
      </c>
      <c r="H64" s="65"/>
      <c r="I64" s="56"/>
      <c r="J64" s="56"/>
      <c r="K64" s="56"/>
      <c r="L64" s="56"/>
    </row>
    <row r="65" spans="1:12" s="60" customFormat="1" ht="18" hidden="1" customHeight="1">
      <c r="A65" s="64"/>
      <c r="B65" s="39" t="s">
        <v>81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>
      <c r="A66" s="64" t="s">
        <v>23</v>
      </c>
      <c r="B66" s="39" t="s">
        <v>91</v>
      </c>
      <c r="C66" s="65">
        <f t="shared" si="0"/>
        <v>15234</v>
      </c>
      <c r="D66" s="67"/>
      <c r="E66" s="65"/>
      <c r="F66" s="65"/>
      <c r="G66" s="65">
        <v>5492</v>
      </c>
      <c r="H66" s="65">
        <v>9742</v>
      </c>
      <c r="I66" s="56"/>
      <c r="J66" s="56"/>
      <c r="K66" s="56"/>
      <c r="L66" s="56"/>
    </row>
    <row r="67" spans="1:12" s="60" customFormat="1" ht="21.75" hidden="1" customHeight="1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>
      <c r="A74" s="72" t="s">
        <v>30</v>
      </c>
      <c r="B74" s="46" t="s">
        <v>24</v>
      </c>
      <c r="C74" s="73">
        <f>C9-C23-C69</f>
        <v>219310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>
      <c r="C75" s="11"/>
    </row>
    <row r="76" spans="1:12">
      <c r="A76" s="12" t="s">
        <v>32</v>
      </c>
      <c r="B76" s="30"/>
      <c r="C76" s="12" t="s">
        <v>87</v>
      </c>
      <c r="D76" s="13"/>
      <c r="G76" s="15"/>
      <c r="H76" s="14"/>
      <c r="I76" s="16"/>
      <c r="J76" s="17"/>
      <c r="K76" s="16"/>
      <c r="L76" s="18"/>
    </row>
    <row r="77" spans="1:12">
      <c r="A77" s="12" t="s">
        <v>83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>
      <c r="A79" s="14"/>
      <c r="B79" s="22" t="s">
        <v>69</v>
      </c>
      <c r="C79" s="15"/>
      <c r="D79" s="13"/>
      <c r="F79" s="19" t="s">
        <v>85</v>
      </c>
      <c r="G79" s="15"/>
      <c r="H79" s="15"/>
      <c r="I79" s="20"/>
      <c r="J79" s="17"/>
      <c r="K79" s="20"/>
      <c r="L79" s="18"/>
    </row>
    <row r="80" spans="1:12">
      <c r="A80" s="13" t="s">
        <v>68</v>
      </c>
      <c r="B80" s="31"/>
      <c r="C80" s="13" t="s">
        <v>90</v>
      </c>
      <c r="D80" s="13"/>
      <c r="F80" s="21"/>
      <c r="G80" s="15"/>
      <c r="H80" s="22"/>
      <c r="I80" s="23"/>
      <c r="J80" s="24"/>
      <c r="K80" s="23"/>
      <c r="L80" s="25"/>
    </row>
    <row r="81" spans="1:12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2022-03-10T03:43:04Z</cp:lastPrinted>
  <dcterms:created xsi:type="dcterms:W3CDTF">2006-02-14T09:13:21Z</dcterms:created>
  <dcterms:modified xsi:type="dcterms:W3CDTF">2022-05-08T10:21:59Z</dcterms:modified>
</cp:coreProperties>
</file>