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331_1162468066859_04\Паспорта\"/>
    </mc:Choice>
  </mc:AlternateContent>
  <xr:revisionPtr revIDLastSave="0" documentId="13_ncr:1_{59913A73-204E-4F4A-B877-327CC395B1F9}" xr6:coauthVersionLast="47" xr6:coauthVersionMax="47" xr10:uidLastSave="{00000000-0000-0000-0000-000000000000}"/>
  <bookViews>
    <workbookView xWindow="-120" yWindow="-120" windowWidth="29040" windowHeight="15840" tabRatio="859" firstSheet="1" activeTab="3"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C36" i="36" l="1"/>
  <c r="AC37" i="36"/>
  <c r="AC44" i="36"/>
  <c r="AC45" i="36"/>
  <c r="AC52" i="36"/>
  <c r="AC53" i="36"/>
  <c r="AC54" i="36"/>
  <c r="D52" i="36" l="1"/>
  <c r="D53" i="36"/>
  <c r="D54" i="36"/>
  <c r="D56" i="36"/>
  <c r="D44" i="36"/>
  <c r="D45" i="36"/>
  <c r="D47" i="36"/>
  <c r="D49" i="36"/>
  <c r="D43" i="36"/>
  <c r="D36" i="36"/>
  <c r="D37" i="36"/>
  <c r="D39" i="36"/>
  <c r="D41" i="36"/>
  <c r="D35" i="36"/>
  <c r="AC39" i="36"/>
  <c r="AC40" i="36"/>
  <c r="D40" i="36" s="1"/>
  <c r="AC47" i="36"/>
  <c r="AC48" i="36"/>
  <c r="D48" i="36" s="1"/>
  <c r="AC49" i="36"/>
  <c r="A1" i="27" l="1"/>
  <c r="A1" i="32"/>
  <c r="AC55" i="36"/>
  <c r="D55" i="36" s="1"/>
  <c r="AC51" i="36"/>
  <c r="D51" i="36" s="1"/>
  <c r="AC46" i="36"/>
  <c r="D46" i="36" s="1"/>
  <c r="AC38" i="36"/>
  <c r="D38" i="36" s="1"/>
  <c r="AC33" i="36"/>
  <c r="D33" i="36" s="1"/>
  <c r="AC31" i="36"/>
  <c r="D31" i="36" s="1"/>
  <c r="AC28" i="36"/>
  <c r="D28" i="36" s="1"/>
  <c r="AC27" i="36"/>
  <c r="D27" i="36" s="1"/>
  <c r="N24" i="36" l="1"/>
  <c r="J54" i="36"/>
  <c r="J53" i="36"/>
  <c r="J52" i="36"/>
  <c r="J51" i="36"/>
  <c r="H51" i="36"/>
  <c r="H29" i="36"/>
  <c r="H24" i="36"/>
  <c r="C52" i="36"/>
  <c r="C53" i="36"/>
  <c r="C54" i="36"/>
  <c r="C55" i="36"/>
  <c r="C56" i="36"/>
  <c r="C51" i="36"/>
  <c r="C44" i="36"/>
  <c r="C45" i="36"/>
  <c r="C46" i="36"/>
  <c r="C36" i="36"/>
  <c r="C37" i="36"/>
  <c r="C38" i="36"/>
  <c r="C39" i="36"/>
  <c r="C40" i="36"/>
  <c r="C29" i="36"/>
  <c r="C24" i="36"/>
  <c r="AB24" i="36"/>
  <c r="AB29" i="36"/>
  <c r="C31" i="36"/>
  <c r="C32" i="36"/>
  <c r="C33" i="36"/>
  <c r="C26" i="36"/>
  <c r="C27" i="36"/>
  <c r="C28" i="36"/>
  <c r="A5" i="36"/>
  <c r="A1" i="29"/>
  <c r="N29" i="36" l="1"/>
  <c r="A2" i="6" l="1"/>
  <c r="D23" i="28"/>
  <c r="D20" i="28" s="1"/>
  <c r="D16" i="28" s="1"/>
  <c r="E49" i="28"/>
  <c r="E48" i="28" s="1"/>
  <c r="E44" i="28" s="1"/>
  <c r="E23" i="28" s="1"/>
  <c r="E18" i="28" s="1"/>
  <c r="E16" i="28" s="1"/>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H54" i="36"/>
  <c r="A5" i="32" l="1"/>
  <c r="A9" i="36"/>
  <c r="A8" i="17"/>
  <c r="A15" i="36" l="1"/>
  <c r="A12" i="36"/>
  <c r="C20" i="32" l="1"/>
  <c r="C63" i="36"/>
  <c r="C62" i="36"/>
  <c r="C61" i="36"/>
  <c r="C60" i="36"/>
  <c r="C59" i="36"/>
  <c r="C58" i="36"/>
  <c r="C57" i="36"/>
  <c r="E56" i="36"/>
  <c r="F56" i="36" s="1"/>
  <c r="E55" i="36"/>
  <c r="F55" i="36" s="1"/>
  <c r="E54" i="36"/>
  <c r="F54" i="36" s="1"/>
  <c r="H53" i="36"/>
  <c r="E53" i="36"/>
  <c r="F53" i="36" s="1"/>
  <c r="H52" i="36"/>
  <c r="E52" i="36"/>
  <c r="F52" i="36" s="1"/>
  <c r="C50" i="36"/>
  <c r="E50" i="36" s="1"/>
  <c r="F50" i="36" s="1"/>
  <c r="E49" i="36"/>
  <c r="F49" i="36" s="1"/>
  <c r="C49" i="36"/>
  <c r="C48" i="36"/>
  <c r="E48" i="36" s="1"/>
  <c r="F48" i="36" s="1"/>
  <c r="C47" i="36"/>
  <c r="E47" i="36" s="1"/>
  <c r="F47" i="36" s="1"/>
  <c r="E46" i="36"/>
  <c r="F46" i="36" s="1"/>
  <c r="E45" i="36"/>
  <c r="F45" i="36" s="1"/>
  <c r="E44" i="36"/>
  <c r="F44" i="36" s="1"/>
  <c r="C43" i="36"/>
  <c r="E43" i="36" s="1"/>
  <c r="F43" i="36" s="1"/>
  <c r="C42" i="36"/>
  <c r="E42" i="36" s="1"/>
  <c r="F42" i="36" s="1"/>
  <c r="C41" i="36"/>
  <c r="E41" i="36" s="1"/>
  <c r="F41" i="36" s="1"/>
  <c r="E40" i="36"/>
  <c r="F40" i="36" s="1"/>
  <c r="E39" i="36"/>
  <c r="F39" i="36" s="1"/>
  <c r="E38" i="36"/>
  <c r="F38" i="36" s="1"/>
  <c r="E37" i="36"/>
  <c r="F37" i="36" s="1"/>
  <c r="E36" i="36"/>
  <c r="F36" i="36" s="1"/>
  <c r="C35" i="36"/>
  <c r="E35" i="36" s="1"/>
  <c r="F35" i="36" s="1"/>
  <c r="C34" i="36"/>
  <c r="E34" i="36" s="1"/>
  <c r="F34" i="36" s="1"/>
  <c r="E33" i="36"/>
  <c r="F33" i="36" s="1"/>
  <c r="E32" i="36"/>
  <c r="F32" i="36" s="1"/>
  <c r="E31" i="36"/>
  <c r="F31" i="36" s="1"/>
  <c r="D29" i="36"/>
  <c r="D30" i="36"/>
  <c r="C30" i="36"/>
  <c r="E30" i="36" s="1"/>
  <c r="F30" i="36" s="1"/>
  <c r="E28" i="36"/>
  <c r="F28" i="36" s="1"/>
  <c r="E27" i="36"/>
  <c r="F27" i="36" s="1"/>
  <c r="D26" i="36"/>
  <c r="E26" i="36"/>
  <c r="F26" i="36" s="1"/>
  <c r="D25" i="36"/>
  <c r="E25" i="36"/>
  <c r="F25" i="36" s="1"/>
  <c r="D24" i="36"/>
  <c r="E24" i="36"/>
  <c r="F24" i="36" s="1"/>
  <c r="AC24" i="36" l="1"/>
  <c r="E29" i="36"/>
  <c r="F29" i="36" s="1"/>
  <c r="AC29" i="36"/>
  <c r="A5" i="29"/>
  <c r="C81" i="28"/>
  <c r="C80"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<sst xmlns="http://schemas.openxmlformats.org/spreadsheetml/2006/main" count="3172" uniqueCount="836">
  <si>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</si>
  <si>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</si>
  <si>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</si>
  <si>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</si>
  <si>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</si>
  <si>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</si>
  <si>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</si>
  <si>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</si>
  <si>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</si>
  <si>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</si>
  <si>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</si>
  <si>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</si>
  <si>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</si>
  <si>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</si>
  <si>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</si>
  <si>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</si>
  <si>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</si>
  <si>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</si>
  <si>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</si>
  <si>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</si>
  <si>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</si>
  <si>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</si>
  <si>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</si>
  <si>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</si>
  <si>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</si>
  <si>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</si>
  <si>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</si>
  <si>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</si>
  <si>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</si>
  <si>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</si>
  <si>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</si>
  <si>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</si>
  <si>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</si>
  <si>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</si>
  <si>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</si>
  <si>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</si>
  <si>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</si>
  <si>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</si>
  <si>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</si>
  <si>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</si>
  <si>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</si>
  <si>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</si>
  <si>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</si>
  <si>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</si>
  <si>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</si>
  <si>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</si>
  <si>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</si>
  <si>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</si>
  <si>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</si>
  <si>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</si>
  <si>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</si>
  <si>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</si>
  <si>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</si>
  <si>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</si>
  <si>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</si>
  <si>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</si>
  <si>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</si>
  <si>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</si>
  <si>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</si>
  <si>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</si>
  <si>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</si>
  <si>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</si>
  <si>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</si>
  <si>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</si>
  <si>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</si>
  <si>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</si>
  <si>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</si>
  <si>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</si>
  <si>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</si>
  <si>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</si>
  <si>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</si>
  <si>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</si>
  <si>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</si>
  <si>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</si>
  <si>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</si>
  <si>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</si>
  <si>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</si>
  <si>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</si>
  <si>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</si>
  <si>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</si>
  <si>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</si>
  <si>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</si>
  <si>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</si>
  <si>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</si>
  <si>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</si>
  <si>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</si>
  <si>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</si>
  <si>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</si>
  <si>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</si>
  <si>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</si>
  <si>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</si>
  <si>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</si>
  <si>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</si>
  <si>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</si>
  <si>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</si>
  <si>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</si>
  <si>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</si>
  <si>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</si>
  <si>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</si>
  <si>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</si>
  <si>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</si>
  <si>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</si>
  <si>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</si>
  <si>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</si>
  <si>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</si>
  <si>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</si>
  <si>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</si>
  <si>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</si>
  <si>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</si>
  <si>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</si>
  <si>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</si>
  <si>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</si>
  <si>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</si>
  <si>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</si>
  <si>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</si>
  <si>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</si>
  <si>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</si>
  <si>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</si>
  <si>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</si>
  <si>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</si>
  <si>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</si>
  <si>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</si>
  <si>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</si>
  <si>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</si>
  <si>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</si>
  <si>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</si>
  <si>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</si>
  <si>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</si>
  <si>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</si>
  <si>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</si>
  <si>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</si>
  <si>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</si>
  <si>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</si>
  <si>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</si>
  <si>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</si>
  <si>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</si>
  <si>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</si>
  <si>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</si>
  <si>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</si>
  <si>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</si>
  <si>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</si>
  <si>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</si>
  <si>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</si>
  <si>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</si>
  <si>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</si>
  <si>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</si>
  <si>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</si>
  <si>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</si>
  <si>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</si>
  <si>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</si>
  <si>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</si>
  <si>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</si>
  <si>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</si>
  <si>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</si>
  <si>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</si>
  <si>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</si>
  <si>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</si>
  <si>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</si>
  <si>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</si>
  <si>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</si>
  <si>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</si>
  <si>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</si>
  <si>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</si>
  <si>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</si>
  <si>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</si>
  <si>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</si>
  <si>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</si>
  <si>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</si>
  <si>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</si>
  <si>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</si>
  <si>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</si>
  <si>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</si>
  <si>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</si>
  <si>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</si>
  <si>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</si>
  <si>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</si>
  <si>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</si>
  <si>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</si>
  <si>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</si>
  <si>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</si>
  <si>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</si>
  <si>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</si>
  <si>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</si>
  <si>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</si>
  <si>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</si>
  <si>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</si>
  <si>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</si>
  <si>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</si>
  <si>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</si>
  <si>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</si>
  <si>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</si>
  <si>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</si>
  <si>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</si>
  <si>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</si>
  <si>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</si>
  <si>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</si>
  <si>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</si>
  <si>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</si>
  <si>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</si>
  <si>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</si>
  <si>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</si>
  <si>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</si>
  <si>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</si>
  <si>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</si>
  <si>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</si>
  <si>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</si>
  <si>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</si>
  <si>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</si>
  <si>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</si>
  <si>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</si>
  <si>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</si>
  <si>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</si>
  <si>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</si>
  <si>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</si>
  <si>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</si>
  <si>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</si>
  <si>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</si>
  <si>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</si>
  <si>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</si>
  <si>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</si>
  <si>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</si>
  <si>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</si>
  <si>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</si>
  <si>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</si>
  <si>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</si>
  <si>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</si>
  <si>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</si>
  <si>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</si>
  <si>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</si>
  <si>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</si>
  <si>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</si>
  <si>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</si>
  <si>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</si>
  <si>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</si>
  <si>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</si>
  <si>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</si>
  <si>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</si>
  <si>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</si>
  <si>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</si>
  <si>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</si>
  <si>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</si>
  <si>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</si>
  <si>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</si>
  <si>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</si>
  <si>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</si>
  <si>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</si>
  <si>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</si>
  <si>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</si>
  <si>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</si>
  <si>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</si>
  <si>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</si>
  <si>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</si>
  <si>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</si>
  <si>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</si>
  <si>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</si>
  <si>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</si>
  <si>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</si>
  <si>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</si>
  <si>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</si>
  <si>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</si>
  <si>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</si>
  <si>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</si>
  <si>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</si>
  <si>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</si>
  <si>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</si>
  <si>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</si>
  <si>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</si>
  <si>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</si>
  <si>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</si>
  <si>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</si>
  <si>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</si>
  <si>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</si>
  <si>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</si>
  <si>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</si>
  <si>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</si>
  <si>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</si>
  <si>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</si>
  <si>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</si>
  <si>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</si>
  <si>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</si>
  <si>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</si>
  <si>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</si>
  <si>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</si>
  <si>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</si>
  <si>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</si>
  <si>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</si>
  <si>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</si>
  <si>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</si>
  <si>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</si>
  <si>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</si>
  <si>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</si>
  <si>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</si>
  <si>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</si>
  <si>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</si>
  <si>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</si>
  <si>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</si>
  <si>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</si>
  <si>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</si>
  <si>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</si>
  <si>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</si>
  <si>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</si>
  <si>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</si>
  <si>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</si>
  <si>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</si>
  <si>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</si>
  <si>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</si>
  <si>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</si>
  <si>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</si>
  <si>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</si>
  <si>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</si>
  <si>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</si>
  <si>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</si>
  <si>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</si>
  <si>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</si>
  <si>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</si>
  <si>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</si>
  <si>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</si>
  <si>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</si>
  <si>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</si>
  <si>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</si>
  <si>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</si>
  <si>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</si>
  <si>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</si>
  <si>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</si>
  <si>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</si>
  <si>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</si>
  <si>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</si>
  <si>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</si>
  <si>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</si>
  <si>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</si>
  <si>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</si>
  <si>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</si>
  <si>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</si>
  <si>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</si>
  <si>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</si>
  <si>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</si>
  <si>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</si>
  <si>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</si>
  <si>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</si>
  <si>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</si>
  <si>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</si>
  <si>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</si>
  <si>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</si>
  <si>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</si>
  <si>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</si>
  <si>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</si>
  <si>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</si>
  <si>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</si>
  <si>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</si>
  <si>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</si>
  <si>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</si>
  <si>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</si>
  <si>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</si>
  <si>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</si>
  <si>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</si>
  <si>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</si>
  <si>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</si>
  <si>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</si>
  <si>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</si>
  <si>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</si>
  <si>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</si>
  <si>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</si>
  <si>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</si>
  <si>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</si>
  <si>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</si>
  <si>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</si>
  <si>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</si>
  <si>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</si>
  <si>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</si>
  <si>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</si>
  <si>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</si>
  <si>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</si>
  <si>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</si>
  <si>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</si>
  <si>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</si>
  <si>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</si>
  <si>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</si>
  <si>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</si>
  <si>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</si>
  <si>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</si>
  <si>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</si>
  <si>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</si>
  <si>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</si>
  <si>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</si>
  <si>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</si>
  <si>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</si>
  <si>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</si>
  <si>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</si>
  <si>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</si>
  <si>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</si>
  <si>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</si>
  <si>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</si>
  <si>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</si>
  <si>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</si>
  <si>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</si>
  <si>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</si>
  <si>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</si>
  <si>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</si>
  <si>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</si>
  <si>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</si>
  <si>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</si>
  <si>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</si>
  <si>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</si>
  <si>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</si>
  <si>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</si>
  <si>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</si>
  <si>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</si>
  <si>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</si>
  <si>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</si>
  <si>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</si>
  <si>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</si>
  <si>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</si>
  <si>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</si>
  <si>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</si>
  <si>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</si>
  <si>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</si>
  <si>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</si>
  <si>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</si>
  <si>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</si>
  <si>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</si>
  <si>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</si>
  <si>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</si>
  <si>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</si>
  <si>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</si>
  <si>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</si>
  <si>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</si>
  <si>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</si>
  <si>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</si>
  <si>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</si>
  <si>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</si>
  <si>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</si>
  <si>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</si>
  <si>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</si>
  <si>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</si>
  <si>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</si>
  <si>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</si>
  <si>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</si>
  <si>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</si>
  <si>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</si>
  <si>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</si>
  <si>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</si>
  <si>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</si>
  <si>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</si>
  <si>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</si>
  <si>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</si>
  <si>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</si>
  <si>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</si>
  <si>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</si>
  <si>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</si>
  <si>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</si>
  <si>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</si>
  <si>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</si>
  <si>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</si>
  <si>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</si>
  <si>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</si>
  <si>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</si>
  <si>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</si>
  <si>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</si>
  <si>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</si>
  <si>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</si>
  <si>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</si>
  <si>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</si>
  <si>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</si>
  <si>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</si>
  <si>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</si>
  <si>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</si>
  <si>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</si>
  <si>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</si>
  <si>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</si>
  <si>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</si>
  <si>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</si>
  <si>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</si>
  <si>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</si>
  <si>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</si>
  <si>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</si>
  <si>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</si>
  <si>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</si>
  <si>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</si>
  <si>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</si>
  <si>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</si>
  <si>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</si>
  <si>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</si>
  <si>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</si>
  <si>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</si>
  <si>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</si>
  <si>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</si>
  <si>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</si>
  <si>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</si>
  <si>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</si>
  <si>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</si>
  <si>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</si>
  <si>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</si>
  <si>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</si>
  <si>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</si>
  <si>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</si>
  <si>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</si>
  <si>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</si>
  <si>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</si>
  <si>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</si>
  <si>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</si>
  <si>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</si>
  <si>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</si>
  <si>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</si>
  <si>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</si>
  <si>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</si>
  <si>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</si>
  <si>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</si>
  <si>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</si>
  <si>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</si>
  <si>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</si>
  <si>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</si>
  <si>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</si>
  <si>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</si>
  <si>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</si>
  <si>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</si>
  <si>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</si>
  <si>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</si>
  <si>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</si>
  <si>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</si>
  <si>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</si>
  <si>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</si>
  <si>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</si>
  <si>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</si>
  <si>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</si>
  <si>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</si>
  <si>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</si>
  <si>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</si>
  <si>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</si>
  <si>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</si>
  <si>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</si>
  <si>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</si>
  <si>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</si>
  <si>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</si>
  <si>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</si>
  <si>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</si>
  <si>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</si>
  <si>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</si>
  <si>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</si>
  <si>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</si>
  <si>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</si>
  <si>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</si>
  <si>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</si>
  <si>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</si>
  <si>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</si>
  <si>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</si>
  <si>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</si>
  <si>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</si>
  <si>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</si>
  <si>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</si>
  <si>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</si>
  <si>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</si>
  <si>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</si>
  <si>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</si>
  <si>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</si>
  <si>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</si>
  <si>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</si>
  <si>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</si>
  <si>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</si>
  <si>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</si>
  <si>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</si>
  <si>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</si>
  <si>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</si>
  <si>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</si>
  <si>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</si>
  <si>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</si>
  <si>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</si>
  <si>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</si>
  <si>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</si>
  <si>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</si>
  <si>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</si>
  <si>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</si>
  <si>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</si>
  <si>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</si>
  <si>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</si>
  <si>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</si>
  <si>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</si>
  <si>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</si>
  <si>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</si>
  <si>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</si>
  <si>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</si>
  <si>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</si>
  <si>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</si>
  <si>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</si>
  <si>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</si>
  <si>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</si>
  <si>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</si>
  <si>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</si>
  <si>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</si>
  <si>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</si>
  <si>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</si>
  <si>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</si>
  <si>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</si>
  <si>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</si>
  <si>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</si>
  <si>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</si>
  <si>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</si>
  <si>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</si>
  <si>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</si>
  <si>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</si>
  <si>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</si>
  <si>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</si>
  <si>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</si>
  <si>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</si>
  <si>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</si>
  <si>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</si>
  <si>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</si>
  <si>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</si>
  <si>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</si>
  <si>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</si>
  <si>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</si>
  <si>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</si>
  <si>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</si>
  <si>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</si>
  <si>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</si>
  <si>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</si>
  <si>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</si>
  <si>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</si>
  <si>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</si>
  <si>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</si>
  <si>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</si>
  <si>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</si>
  <si>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</si>
  <si>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</si>
  <si>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</si>
  <si>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</si>
  <si>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</si>
  <si>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</si>
  <si>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</si>
  <si>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</si>
  <si>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</si>
  <si>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</si>
  <si>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</si>
  <si>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</si>
  <si>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</si>
  <si>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</si>
  <si>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</si>
  <si>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</si>
  <si>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</si>
  <si>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</si>
  <si>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</si>
  <si>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</si>
  <si>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</si>
  <si>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</si>
  <si>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</si>
  <si>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</si>
  <si>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</si>
  <si>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</si>
  <si>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</si>
  <si>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</si>
  <si>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</si>
  <si>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</si>
  <si>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</si>
  <si>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</si>
  <si>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</si>
  <si>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</si>
  <si>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</si>
  <si>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</si>
  <si>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</si>
  <si>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</si>
  <si>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</si>
  <si>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</si>
  <si>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</si>
  <si>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</si>
  <si>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</si>
  <si>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</si>
  <si>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</si>
  <si>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</si>
  <si>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</si>
  <si>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</si>
  <si>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</si>
  <si>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</si>
  <si>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</si>
  <si>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</si>
  <si>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</si>
  <si>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</si>
  <si>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</si>
  <si>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</si>
  <si>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</si>
  <si>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</si>
  <si>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</si>
  <si>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</si>
  <si>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</si>
  <si>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</si>
  <si>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</si>
  <si>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</si>
  <si>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</si>
  <si>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</si>
  <si>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</si>
  <si>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</si>
  <si>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</si>
  <si>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</si>
  <si>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</si>
  <si>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</si>
  <si>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</si>
  <si>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</si>
  <si>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</si>
  <si>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</si>
  <si>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</si>
  <si>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</si>
  <si>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</si>
  <si>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</si>
  <si>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</si>
  <si>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</si>
  <si>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</si>
  <si>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</si>
  <si>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</si>
  <si>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</si>
  <si>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</si>
  <si>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</si>
  <si>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</si>
  <si>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</si>
  <si>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</si>
  <si>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</si>
  <si>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</si>
  <si>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</si>
  <si>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</si>
  <si>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</si>
  <si>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</si>
  <si>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</si>
  <si>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</si>
  <si>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</si>
  <si>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</si>
  <si>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</si>
  <si>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</si>
  <si>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</si>
  <si>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</si>
  <si>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</si>
  <si>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</si>
  <si>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</si>
  <si>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</si>
  <si>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</si>
  <si>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</si>
  <si>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</si>
  <si>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</si>
  <si>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</si>
  <si>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</si>
  <si>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</si>
  <si>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</si>
  <si>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</si>
  <si>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</si>
  <si>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</si>
  <si>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</si>
  <si>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</si>
  <si>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</si>
  <si>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</si>
  <si>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</si>
  <si>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</si>
  <si>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</si>
  <si>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</si>
  <si>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</si>
  <si>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</si>
  <si>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</si>
  <si>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</si>
  <si>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</si>
  <si>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</si>
  <si>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</si>
  <si>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</si>
  <si>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</si>
  <si>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</si>
  <si>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</si>
  <si>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</si>
  <si>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</si>
  <si>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</si>
  <si>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</si>
  <si>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</si>
  <si>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</si>
  <si>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</si>
  <si>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</si>
  <si>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</si>
  <si>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</si>
  <si>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</si>
  <si>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</si>
  <si>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</si>
  <si>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</si>
  <si>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</si>
  <si>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</si>
  <si>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</si>
  <si>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</si>
  <si>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</si>
  <si>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</si>
  <si>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</si>
  <si>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</si>
  <si>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</si>
  <si>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</si>
  <si>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</si>
  <si>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</si>
  <si>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</si>
  <si>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</si>
  <si>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</si>
  <si>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</si>
  <si>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</si>
  <si>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</si>
  <si>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по состоянию на 01.01.2021</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</si>
  <si>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</si>
  <si>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</si>
  <si>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</si>
  <si>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</si>
  <si>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</si>
  <si>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</si>
  <si>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</si>
  <si>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</si>
  <si>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</si>
  <si>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Год раскрытия информации: 2022 год</t>
  </si>
  <si>
    <t>М_ИП-2021-2025/Р9</t>
  </si>
  <si>
    <t>всего в год 2021</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</si>
  <si>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</si>
  <si>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</si>
  <si>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1.4.7</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</si>
  <si>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</si>
  <si>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</si>
  <si>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</si>
  <si>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</si>
  <si>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</si>
  <si>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М_ИП-2021-2025/Р12</t>
  </si>
  <si>
    <t>1.4.10</t>
  </si>
  <si>
    <t>Строительство новой ЦРП с трансформатором 25 кВА п.Малиновка (взамен ЦРП)</t>
  </si>
  <si>
    <t>М_ИП-2021-2025/Р13</t>
  </si>
  <si>
    <t>31.11.2022</t>
  </si>
  <si>
    <t>Факт 2021</t>
  </si>
  <si>
    <t>02.2022</t>
  </si>
  <si>
    <t>Назаровское ОП</t>
  </si>
  <si>
    <t>Красноярский край Назаровский район</t>
  </si>
  <si>
    <t>Сметная стоимость инвестиционного проекта с НДС, млн. руб.</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</si>
  <si>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</si>
  <si>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г. Ачинск</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</si>
  <si>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10 кВ, км - 0,200, 0,4 кВ, км - 0,200. Показатель замены силовых (авто-) трансформаторов (ΔPnз_тр) 10 кВ, МВ·А - 1,0.</t>
  </si>
  <si>
    <t>Развитие электрической сети путем строительства ВЛ 10 кВ длинной 0,200 км, ВЛ 0,4 кВ длинной 0,200 км, строительство КТП 10/0,4 кВ мощностью 1,0 МВА</t>
  </si>
  <si>
    <t>ВЛ марки АС длиной 0,660 км, СИП длиной 0,220 км,  КТП 10/0,4 кВ мощностью 1,0 МВА</t>
  </si>
  <si>
    <t>Износ сетей, строительство новой КТП</t>
  </si>
  <si>
    <t>ВЛ 10 кВ от фидера № 10-33, ВЛ 0,4 кВ от КТП 10-33-7, КТП 10/0,4 кВ, ул. 5 Июля г. Ачинск</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</si>
  <si>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</si>
  <si>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</si>
  <si>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</si>
  <si>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</si>
  <si>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КВЛ 10 кВ фидера 31-4 п. Рассветы, протяженность 0,662 км, вт.ч. КЛ 0,13 км.</t>
  </si>
  <si>
    <t>Строительство ВЛ 10 кВ от ПС 35/10 кВ №19 «Богучаны» до РП 10 кВ с. Богучаны, протяженностью 5,0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</si>
</sst>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xf numFmtId="0" fontId="11" fillId="0" borderId="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16" fillId="23" borderId="59" applyNumberFormat="0" applyFont="0" applyAlignment="0" applyProtection="0"/>
  </cellStyleXfs>
  <cellXfs count="55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76" fillId="0" borderId="1" xfId="69" applyFont="1" applyBorder="1" applyAlignment="1">
      <alignment horizontal="center" vertical="center" wrapText="1"/>
    </xf>
    <xf numFmtId="0" fontId="68" fillId="0" borderId="1" xfId="0" applyFont="1" applyFill="1" applyBorder="1" applyAlignment="1">
      <alignment horizontal="center" vertical="center" wrapText="1"/>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2" fontId="7" fillId="25" borderId="53" xfId="1" applyNumberFormat="1" applyFont="1" applyFill="1" applyBorder="1" applyAlignment="1">
      <alignment horizontal="center" vertical="center"/>
    </xf>
    <xf numFmtId="49" fontId="11" fillId="25" borderId="53" xfId="1" applyNumberFormat="1" applyFont="1" applyFill="1" applyBorder="1" applyAlignment="1">
      <alignment horizontal="left" vertical="center" wrapText="1"/>
    </xf>
    <xf numFmtId="0" fontId="11" fillId="25" borderId="53" xfId="0" applyFont="1" applyFill="1" applyBorder="1" applyAlignment="1">
      <alignment horizontal="center" vertical="center" wrapText="1"/>
    </xf>
    <xf numFmtId="0" fontId="11" fillId="25" borderId="55" xfId="0" applyFont="1" applyFill="1" applyBorder="1" applyAlignment="1">
      <alignment horizontal="left" vertical="center" wrapText="1"/>
    </xf>
    <xf numFmtId="0" fontId="11" fillId="25" borderId="0" xfId="0" applyFont="1" applyFill="1" applyAlignment="1">
      <alignment vertical="center"/>
    </xf>
    <xf numFmtId="49" fontId="11" fillId="25" borderId="53" xfId="1" applyNumberFormat="1" applyFont="1" applyFill="1" applyBorder="1" applyAlignment="1">
      <alignment horizontal="center" vertical="center"/>
    </xf>
    <xf numFmtId="0" fontId="7" fillId="0" borderId="53" xfId="1" applyFont="1" applyBorder="1" applyAlignment="1">
      <alignment vertical="center" wrapText="1"/>
    </xf>
    <xf numFmtId="1" fontId="74" fillId="0" borderId="1" xfId="69" applyNumberForma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3" xr:uid="{EAE38C08-7ECC-4603-BC2A-2700204F98CF}"/>
    <cellStyle name="Вывод 2" xfId="30" xr:uid="{00000000-0005-0000-0000-00001A000000}"/>
    <cellStyle name="Вывод 2 2" xfId="74" xr:uid="{9AA686BF-3AB9-4166-BE79-5D3BFBA3E247}"/>
    <cellStyle name="Вычисление 2" xfId="31" xr:uid="{00000000-0005-0000-0000-00001B000000}"/>
    <cellStyle name="Вычисление 2 2" xfId="75" xr:uid="{E7F8B485-03EB-4D3C-8591-D204ED010525}"/>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Итог 2 2" xfId="76" xr:uid="{DF8DA266-FD0A-4F38-9A12-61E43A63347D}"/>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72" xr:uid="{5FEBC578-B7CE-4F2B-867B-0C2DBB01BC43}"/>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имечание 2 2" xfId="77" xr:uid="{C8F8FAB4-3A21-45CE-9336-AB9E504EA39C}"/>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zoomScaleSheetLayoutView="100" workbookViewId="0">
      <selection activeCell="A15" sqref="A15:C15"/>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44" t="s">
        <v>802</v>
      </c>
      <c r="B2" s="344"/>
      <c r="C2" s="344"/>
      <c r="D2" s="183"/>
      <c r="E2" s="183"/>
      <c r="F2" s="183"/>
      <c r="G2" s="183"/>
    </row>
    <row r="3" spans="1:19" s="11" customFormat="1" ht="18.75" x14ac:dyDescent="0.3">
      <c r="A3" s="16"/>
      <c r="D3" s="15"/>
      <c r="E3" s="14"/>
    </row>
    <row r="4" spans="1:19" s="11" customFormat="1" ht="18.75" x14ac:dyDescent="0.2">
      <c r="A4" s="348" t="s">
        <v>11</v>
      </c>
      <c r="B4" s="348"/>
      <c r="C4" s="348"/>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49" t="s">
        <v>758</v>
      </c>
      <c r="B6" s="349"/>
      <c r="C6" s="349"/>
      <c r="D6" s="7"/>
      <c r="E6" s="7"/>
      <c r="F6" s="12"/>
      <c r="G6" s="12"/>
      <c r="H6" s="12"/>
      <c r="I6" s="12"/>
      <c r="J6" s="12"/>
      <c r="K6" s="12"/>
      <c r="L6" s="12"/>
      <c r="M6" s="12"/>
      <c r="N6" s="12"/>
      <c r="O6" s="12"/>
      <c r="P6" s="12"/>
      <c r="Q6" s="12"/>
      <c r="R6" s="12"/>
      <c r="S6" s="12"/>
    </row>
    <row r="7" spans="1:19" s="11" customFormat="1" ht="18.75" x14ac:dyDescent="0.2">
      <c r="A7" s="345" t="s">
        <v>10</v>
      </c>
      <c r="B7" s="345"/>
      <c r="C7" s="345"/>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1" t="s">
        <v>811</v>
      </c>
      <c r="B9" s="351"/>
      <c r="C9" s="351"/>
      <c r="D9" s="7"/>
      <c r="E9" s="7"/>
      <c r="F9" s="12"/>
      <c r="G9" s="12"/>
      <c r="H9" s="12"/>
      <c r="I9" s="12"/>
      <c r="J9" s="12"/>
      <c r="K9" s="12"/>
      <c r="L9" s="12"/>
      <c r="M9" s="12"/>
      <c r="N9" s="12"/>
      <c r="O9" s="12"/>
      <c r="P9" s="12"/>
      <c r="Q9" s="12"/>
      <c r="R9" s="12"/>
      <c r="S9" s="12"/>
    </row>
    <row r="10" spans="1:19" s="11" customFormat="1" ht="18.75" x14ac:dyDescent="0.2">
      <c r="A10" s="345" t="s">
        <v>9</v>
      </c>
      <c r="B10" s="345"/>
      <c r="C10" s="345"/>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33" customHeight="1" x14ac:dyDescent="0.2">
      <c r="A12" s="350" t="s">
        <v>823</v>
      </c>
      <c r="B12" s="350"/>
      <c r="C12" s="350"/>
      <c r="D12" s="7"/>
      <c r="E12" s="7"/>
      <c r="F12" s="7"/>
      <c r="G12" s="7"/>
      <c r="H12" s="7"/>
      <c r="I12" s="7"/>
      <c r="J12" s="7"/>
      <c r="K12" s="7"/>
      <c r="L12" s="7"/>
      <c r="M12" s="7"/>
      <c r="N12" s="7"/>
      <c r="O12" s="7"/>
      <c r="P12" s="7"/>
      <c r="Q12" s="7"/>
      <c r="R12" s="7"/>
      <c r="S12" s="7"/>
    </row>
    <row r="13" spans="1:19" s="2" customFormat="1" ht="15" customHeight="1" x14ac:dyDescent="0.2">
      <c r="A13" s="345" t="s">
        <v>7</v>
      </c>
      <c r="B13" s="345"/>
      <c r="C13" s="345"/>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46" t="s">
        <v>407</v>
      </c>
      <c r="B15" s="347"/>
      <c r="C15" s="347"/>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798</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799</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820</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8" t="s">
        <v>821</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9" t="s">
        <v>824</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0" t="s">
        <v>825</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0"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0"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0"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0"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0"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0"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0"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0"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0"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0" t="s">
        <v>539</v>
      </c>
      <c r="D45" s="26"/>
      <c r="E45" s="26"/>
      <c r="F45" s="26"/>
      <c r="G45" s="26"/>
      <c r="H45" s="26"/>
      <c r="I45" s="26"/>
      <c r="J45" s="26"/>
      <c r="K45" s="26"/>
      <c r="L45" s="26"/>
      <c r="M45" s="26"/>
      <c r="N45" s="26"/>
      <c r="O45" s="26"/>
      <c r="P45" s="26"/>
      <c r="Q45" s="26"/>
      <c r="R45" s="26"/>
      <c r="S45" s="26"/>
    </row>
    <row r="46" spans="1:19" ht="18.75" customHeight="1" x14ac:dyDescent="0.25">
      <c r="A46" s="341"/>
      <c r="B46" s="342"/>
      <c r="C46" s="343"/>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3">
        <v>2.0990000000000002</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304">
        <v>2.5190000000000001</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6"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44" t="s">
        <v>283</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row>
    <row r="6" spans="1:44" s="11" customFormat="1" ht="18.75" x14ac:dyDescent="0.3">
      <c r="A6" s="16"/>
      <c r="I6" s="15"/>
      <c r="J6" s="15"/>
      <c r="K6" s="14"/>
    </row>
    <row r="7" spans="1:44" s="11" customFormat="1" ht="18.75" x14ac:dyDescent="0.2">
      <c r="A7" s="348" t="s">
        <v>11</v>
      </c>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348"/>
      <c r="AH7" s="348"/>
      <c r="AI7" s="348"/>
      <c r="AJ7" s="348"/>
      <c r="AK7" s="348"/>
      <c r="AL7" s="348"/>
      <c r="AM7" s="348"/>
      <c r="AN7" s="348"/>
      <c r="AO7" s="348"/>
      <c r="AP7" s="348"/>
      <c r="AQ7" s="348"/>
      <c r="AR7" s="348"/>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21" t="s">
        <v>8</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c r="AD9" s="421"/>
      <c r="AE9" s="421"/>
      <c r="AF9" s="421"/>
      <c r="AG9" s="421"/>
      <c r="AH9" s="421"/>
      <c r="AI9" s="421"/>
      <c r="AJ9" s="421"/>
      <c r="AK9" s="421"/>
      <c r="AL9" s="421"/>
      <c r="AM9" s="421"/>
      <c r="AN9" s="421"/>
      <c r="AO9" s="421"/>
      <c r="AP9" s="421"/>
      <c r="AQ9" s="421"/>
      <c r="AR9" s="421"/>
    </row>
    <row r="10" spans="1:44" s="11" customFormat="1" ht="18.75" customHeight="1" x14ac:dyDescent="0.2">
      <c r="A10" s="345" t="s">
        <v>10</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21" t="s">
        <v>8</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1"/>
      <c r="AC12" s="421"/>
      <c r="AD12" s="421"/>
      <c r="AE12" s="421"/>
      <c r="AF12" s="421"/>
      <c r="AG12" s="421"/>
      <c r="AH12" s="421"/>
      <c r="AI12" s="421"/>
      <c r="AJ12" s="421"/>
      <c r="AK12" s="421"/>
      <c r="AL12" s="421"/>
      <c r="AM12" s="421"/>
      <c r="AN12" s="421"/>
      <c r="AO12" s="421"/>
      <c r="AP12" s="421"/>
      <c r="AQ12" s="421"/>
      <c r="AR12" s="421"/>
    </row>
    <row r="13" spans="1:44" s="11" customFormat="1" ht="18.75" customHeight="1" x14ac:dyDescent="0.2">
      <c r="A13" s="345" t="s">
        <v>9</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c r="AD13" s="345"/>
      <c r="AE13" s="345"/>
      <c r="AF13" s="345"/>
      <c r="AG13" s="345"/>
      <c r="AH13" s="345"/>
      <c r="AI13" s="345"/>
      <c r="AJ13" s="345"/>
      <c r="AK13" s="345"/>
      <c r="AL13" s="345"/>
      <c r="AM13" s="345"/>
      <c r="AN13" s="345"/>
      <c r="AO13" s="345"/>
      <c r="AP13" s="345"/>
      <c r="AQ13" s="345"/>
      <c r="AR13" s="345"/>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21" t="s">
        <v>8</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row>
    <row r="16" spans="1:44" s="2" customFormat="1" ht="15" customHeight="1" x14ac:dyDescent="0.2">
      <c r="A16" s="345" t="s">
        <v>7</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47" t="s">
        <v>397</v>
      </c>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7"/>
      <c r="AB18" s="347"/>
      <c r="AC18" s="347"/>
      <c r="AD18" s="347"/>
      <c r="AE18" s="347"/>
      <c r="AF18" s="347"/>
      <c r="AG18" s="347"/>
      <c r="AH18" s="347"/>
      <c r="AI18" s="347"/>
      <c r="AJ18" s="347"/>
      <c r="AK18" s="347"/>
      <c r="AL18" s="347"/>
      <c r="AM18" s="347"/>
      <c r="AN18" s="347"/>
      <c r="AO18" s="347"/>
      <c r="AP18" s="347"/>
      <c r="AQ18" s="347"/>
      <c r="AR18" s="347"/>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45"/>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345"/>
      <c r="AB22" s="345"/>
      <c r="AC22" s="345"/>
      <c r="AD22" s="345"/>
      <c r="AE22" s="345"/>
      <c r="AF22" s="345"/>
      <c r="AG22" s="345"/>
      <c r="AH22" s="345"/>
      <c r="AI22" s="345"/>
      <c r="AJ22" s="345"/>
      <c r="AK22" s="345"/>
      <c r="AL22" s="345"/>
      <c r="AM22" s="345"/>
      <c r="AN22" s="345"/>
      <c r="AO22" s="345"/>
      <c r="AP22" s="345"/>
      <c r="AQ22" s="345"/>
      <c r="AR22" s="345"/>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91" t="s">
        <v>278</v>
      </c>
      <c r="B24" s="491"/>
      <c r="C24" s="491"/>
      <c r="D24" s="491"/>
      <c r="E24" s="491"/>
      <c r="F24" s="491"/>
      <c r="G24" s="491"/>
      <c r="H24" s="491"/>
      <c r="I24" s="491"/>
      <c r="J24" s="491"/>
      <c r="K24" s="491"/>
      <c r="L24" s="491"/>
      <c r="M24" s="491"/>
      <c r="N24" s="491"/>
      <c r="O24" s="491"/>
      <c r="P24" s="491"/>
      <c r="Q24" s="491"/>
      <c r="R24" s="491"/>
      <c r="S24" s="491"/>
      <c r="T24" s="491"/>
      <c r="U24" s="491"/>
      <c r="V24" s="491"/>
      <c r="W24" s="491"/>
      <c r="X24" s="491"/>
      <c r="Y24" s="491"/>
      <c r="Z24" s="491"/>
      <c r="AA24" s="491"/>
      <c r="AB24" s="491"/>
      <c r="AC24" s="491"/>
      <c r="AD24" s="491"/>
      <c r="AE24" s="491"/>
      <c r="AF24" s="491"/>
      <c r="AG24" s="491"/>
      <c r="AH24" s="491"/>
      <c r="AI24" s="491"/>
      <c r="AJ24" s="491"/>
      <c r="AK24" s="491" t="s">
        <v>1</v>
      </c>
      <c r="AL24" s="491"/>
      <c r="AM24" s="108"/>
      <c r="AN24" s="108"/>
      <c r="AO24" s="136"/>
      <c r="AP24" s="136"/>
      <c r="AQ24" s="136"/>
      <c r="AR24" s="136"/>
      <c r="AS24" s="114"/>
    </row>
    <row r="25" spans="1:45" ht="12.75" customHeight="1" x14ac:dyDescent="0.25">
      <c r="A25" s="471" t="s">
        <v>277</v>
      </c>
      <c r="B25" s="472"/>
      <c r="C25" s="472"/>
      <c r="D25" s="472"/>
      <c r="E25" s="472"/>
      <c r="F25" s="472"/>
      <c r="G25" s="472"/>
      <c r="H25" s="472"/>
      <c r="I25" s="472"/>
      <c r="J25" s="472"/>
      <c r="K25" s="472"/>
      <c r="L25" s="472"/>
      <c r="M25" s="472"/>
      <c r="N25" s="472"/>
      <c r="O25" s="472"/>
      <c r="P25" s="472"/>
      <c r="Q25" s="472"/>
      <c r="R25" s="472"/>
      <c r="S25" s="472"/>
      <c r="T25" s="472"/>
      <c r="U25" s="472"/>
      <c r="V25" s="472"/>
      <c r="W25" s="472"/>
      <c r="X25" s="472"/>
      <c r="Y25" s="472"/>
      <c r="Z25" s="472"/>
      <c r="AA25" s="472"/>
      <c r="AB25" s="472"/>
      <c r="AC25" s="472"/>
      <c r="AD25" s="472"/>
      <c r="AE25" s="472"/>
      <c r="AF25" s="472"/>
      <c r="AG25" s="472"/>
      <c r="AH25" s="472"/>
      <c r="AI25" s="472"/>
      <c r="AJ25" s="472"/>
      <c r="AK25" s="470"/>
      <c r="AL25" s="470"/>
      <c r="AM25" s="109"/>
      <c r="AN25" s="492" t="s">
        <v>276</v>
      </c>
      <c r="AO25" s="492"/>
      <c r="AP25" s="492"/>
      <c r="AQ25" s="490"/>
      <c r="AR25" s="490"/>
      <c r="AS25" s="114"/>
    </row>
    <row r="26" spans="1:45" ht="17.25" customHeight="1" x14ac:dyDescent="0.25">
      <c r="A26" s="437" t="s">
        <v>275</v>
      </c>
      <c r="B26" s="438"/>
      <c r="C26" s="438"/>
      <c r="D26" s="438"/>
      <c r="E26" s="438"/>
      <c r="F26" s="438"/>
      <c r="G26" s="438"/>
      <c r="H26" s="438"/>
      <c r="I26" s="438"/>
      <c r="J26" s="438"/>
      <c r="K26" s="438"/>
      <c r="L26" s="438"/>
      <c r="M26" s="438"/>
      <c r="N26" s="438"/>
      <c r="O26" s="438"/>
      <c r="P26" s="438"/>
      <c r="Q26" s="438"/>
      <c r="R26" s="438"/>
      <c r="S26" s="438"/>
      <c r="T26" s="438"/>
      <c r="U26" s="438"/>
      <c r="V26" s="438"/>
      <c r="W26" s="438"/>
      <c r="X26" s="438"/>
      <c r="Y26" s="438"/>
      <c r="Z26" s="438"/>
      <c r="AA26" s="438"/>
      <c r="AB26" s="438"/>
      <c r="AC26" s="438"/>
      <c r="AD26" s="438"/>
      <c r="AE26" s="438"/>
      <c r="AF26" s="438"/>
      <c r="AG26" s="438"/>
      <c r="AH26" s="438"/>
      <c r="AI26" s="438"/>
      <c r="AJ26" s="438"/>
      <c r="AK26" s="439"/>
      <c r="AL26" s="439"/>
      <c r="AM26" s="109"/>
      <c r="AN26" s="481" t="s">
        <v>274</v>
      </c>
      <c r="AO26" s="482"/>
      <c r="AP26" s="483"/>
      <c r="AQ26" s="473"/>
      <c r="AR26" s="474"/>
      <c r="AS26" s="114"/>
    </row>
    <row r="27" spans="1:45" ht="17.25" customHeight="1" x14ac:dyDescent="0.25">
      <c r="A27" s="437" t="s">
        <v>273</v>
      </c>
      <c r="B27" s="438"/>
      <c r="C27" s="438"/>
      <c r="D27" s="438"/>
      <c r="E27" s="438"/>
      <c r="F27" s="438"/>
      <c r="G27" s="438"/>
      <c r="H27" s="438"/>
      <c r="I27" s="438"/>
      <c r="J27" s="438"/>
      <c r="K27" s="438"/>
      <c r="L27" s="438"/>
      <c r="M27" s="438"/>
      <c r="N27" s="438"/>
      <c r="O27" s="438"/>
      <c r="P27" s="438"/>
      <c r="Q27" s="438"/>
      <c r="R27" s="438"/>
      <c r="S27" s="438"/>
      <c r="T27" s="438"/>
      <c r="U27" s="438"/>
      <c r="V27" s="438"/>
      <c r="W27" s="438"/>
      <c r="X27" s="438"/>
      <c r="Y27" s="438"/>
      <c r="Z27" s="438"/>
      <c r="AA27" s="438"/>
      <c r="AB27" s="438"/>
      <c r="AC27" s="438"/>
      <c r="AD27" s="438"/>
      <c r="AE27" s="438"/>
      <c r="AF27" s="438"/>
      <c r="AG27" s="438"/>
      <c r="AH27" s="438"/>
      <c r="AI27" s="438"/>
      <c r="AJ27" s="438"/>
      <c r="AK27" s="439"/>
      <c r="AL27" s="439"/>
      <c r="AM27" s="109"/>
      <c r="AN27" s="481" t="s">
        <v>272</v>
      </c>
      <c r="AO27" s="482"/>
      <c r="AP27" s="483"/>
      <c r="AQ27" s="473"/>
      <c r="AR27" s="474"/>
      <c r="AS27" s="114"/>
    </row>
    <row r="28" spans="1:45" ht="27.75" customHeight="1" thickBot="1" x14ac:dyDescent="0.3">
      <c r="A28" s="484" t="s">
        <v>271</v>
      </c>
      <c r="B28" s="485"/>
      <c r="C28" s="485"/>
      <c r="D28" s="485"/>
      <c r="E28" s="485"/>
      <c r="F28" s="485"/>
      <c r="G28" s="485"/>
      <c r="H28" s="485"/>
      <c r="I28" s="485"/>
      <c r="J28" s="485"/>
      <c r="K28" s="485"/>
      <c r="L28" s="485"/>
      <c r="M28" s="485"/>
      <c r="N28" s="485"/>
      <c r="O28" s="485"/>
      <c r="P28" s="485"/>
      <c r="Q28" s="485"/>
      <c r="R28" s="485"/>
      <c r="S28" s="485"/>
      <c r="T28" s="485"/>
      <c r="U28" s="485"/>
      <c r="V28" s="485"/>
      <c r="W28" s="485"/>
      <c r="X28" s="485"/>
      <c r="Y28" s="485"/>
      <c r="Z28" s="485"/>
      <c r="AA28" s="485"/>
      <c r="AB28" s="485"/>
      <c r="AC28" s="485"/>
      <c r="AD28" s="485"/>
      <c r="AE28" s="485"/>
      <c r="AF28" s="485"/>
      <c r="AG28" s="485"/>
      <c r="AH28" s="485"/>
      <c r="AI28" s="485"/>
      <c r="AJ28" s="486"/>
      <c r="AK28" s="457"/>
      <c r="AL28" s="457"/>
      <c r="AM28" s="109"/>
      <c r="AN28" s="487" t="s">
        <v>270</v>
      </c>
      <c r="AO28" s="488"/>
      <c r="AP28" s="489"/>
      <c r="AQ28" s="473"/>
      <c r="AR28" s="474"/>
      <c r="AS28" s="114"/>
    </row>
    <row r="29" spans="1:45" ht="17.25" customHeight="1" x14ac:dyDescent="0.25">
      <c r="A29" s="475" t="s">
        <v>269</v>
      </c>
      <c r="B29" s="476"/>
      <c r="C29" s="476"/>
      <c r="D29" s="476"/>
      <c r="E29" s="476"/>
      <c r="F29" s="476"/>
      <c r="G29" s="476"/>
      <c r="H29" s="476"/>
      <c r="I29" s="476"/>
      <c r="J29" s="476"/>
      <c r="K29" s="476"/>
      <c r="L29" s="476"/>
      <c r="M29" s="476"/>
      <c r="N29" s="476"/>
      <c r="O29" s="476"/>
      <c r="P29" s="476"/>
      <c r="Q29" s="476"/>
      <c r="R29" s="476"/>
      <c r="S29" s="476"/>
      <c r="T29" s="476"/>
      <c r="U29" s="476"/>
      <c r="V29" s="476"/>
      <c r="W29" s="476"/>
      <c r="X29" s="476"/>
      <c r="Y29" s="476"/>
      <c r="Z29" s="476"/>
      <c r="AA29" s="476"/>
      <c r="AB29" s="476"/>
      <c r="AC29" s="476"/>
      <c r="AD29" s="476"/>
      <c r="AE29" s="476"/>
      <c r="AF29" s="476"/>
      <c r="AG29" s="476"/>
      <c r="AH29" s="476"/>
      <c r="AI29" s="476"/>
      <c r="AJ29" s="477"/>
      <c r="AK29" s="470"/>
      <c r="AL29" s="470"/>
      <c r="AM29" s="109"/>
      <c r="AN29" s="478"/>
      <c r="AO29" s="479"/>
      <c r="AP29" s="479"/>
      <c r="AQ29" s="473"/>
      <c r="AR29" s="480"/>
      <c r="AS29" s="114"/>
    </row>
    <row r="30" spans="1:45" ht="17.25" customHeight="1" x14ac:dyDescent="0.25">
      <c r="A30" s="437" t="s">
        <v>268</v>
      </c>
      <c r="B30" s="438"/>
      <c r="C30" s="438"/>
      <c r="D30" s="438"/>
      <c r="E30" s="438"/>
      <c r="F30" s="438"/>
      <c r="G30" s="438"/>
      <c r="H30" s="438"/>
      <c r="I30" s="438"/>
      <c r="J30" s="438"/>
      <c r="K30" s="438"/>
      <c r="L30" s="438"/>
      <c r="M30" s="438"/>
      <c r="N30" s="438"/>
      <c r="O30" s="438"/>
      <c r="P30" s="438"/>
      <c r="Q30" s="438"/>
      <c r="R30" s="438"/>
      <c r="S30" s="438"/>
      <c r="T30" s="438"/>
      <c r="U30" s="438"/>
      <c r="V30" s="438"/>
      <c r="W30" s="438"/>
      <c r="X30" s="438"/>
      <c r="Y30" s="438"/>
      <c r="Z30" s="438"/>
      <c r="AA30" s="438"/>
      <c r="AB30" s="438"/>
      <c r="AC30" s="438"/>
      <c r="AD30" s="438"/>
      <c r="AE30" s="438"/>
      <c r="AF30" s="438"/>
      <c r="AG30" s="438"/>
      <c r="AH30" s="438"/>
      <c r="AI30" s="438"/>
      <c r="AJ30" s="438"/>
      <c r="AK30" s="439"/>
      <c r="AL30" s="439"/>
      <c r="AM30" s="109"/>
      <c r="AS30" s="114"/>
    </row>
    <row r="31" spans="1:45" ht="17.25" customHeight="1" x14ac:dyDescent="0.25">
      <c r="A31" s="437" t="s">
        <v>267</v>
      </c>
      <c r="B31" s="438"/>
      <c r="C31" s="438"/>
      <c r="D31" s="438"/>
      <c r="E31" s="438"/>
      <c r="F31" s="438"/>
      <c r="G31" s="438"/>
      <c r="H31" s="438"/>
      <c r="I31" s="438"/>
      <c r="J31" s="438"/>
      <c r="K31" s="438"/>
      <c r="L31" s="438"/>
      <c r="M31" s="438"/>
      <c r="N31" s="438"/>
      <c r="O31" s="438"/>
      <c r="P31" s="438"/>
      <c r="Q31" s="438"/>
      <c r="R31" s="438"/>
      <c r="S31" s="438"/>
      <c r="T31" s="438"/>
      <c r="U31" s="438"/>
      <c r="V31" s="438"/>
      <c r="W31" s="438"/>
      <c r="X31" s="438"/>
      <c r="Y31" s="438"/>
      <c r="Z31" s="438"/>
      <c r="AA31" s="438"/>
      <c r="AB31" s="438"/>
      <c r="AC31" s="438"/>
      <c r="AD31" s="438"/>
      <c r="AE31" s="438"/>
      <c r="AF31" s="438"/>
      <c r="AG31" s="438"/>
      <c r="AH31" s="438"/>
      <c r="AI31" s="438"/>
      <c r="AJ31" s="438"/>
      <c r="AK31" s="439"/>
      <c r="AL31" s="439"/>
      <c r="AM31" s="109"/>
      <c r="AN31" s="109"/>
      <c r="AO31" s="135"/>
      <c r="AP31" s="135"/>
      <c r="AQ31" s="135"/>
      <c r="AR31" s="135"/>
      <c r="AS31" s="114"/>
    </row>
    <row r="32" spans="1:45" ht="17.25" customHeight="1" x14ac:dyDescent="0.25">
      <c r="A32" s="437" t="s">
        <v>242</v>
      </c>
      <c r="B32" s="438"/>
      <c r="C32" s="438"/>
      <c r="D32" s="438"/>
      <c r="E32" s="438"/>
      <c r="F32" s="438"/>
      <c r="G32" s="438"/>
      <c r="H32" s="438"/>
      <c r="I32" s="438"/>
      <c r="J32" s="438"/>
      <c r="K32" s="438"/>
      <c r="L32" s="438"/>
      <c r="M32" s="438"/>
      <c r="N32" s="438"/>
      <c r="O32" s="438"/>
      <c r="P32" s="438"/>
      <c r="Q32" s="438"/>
      <c r="R32" s="438"/>
      <c r="S32" s="438"/>
      <c r="T32" s="438"/>
      <c r="U32" s="438"/>
      <c r="V32" s="438"/>
      <c r="W32" s="438"/>
      <c r="X32" s="438"/>
      <c r="Y32" s="438"/>
      <c r="Z32" s="438"/>
      <c r="AA32" s="438"/>
      <c r="AB32" s="438"/>
      <c r="AC32" s="438"/>
      <c r="AD32" s="438"/>
      <c r="AE32" s="438"/>
      <c r="AF32" s="438"/>
      <c r="AG32" s="438"/>
      <c r="AH32" s="438"/>
      <c r="AI32" s="438"/>
      <c r="AJ32" s="438"/>
      <c r="AK32" s="439"/>
      <c r="AL32" s="439"/>
      <c r="AM32" s="109"/>
      <c r="AN32" s="109"/>
      <c r="AO32" s="109"/>
      <c r="AP32" s="109"/>
      <c r="AQ32" s="109"/>
      <c r="AR32" s="109"/>
      <c r="AS32" s="114"/>
    </row>
    <row r="33" spans="1:45" ht="17.25" customHeight="1" x14ac:dyDescent="0.25">
      <c r="A33" s="437" t="s">
        <v>266</v>
      </c>
      <c r="B33" s="438"/>
      <c r="C33" s="438"/>
      <c r="D33" s="438"/>
      <c r="E33" s="438"/>
      <c r="F33" s="438"/>
      <c r="G33" s="438"/>
      <c r="H33" s="438"/>
      <c r="I33" s="438"/>
      <c r="J33" s="438"/>
      <c r="K33" s="438"/>
      <c r="L33" s="438"/>
      <c r="M33" s="438"/>
      <c r="N33" s="438"/>
      <c r="O33" s="438"/>
      <c r="P33" s="438"/>
      <c r="Q33" s="438"/>
      <c r="R33" s="438"/>
      <c r="S33" s="438"/>
      <c r="T33" s="438"/>
      <c r="U33" s="438"/>
      <c r="V33" s="438"/>
      <c r="W33" s="438"/>
      <c r="X33" s="438"/>
      <c r="Y33" s="438"/>
      <c r="Z33" s="438"/>
      <c r="AA33" s="438"/>
      <c r="AB33" s="438"/>
      <c r="AC33" s="438"/>
      <c r="AD33" s="438"/>
      <c r="AE33" s="438"/>
      <c r="AF33" s="438"/>
      <c r="AG33" s="438"/>
      <c r="AH33" s="438"/>
      <c r="AI33" s="438"/>
      <c r="AJ33" s="438"/>
      <c r="AK33" s="463"/>
      <c r="AL33" s="463"/>
      <c r="AM33" s="109"/>
      <c r="AN33" s="109"/>
      <c r="AO33" s="109"/>
      <c r="AP33" s="109"/>
      <c r="AQ33" s="109"/>
      <c r="AR33" s="109"/>
      <c r="AS33" s="114"/>
    </row>
    <row r="34" spans="1:45" ht="17.25" customHeight="1" x14ac:dyDescent="0.25">
      <c r="A34" s="437" t="s">
        <v>265</v>
      </c>
      <c r="B34" s="438"/>
      <c r="C34" s="438"/>
      <c r="D34" s="438"/>
      <c r="E34" s="438"/>
      <c r="F34" s="438"/>
      <c r="G34" s="438"/>
      <c r="H34" s="438"/>
      <c r="I34" s="438"/>
      <c r="J34" s="438"/>
      <c r="K34" s="438"/>
      <c r="L34" s="438"/>
      <c r="M34" s="438"/>
      <c r="N34" s="438"/>
      <c r="O34" s="438"/>
      <c r="P34" s="438"/>
      <c r="Q34" s="438"/>
      <c r="R34" s="438"/>
      <c r="S34" s="438"/>
      <c r="T34" s="438"/>
      <c r="U34" s="438"/>
      <c r="V34" s="438"/>
      <c r="W34" s="438"/>
      <c r="X34" s="438"/>
      <c r="Y34" s="438"/>
      <c r="Z34" s="438"/>
      <c r="AA34" s="438"/>
      <c r="AB34" s="438"/>
      <c r="AC34" s="438"/>
      <c r="AD34" s="438"/>
      <c r="AE34" s="438"/>
      <c r="AF34" s="438"/>
      <c r="AG34" s="438"/>
      <c r="AH34" s="438"/>
      <c r="AI34" s="438"/>
      <c r="AJ34" s="438"/>
      <c r="AK34" s="439"/>
      <c r="AL34" s="439"/>
      <c r="AM34" s="109"/>
      <c r="AN34" s="109"/>
      <c r="AO34" s="109"/>
      <c r="AP34" s="109"/>
      <c r="AQ34" s="109"/>
      <c r="AR34" s="109"/>
      <c r="AS34" s="114"/>
    </row>
    <row r="35" spans="1:45" ht="17.25" customHeight="1" x14ac:dyDescent="0.25">
      <c r="A35" s="437"/>
      <c r="B35" s="438"/>
      <c r="C35" s="438"/>
      <c r="D35" s="438"/>
      <c r="E35" s="438"/>
      <c r="F35" s="438"/>
      <c r="G35" s="438"/>
      <c r="H35" s="438"/>
      <c r="I35" s="438"/>
      <c r="J35" s="438"/>
      <c r="K35" s="438"/>
      <c r="L35" s="438"/>
      <c r="M35" s="438"/>
      <c r="N35" s="438"/>
      <c r="O35" s="438"/>
      <c r="P35" s="438"/>
      <c r="Q35" s="438"/>
      <c r="R35" s="438"/>
      <c r="S35" s="438"/>
      <c r="T35" s="438"/>
      <c r="U35" s="438"/>
      <c r="V35" s="438"/>
      <c r="W35" s="438"/>
      <c r="X35" s="438"/>
      <c r="Y35" s="438"/>
      <c r="Z35" s="438"/>
      <c r="AA35" s="438"/>
      <c r="AB35" s="438"/>
      <c r="AC35" s="438"/>
      <c r="AD35" s="438"/>
      <c r="AE35" s="438"/>
      <c r="AF35" s="438"/>
      <c r="AG35" s="438"/>
      <c r="AH35" s="438"/>
      <c r="AI35" s="438"/>
      <c r="AJ35" s="438"/>
      <c r="AK35" s="439"/>
      <c r="AL35" s="439"/>
      <c r="AM35" s="109"/>
      <c r="AN35" s="109"/>
      <c r="AO35" s="109"/>
      <c r="AP35" s="109"/>
      <c r="AQ35" s="109"/>
      <c r="AR35" s="109"/>
      <c r="AS35" s="114"/>
    </row>
    <row r="36" spans="1:45" ht="17.25" customHeight="1" thickBot="1" x14ac:dyDescent="0.3">
      <c r="A36" s="455" t="s">
        <v>230</v>
      </c>
      <c r="B36" s="456"/>
      <c r="C36" s="456"/>
      <c r="D36" s="456"/>
      <c r="E36" s="456"/>
      <c r="F36" s="456"/>
      <c r="G36" s="456"/>
      <c r="H36" s="456"/>
      <c r="I36" s="456"/>
      <c r="J36" s="456"/>
      <c r="K36" s="456"/>
      <c r="L36" s="456"/>
      <c r="M36" s="456"/>
      <c r="N36" s="456"/>
      <c r="O36" s="456"/>
      <c r="P36" s="456"/>
      <c r="Q36" s="456"/>
      <c r="R36" s="456"/>
      <c r="S36" s="456"/>
      <c r="T36" s="456"/>
      <c r="U36" s="456"/>
      <c r="V36" s="456"/>
      <c r="W36" s="456"/>
      <c r="X36" s="456"/>
      <c r="Y36" s="456"/>
      <c r="Z36" s="456"/>
      <c r="AA36" s="456"/>
      <c r="AB36" s="456"/>
      <c r="AC36" s="456"/>
      <c r="AD36" s="456"/>
      <c r="AE36" s="456"/>
      <c r="AF36" s="456"/>
      <c r="AG36" s="456"/>
      <c r="AH36" s="456"/>
      <c r="AI36" s="456"/>
      <c r="AJ36" s="456"/>
      <c r="AK36" s="457"/>
      <c r="AL36" s="457"/>
      <c r="AM36" s="109"/>
      <c r="AN36" s="109"/>
      <c r="AO36" s="109"/>
      <c r="AP36" s="109"/>
      <c r="AQ36" s="109"/>
      <c r="AR36" s="109"/>
      <c r="AS36" s="114"/>
    </row>
    <row r="37" spans="1:45" ht="17.25" customHeight="1" x14ac:dyDescent="0.25">
      <c r="A37" s="471"/>
      <c r="B37" s="472"/>
      <c r="C37" s="472"/>
      <c r="D37" s="472"/>
      <c r="E37" s="472"/>
      <c r="F37" s="472"/>
      <c r="G37" s="472"/>
      <c r="H37" s="472"/>
      <c r="I37" s="472"/>
      <c r="J37" s="472"/>
      <c r="K37" s="472"/>
      <c r="L37" s="472"/>
      <c r="M37" s="472"/>
      <c r="N37" s="472"/>
      <c r="O37" s="472"/>
      <c r="P37" s="472"/>
      <c r="Q37" s="472"/>
      <c r="R37" s="472"/>
      <c r="S37" s="472"/>
      <c r="T37" s="472"/>
      <c r="U37" s="472"/>
      <c r="V37" s="472"/>
      <c r="W37" s="472"/>
      <c r="X37" s="472"/>
      <c r="Y37" s="472"/>
      <c r="Z37" s="472"/>
      <c r="AA37" s="472"/>
      <c r="AB37" s="472"/>
      <c r="AC37" s="472"/>
      <c r="AD37" s="472"/>
      <c r="AE37" s="472"/>
      <c r="AF37" s="472"/>
      <c r="AG37" s="472"/>
      <c r="AH37" s="472"/>
      <c r="AI37" s="472"/>
      <c r="AJ37" s="472"/>
      <c r="AK37" s="470"/>
      <c r="AL37" s="470"/>
      <c r="AM37" s="109"/>
      <c r="AN37" s="109"/>
      <c r="AO37" s="109"/>
      <c r="AP37" s="109"/>
      <c r="AQ37" s="109"/>
      <c r="AR37" s="109"/>
      <c r="AS37" s="114"/>
    </row>
    <row r="38" spans="1:45" ht="17.25" customHeight="1" x14ac:dyDescent="0.25">
      <c r="A38" s="437" t="s">
        <v>264</v>
      </c>
      <c r="B38" s="438"/>
      <c r="C38" s="438"/>
      <c r="D38" s="438"/>
      <c r="E38" s="438"/>
      <c r="F38" s="438"/>
      <c r="G38" s="438"/>
      <c r="H38" s="438"/>
      <c r="I38" s="438"/>
      <c r="J38" s="438"/>
      <c r="K38" s="438"/>
      <c r="L38" s="438"/>
      <c r="M38" s="438"/>
      <c r="N38" s="438"/>
      <c r="O38" s="438"/>
      <c r="P38" s="438"/>
      <c r="Q38" s="438"/>
      <c r="R38" s="438"/>
      <c r="S38" s="438"/>
      <c r="T38" s="438"/>
      <c r="U38" s="438"/>
      <c r="V38" s="438"/>
      <c r="W38" s="438"/>
      <c r="X38" s="438"/>
      <c r="Y38" s="438"/>
      <c r="Z38" s="438"/>
      <c r="AA38" s="438"/>
      <c r="AB38" s="438"/>
      <c r="AC38" s="438"/>
      <c r="AD38" s="438"/>
      <c r="AE38" s="438"/>
      <c r="AF38" s="438"/>
      <c r="AG38" s="438"/>
      <c r="AH38" s="438"/>
      <c r="AI38" s="438"/>
      <c r="AJ38" s="438"/>
      <c r="AK38" s="439"/>
      <c r="AL38" s="439"/>
      <c r="AM38" s="109"/>
      <c r="AN38" s="109"/>
      <c r="AO38" s="109"/>
      <c r="AP38" s="109"/>
      <c r="AQ38" s="109"/>
      <c r="AR38" s="109"/>
      <c r="AS38" s="114"/>
    </row>
    <row r="39" spans="1:45" ht="17.25" customHeight="1" thickBot="1" x14ac:dyDescent="0.3">
      <c r="A39" s="455" t="s">
        <v>263</v>
      </c>
      <c r="B39" s="456"/>
      <c r="C39" s="456"/>
      <c r="D39" s="456"/>
      <c r="E39" s="456"/>
      <c r="F39" s="456"/>
      <c r="G39" s="456"/>
      <c r="H39" s="456"/>
      <c r="I39" s="456"/>
      <c r="J39" s="456"/>
      <c r="K39" s="456"/>
      <c r="L39" s="456"/>
      <c r="M39" s="456"/>
      <c r="N39" s="456"/>
      <c r="O39" s="456"/>
      <c r="P39" s="456"/>
      <c r="Q39" s="456"/>
      <c r="R39" s="456"/>
      <c r="S39" s="456"/>
      <c r="T39" s="456"/>
      <c r="U39" s="456"/>
      <c r="V39" s="456"/>
      <c r="W39" s="456"/>
      <c r="X39" s="456"/>
      <c r="Y39" s="456"/>
      <c r="Z39" s="456"/>
      <c r="AA39" s="456"/>
      <c r="AB39" s="456"/>
      <c r="AC39" s="456"/>
      <c r="AD39" s="456"/>
      <c r="AE39" s="456"/>
      <c r="AF39" s="456"/>
      <c r="AG39" s="456"/>
      <c r="AH39" s="456"/>
      <c r="AI39" s="456"/>
      <c r="AJ39" s="456"/>
      <c r="AK39" s="457"/>
      <c r="AL39" s="457"/>
      <c r="AM39" s="109"/>
      <c r="AN39" s="109"/>
      <c r="AO39" s="109"/>
      <c r="AP39" s="109"/>
      <c r="AQ39" s="109"/>
      <c r="AR39" s="109"/>
      <c r="AS39" s="114"/>
    </row>
    <row r="40" spans="1:45" ht="17.25" customHeight="1" x14ac:dyDescent="0.25">
      <c r="A40" s="471" t="s">
        <v>262</v>
      </c>
      <c r="B40" s="472"/>
      <c r="C40" s="472"/>
      <c r="D40" s="472"/>
      <c r="E40" s="472"/>
      <c r="F40" s="472"/>
      <c r="G40" s="472"/>
      <c r="H40" s="472"/>
      <c r="I40" s="472"/>
      <c r="J40" s="472"/>
      <c r="K40" s="472"/>
      <c r="L40" s="472"/>
      <c r="M40" s="472"/>
      <c r="N40" s="472"/>
      <c r="O40" s="472"/>
      <c r="P40" s="472"/>
      <c r="Q40" s="472"/>
      <c r="R40" s="472"/>
      <c r="S40" s="472"/>
      <c r="T40" s="472"/>
      <c r="U40" s="472"/>
      <c r="V40" s="472"/>
      <c r="W40" s="472"/>
      <c r="X40" s="472"/>
      <c r="Y40" s="472"/>
      <c r="Z40" s="472"/>
      <c r="AA40" s="472"/>
      <c r="AB40" s="472"/>
      <c r="AC40" s="472"/>
      <c r="AD40" s="472"/>
      <c r="AE40" s="472"/>
      <c r="AF40" s="472"/>
      <c r="AG40" s="472"/>
      <c r="AH40" s="472"/>
      <c r="AI40" s="472"/>
      <c r="AJ40" s="472"/>
      <c r="AK40" s="470"/>
      <c r="AL40" s="470"/>
      <c r="AM40" s="109"/>
      <c r="AN40" s="109"/>
      <c r="AO40" s="109"/>
      <c r="AP40" s="109"/>
      <c r="AQ40" s="109"/>
      <c r="AR40" s="109"/>
      <c r="AS40" s="114"/>
    </row>
    <row r="41" spans="1:45" ht="17.25" customHeight="1" x14ac:dyDescent="0.25">
      <c r="A41" s="437" t="s">
        <v>261</v>
      </c>
      <c r="B41" s="438"/>
      <c r="C41" s="438"/>
      <c r="D41" s="438"/>
      <c r="E41" s="438"/>
      <c r="F41" s="438"/>
      <c r="G41" s="438"/>
      <c r="H41" s="438"/>
      <c r="I41" s="438"/>
      <c r="J41" s="438"/>
      <c r="K41" s="438"/>
      <c r="L41" s="438"/>
      <c r="M41" s="438"/>
      <c r="N41" s="438"/>
      <c r="O41" s="438"/>
      <c r="P41" s="438"/>
      <c r="Q41" s="438"/>
      <c r="R41" s="438"/>
      <c r="S41" s="438"/>
      <c r="T41" s="438"/>
      <c r="U41" s="438"/>
      <c r="V41" s="438"/>
      <c r="W41" s="438"/>
      <c r="X41" s="438"/>
      <c r="Y41" s="438"/>
      <c r="Z41" s="438"/>
      <c r="AA41" s="438"/>
      <c r="AB41" s="438"/>
      <c r="AC41" s="438"/>
      <c r="AD41" s="438"/>
      <c r="AE41" s="438"/>
      <c r="AF41" s="438"/>
      <c r="AG41" s="438"/>
      <c r="AH41" s="438"/>
      <c r="AI41" s="438"/>
      <c r="AJ41" s="438"/>
      <c r="AK41" s="439"/>
      <c r="AL41" s="439"/>
      <c r="AM41" s="109"/>
      <c r="AN41" s="109"/>
      <c r="AO41" s="109"/>
      <c r="AP41" s="109"/>
      <c r="AQ41" s="109"/>
      <c r="AR41" s="109"/>
      <c r="AS41" s="114"/>
    </row>
    <row r="42" spans="1:45" ht="17.25" customHeight="1" x14ac:dyDescent="0.25">
      <c r="A42" s="437" t="s">
        <v>260</v>
      </c>
      <c r="B42" s="438"/>
      <c r="C42" s="438"/>
      <c r="D42" s="438"/>
      <c r="E42" s="438"/>
      <c r="F42" s="438"/>
      <c r="G42" s="438"/>
      <c r="H42" s="438"/>
      <c r="I42" s="438"/>
      <c r="J42" s="438"/>
      <c r="K42" s="438"/>
      <c r="L42" s="438"/>
      <c r="M42" s="438"/>
      <c r="N42" s="438"/>
      <c r="O42" s="438"/>
      <c r="P42" s="438"/>
      <c r="Q42" s="438"/>
      <c r="R42" s="438"/>
      <c r="S42" s="438"/>
      <c r="T42" s="438"/>
      <c r="U42" s="438"/>
      <c r="V42" s="438"/>
      <c r="W42" s="438"/>
      <c r="X42" s="438"/>
      <c r="Y42" s="438"/>
      <c r="Z42" s="438"/>
      <c r="AA42" s="438"/>
      <c r="AB42" s="438"/>
      <c r="AC42" s="438"/>
      <c r="AD42" s="438"/>
      <c r="AE42" s="438"/>
      <c r="AF42" s="438"/>
      <c r="AG42" s="438"/>
      <c r="AH42" s="438"/>
      <c r="AI42" s="438"/>
      <c r="AJ42" s="438"/>
      <c r="AK42" s="439"/>
      <c r="AL42" s="439"/>
      <c r="AM42" s="109"/>
      <c r="AN42" s="109"/>
      <c r="AO42" s="109"/>
      <c r="AP42" s="109"/>
      <c r="AQ42" s="109"/>
      <c r="AR42" s="109"/>
      <c r="AS42" s="114"/>
    </row>
    <row r="43" spans="1:45" ht="17.25" customHeight="1" x14ac:dyDescent="0.25">
      <c r="A43" s="437" t="s">
        <v>259</v>
      </c>
      <c r="B43" s="438"/>
      <c r="C43" s="438"/>
      <c r="D43" s="438"/>
      <c r="E43" s="438"/>
      <c r="F43" s="438"/>
      <c r="G43" s="438"/>
      <c r="H43" s="438"/>
      <c r="I43" s="438"/>
      <c r="J43" s="438"/>
      <c r="K43" s="438"/>
      <c r="L43" s="438"/>
      <c r="M43" s="438"/>
      <c r="N43" s="438"/>
      <c r="O43" s="438"/>
      <c r="P43" s="438"/>
      <c r="Q43" s="438"/>
      <c r="R43" s="438"/>
      <c r="S43" s="438"/>
      <c r="T43" s="438"/>
      <c r="U43" s="438"/>
      <c r="V43" s="438"/>
      <c r="W43" s="438"/>
      <c r="X43" s="438"/>
      <c r="Y43" s="438"/>
      <c r="Z43" s="438"/>
      <c r="AA43" s="438"/>
      <c r="AB43" s="438"/>
      <c r="AC43" s="438"/>
      <c r="AD43" s="438"/>
      <c r="AE43" s="438"/>
      <c r="AF43" s="438"/>
      <c r="AG43" s="438"/>
      <c r="AH43" s="438"/>
      <c r="AI43" s="438"/>
      <c r="AJ43" s="438"/>
      <c r="AK43" s="439"/>
      <c r="AL43" s="439"/>
      <c r="AM43" s="109"/>
      <c r="AN43" s="109"/>
      <c r="AO43" s="109"/>
      <c r="AP43" s="109"/>
      <c r="AQ43" s="109"/>
      <c r="AR43" s="109"/>
      <c r="AS43" s="114"/>
    </row>
    <row r="44" spans="1:45" ht="17.25" customHeight="1" x14ac:dyDescent="0.25">
      <c r="A44" s="437" t="s">
        <v>258</v>
      </c>
      <c r="B44" s="438"/>
      <c r="C44" s="438"/>
      <c r="D44" s="438"/>
      <c r="E44" s="438"/>
      <c r="F44" s="438"/>
      <c r="G44" s="438"/>
      <c r="H44" s="438"/>
      <c r="I44" s="438"/>
      <c r="J44" s="438"/>
      <c r="K44" s="438"/>
      <c r="L44" s="438"/>
      <c r="M44" s="438"/>
      <c r="N44" s="438"/>
      <c r="O44" s="438"/>
      <c r="P44" s="438"/>
      <c r="Q44" s="438"/>
      <c r="R44" s="438"/>
      <c r="S44" s="438"/>
      <c r="T44" s="438"/>
      <c r="U44" s="438"/>
      <c r="V44" s="438"/>
      <c r="W44" s="438"/>
      <c r="X44" s="438"/>
      <c r="Y44" s="438"/>
      <c r="Z44" s="438"/>
      <c r="AA44" s="438"/>
      <c r="AB44" s="438"/>
      <c r="AC44" s="438"/>
      <c r="AD44" s="438"/>
      <c r="AE44" s="438"/>
      <c r="AF44" s="438"/>
      <c r="AG44" s="438"/>
      <c r="AH44" s="438"/>
      <c r="AI44" s="438"/>
      <c r="AJ44" s="438"/>
      <c r="AK44" s="439"/>
      <c r="AL44" s="439"/>
      <c r="AM44" s="109"/>
      <c r="AN44" s="109"/>
      <c r="AO44" s="109"/>
      <c r="AP44" s="109"/>
      <c r="AQ44" s="109"/>
      <c r="AR44" s="109"/>
      <c r="AS44" s="114"/>
    </row>
    <row r="45" spans="1:45" ht="17.25" customHeight="1" x14ac:dyDescent="0.25">
      <c r="A45" s="437" t="s">
        <v>257</v>
      </c>
      <c r="B45" s="438"/>
      <c r="C45" s="438"/>
      <c r="D45" s="438"/>
      <c r="E45" s="438"/>
      <c r="F45" s="438"/>
      <c r="G45" s="438"/>
      <c r="H45" s="438"/>
      <c r="I45" s="438"/>
      <c r="J45" s="438"/>
      <c r="K45" s="438"/>
      <c r="L45" s="438"/>
      <c r="M45" s="438"/>
      <c r="N45" s="438"/>
      <c r="O45" s="438"/>
      <c r="P45" s="438"/>
      <c r="Q45" s="438"/>
      <c r="R45" s="438"/>
      <c r="S45" s="438"/>
      <c r="T45" s="438"/>
      <c r="U45" s="438"/>
      <c r="V45" s="438"/>
      <c r="W45" s="438"/>
      <c r="X45" s="438"/>
      <c r="Y45" s="438"/>
      <c r="Z45" s="438"/>
      <c r="AA45" s="438"/>
      <c r="AB45" s="438"/>
      <c r="AC45" s="438"/>
      <c r="AD45" s="438"/>
      <c r="AE45" s="438"/>
      <c r="AF45" s="438"/>
      <c r="AG45" s="438"/>
      <c r="AH45" s="438"/>
      <c r="AI45" s="438"/>
      <c r="AJ45" s="438"/>
      <c r="AK45" s="439"/>
      <c r="AL45" s="439"/>
      <c r="AM45" s="109"/>
      <c r="AN45" s="109"/>
      <c r="AO45" s="109"/>
      <c r="AP45" s="109"/>
      <c r="AQ45" s="109"/>
      <c r="AR45" s="109"/>
      <c r="AS45" s="114"/>
    </row>
    <row r="46" spans="1:45" ht="17.25" customHeight="1" thickBot="1" x14ac:dyDescent="0.3">
      <c r="A46" s="464" t="s">
        <v>256</v>
      </c>
      <c r="B46" s="465"/>
      <c r="C46" s="465"/>
      <c r="D46" s="465"/>
      <c r="E46" s="465"/>
      <c r="F46" s="465"/>
      <c r="G46" s="465"/>
      <c r="H46" s="465"/>
      <c r="I46" s="465"/>
      <c r="J46" s="465"/>
      <c r="K46" s="465"/>
      <c r="L46" s="465"/>
      <c r="M46" s="465"/>
      <c r="N46" s="465"/>
      <c r="O46" s="465"/>
      <c r="P46" s="465"/>
      <c r="Q46" s="465"/>
      <c r="R46" s="465"/>
      <c r="S46" s="465"/>
      <c r="T46" s="465"/>
      <c r="U46" s="465"/>
      <c r="V46" s="465"/>
      <c r="W46" s="465"/>
      <c r="X46" s="465"/>
      <c r="Y46" s="465"/>
      <c r="Z46" s="465"/>
      <c r="AA46" s="465"/>
      <c r="AB46" s="465"/>
      <c r="AC46" s="465"/>
      <c r="AD46" s="465"/>
      <c r="AE46" s="465"/>
      <c r="AF46" s="465"/>
      <c r="AG46" s="465"/>
      <c r="AH46" s="465"/>
      <c r="AI46" s="465"/>
      <c r="AJ46" s="465"/>
      <c r="AK46" s="466"/>
      <c r="AL46" s="466"/>
      <c r="AM46" s="109"/>
      <c r="AN46" s="109"/>
      <c r="AO46" s="109"/>
      <c r="AP46" s="109"/>
      <c r="AQ46" s="109"/>
      <c r="AR46" s="109"/>
      <c r="AS46" s="114"/>
    </row>
    <row r="47" spans="1:45" ht="24" customHeight="1" x14ac:dyDescent="0.25">
      <c r="A47" s="467" t="s">
        <v>255</v>
      </c>
      <c r="B47" s="468"/>
      <c r="C47" s="468"/>
      <c r="D47" s="468"/>
      <c r="E47" s="468"/>
      <c r="F47" s="468"/>
      <c r="G47" s="468"/>
      <c r="H47" s="468"/>
      <c r="I47" s="468"/>
      <c r="J47" s="468"/>
      <c r="K47" s="468"/>
      <c r="L47" s="468"/>
      <c r="M47" s="468"/>
      <c r="N47" s="468"/>
      <c r="O47" s="468"/>
      <c r="P47" s="468"/>
      <c r="Q47" s="468"/>
      <c r="R47" s="468"/>
      <c r="S47" s="468"/>
      <c r="T47" s="468"/>
      <c r="U47" s="468"/>
      <c r="V47" s="468"/>
      <c r="W47" s="468"/>
      <c r="X47" s="468"/>
      <c r="Y47" s="468"/>
      <c r="Z47" s="468"/>
      <c r="AA47" s="468"/>
      <c r="AB47" s="468"/>
      <c r="AC47" s="468"/>
      <c r="AD47" s="468"/>
      <c r="AE47" s="468"/>
      <c r="AF47" s="468"/>
      <c r="AG47" s="468"/>
      <c r="AH47" s="468"/>
      <c r="AI47" s="468"/>
      <c r="AJ47" s="469"/>
      <c r="AK47" s="470" t="s">
        <v>5</v>
      </c>
      <c r="AL47" s="470"/>
      <c r="AM47" s="454" t="s">
        <v>236</v>
      </c>
      <c r="AN47" s="454"/>
      <c r="AO47" s="122" t="s">
        <v>235</v>
      </c>
      <c r="AP47" s="122" t="s">
        <v>234</v>
      </c>
      <c r="AQ47" s="114"/>
    </row>
    <row r="48" spans="1:45" ht="12" customHeight="1" x14ac:dyDescent="0.25">
      <c r="A48" s="437" t="s">
        <v>254</v>
      </c>
      <c r="B48" s="438"/>
      <c r="C48" s="438"/>
      <c r="D48" s="438"/>
      <c r="E48" s="438"/>
      <c r="F48" s="438"/>
      <c r="G48" s="438"/>
      <c r="H48" s="438"/>
      <c r="I48" s="438"/>
      <c r="J48" s="438"/>
      <c r="K48" s="438"/>
      <c r="L48" s="438"/>
      <c r="M48" s="438"/>
      <c r="N48" s="438"/>
      <c r="O48" s="438"/>
      <c r="P48" s="438"/>
      <c r="Q48" s="438"/>
      <c r="R48" s="438"/>
      <c r="S48" s="438"/>
      <c r="T48" s="438"/>
      <c r="U48" s="438"/>
      <c r="V48" s="438"/>
      <c r="W48" s="438"/>
      <c r="X48" s="438"/>
      <c r="Y48" s="438"/>
      <c r="Z48" s="438"/>
      <c r="AA48" s="438"/>
      <c r="AB48" s="438"/>
      <c r="AC48" s="438"/>
      <c r="AD48" s="438"/>
      <c r="AE48" s="438"/>
      <c r="AF48" s="438"/>
      <c r="AG48" s="438"/>
      <c r="AH48" s="438"/>
      <c r="AI48" s="438"/>
      <c r="AJ48" s="438"/>
      <c r="AK48" s="439"/>
      <c r="AL48" s="439"/>
      <c r="AM48" s="439"/>
      <c r="AN48" s="439"/>
      <c r="AO48" s="126"/>
      <c r="AP48" s="126"/>
      <c r="AQ48" s="114"/>
    </row>
    <row r="49" spans="1:43" ht="12" customHeight="1" x14ac:dyDescent="0.25">
      <c r="A49" s="437" t="s">
        <v>253</v>
      </c>
      <c r="B49" s="438"/>
      <c r="C49" s="438"/>
      <c r="D49" s="438"/>
      <c r="E49" s="438"/>
      <c r="F49" s="438"/>
      <c r="G49" s="438"/>
      <c r="H49" s="438"/>
      <c r="I49" s="438"/>
      <c r="J49" s="438"/>
      <c r="K49" s="438"/>
      <c r="L49" s="438"/>
      <c r="M49" s="438"/>
      <c r="N49" s="438"/>
      <c r="O49" s="438"/>
      <c r="P49" s="438"/>
      <c r="Q49" s="438"/>
      <c r="R49" s="438"/>
      <c r="S49" s="438"/>
      <c r="T49" s="438"/>
      <c r="U49" s="438"/>
      <c r="V49" s="438"/>
      <c r="W49" s="438"/>
      <c r="X49" s="438"/>
      <c r="Y49" s="438"/>
      <c r="Z49" s="438"/>
      <c r="AA49" s="438"/>
      <c r="AB49" s="438"/>
      <c r="AC49" s="438"/>
      <c r="AD49" s="438"/>
      <c r="AE49" s="438"/>
      <c r="AF49" s="438"/>
      <c r="AG49" s="438"/>
      <c r="AH49" s="438"/>
      <c r="AI49" s="438"/>
      <c r="AJ49" s="438"/>
      <c r="AK49" s="439"/>
      <c r="AL49" s="439"/>
      <c r="AM49" s="439"/>
      <c r="AN49" s="439"/>
      <c r="AO49" s="126"/>
      <c r="AP49" s="126"/>
      <c r="AQ49" s="114"/>
    </row>
    <row r="50" spans="1:43" ht="12" customHeight="1" thickBot="1" x14ac:dyDescent="0.3">
      <c r="A50" s="455" t="s">
        <v>252</v>
      </c>
      <c r="B50" s="456"/>
      <c r="C50" s="456"/>
      <c r="D50" s="456"/>
      <c r="E50" s="456"/>
      <c r="F50" s="456"/>
      <c r="G50" s="456"/>
      <c r="H50" s="456"/>
      <c r="I50" s="456"/>
      <c r="J50" s="456"/>
      <c r="K50" s="456"/>
      <c r="L50" s="456"/>
      <c r="M50" s="456"/>
      <c r="N50" s="456"/>
      <c r="O50" s="456"/>
      <c r="P50" s="456"/>
      <c r="Q50" s="456"/>
      <c r="R50" s="456"/>
      <c r="S50" s="456"/>
      <c r="T50" s="456"/>
      <c r="U50" s="456"/>
      <c r="V50" s="456"/>
      <c r="W50" s="456"/>
      <c r="X50" s="456"/>
      <c r="Y50" s="456"/>
      <c r="Z50" s="456"/>
      <c r="AA50" s="456"/>
      <c r="AB50" s="456"/>
      <c r="AC50" s="456"/>
      <c r="AD50" s="456"/>
      <c r="AE50" s="456"/>
      <c r="AF50" s="456"/>
      <c r="AG50" s="456"/>
      <c r="AH50" s="456"/>
      <c r="AI50" s="456"/>
      <c r="AJ50" s="456"/>
      <c r="AK50" s="457"/>
      <c r="AL50" s="457"/>
      <c r="AM50" s="457"/>
      <c r="AN50" s="457"/>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52" t="s">
        <v>251</v>
      </c>
      <c r="B52" s="453"/>
      <c r="C52" s="453"/>
      <c r="D52" s="453"/>
      <c r="E52" s="453"/>
      <c r="F52" s="453"/>
      <c r="G52" s="453"/>
      <c r="H52" s="453"/>
      <c r="I52" s="453"/>
      <c r="J52" s="453"/>
      <c r="K52" s="453"/>
      <c r="L52" s="453"/>
      <c r="M52" s="453"/>
      <c r="N52" s="453"/>
      <c r="O52" s="453"/>
      <c r="P52" s="453"/>
      <c r="Q52" s="453"/>
      <c r="R52" s="453"/>
      <c r="S52" s="453"/>
      <c r="T52" s="453"/>
      <c r="U52" s="453"/>
      <c r="V52" s="453"/>
      <c r="W52" s="453"/>
      <c r="X52" s="453"/>
      <c r="Y52" s="453"/>
      <c r="Z52" s="453"/>
      <c r="AA52" s="453"/>
      <c r="AB52" s="453"/>
      <c r="AC52" s="453"/>
      <c r="AD52" s="453"/>
      <c r="AE52" s="453"/>
      <c r="AF52" s="453"/>
      <c r="AG52" s="453"/>
      <c r="AH52" s="453"/>
      <c r="AI52" s="453"/>
      <c r="AJ52" s="453"/>
      <c r="AK52" s="454" t="s">
        <v>5</v>
      </c>
      <c r="AL52" s="454"/>
      <c r="AM52" s="454" t="s">
        <v>236</v>
      </c>
      <c r="AN52" s="454"/>
      <c r="AO52" s="122" t="s">
        <v>235</v>
      </c>
      <c r="AP52" s="122" t="s">
        <v>234</v>
      </c>
      <c r="AQ52" s="114"/>
    </row>
    <row r="53" spans="1:43" ht="11.25" customHeight="1" x14ac:dyDescent="0.25">
      <c r="A53" s="461" t="s">
        <v>250</v>
      </c>
      <c r="B53" s="462"/>
      <c r="C53" s="462"/>
      <c r="D53" s="462"/>
      <c r="E53" s="462"/>
      <c r="F53" s="462"/>
      <c r="G53" s="462"/>
      <c r="H53" s="462"/>
      <c r="I53" s="462"/>
      <c r="J53" s="462"/>
      <c r="K53" s="462"/>
      <c r="L53" s="462"/>
      <c r="M53" s="462"/>
      <c r="N53" s="462"/>
      <c r="O53" s="462"/>
      <c r="P53" s="462"/>
      <c r="Q53" s="462"/>
      <c r="R53" s="462"/>
      <c r="S53" s="462"/>
      <c r="T53" s="462"/>
      <c r="U53" s="462"/>
      <c r="V53" s="462"/>
      <c r="W53" s="462"/>
      <c r="X53" s="462"/>
      <c r="Y53" s="462"/>
      <c r="Z53" s="462"/>
      <c r="AA53" s="462"/>
      <c r="AB53" s="462"/>
      <c r="AC53" s="462"/>
      <c r="AD53" s="462"/>
      <c r="AE53" s="462"/>
      <c r="AF53" s="462"/>
      <c r="AG53" s="462"/>
      <c r="AH53" s="462"/>
      <c r="AI53" s="462"/>
      <c r="AJ53" s="462"/>
      <c r="AK53" s="463"/>
      <c r="AL53" s="463"/>
      <c r="AM53" s="463"/>
      <c r="AN53" s="463"/>
      <c r="AO53" s="130"/>
      <c r="AP53" s="130"/>
      <c r="AQ53" s="114"/>
    </row>
    <row r="54" spans="1:43" ht="12" customHeight="1" x14ac:dyDescent="0.25">
      <c r="A54" s="437" t="s">
        <v>249</v>
      </c>
      <c r="B54" s="438"/>
      <c r="C54" s="438"/>
      <c r="D54" s="438"/>
      <c r="E54" s="438"/>
      <c r="F54" s="438"/>
      <c r="G54" s="438"/>
      <c r="H54" s="438"/>
      <c r="I54" s="438"/>
      <c r="J54" s="438"/>
      <c r="K54" s="438"/>
      <c r="L54" s="438"/>
      <c r="M54" s="438"/>
      <c r="N54" s="438"/>
      <c r="O54" s="438"/>
      <c r="P54" s="438"/>
      <c r="Q54" s="438"/>
      <c r="R54" s="438"/>
      <c r="S54" s="438"/>
      <c r="T54" s="438"/>
      <c r="U54" s="438"/>
      <c r="V54" s="438"/>
      <c r="W54" s="438"/>
      <c r="X54" s="438"/>
      <c r="Y54" s="438"/>
      <c r="Z54" s="438"/>
      <c r="AA54" s="438"/>
      <c r="AB54" s="438"/>
      <c r="AC54" s="438"/>
      <c r="AD54" s="438"/>
      <c r="AE54" s="438"/>
      <c r="AF54" s="438"/>
      <c r="AG54" s="438"/>
      <c r="AH54" s="438"/>
      <c r="AI54" s="438"/>
      <c r="AJ54" s="438"/>
      <c r="AK54" s="439"/>
      <c r="AL54" s="439"/>
      <c r="AM54" s="439"/>
      <c r="AN54" s="439"/>
      <c r="AO54" s="126"/>
      <c r="AP54" s="126"/>
      <c r="AQ54" s="114"/>
    </row>
    <row r="55" spans="1:43" ht="12" customHeight="1" x14ac:dyDescent="0.25">
      <c r="A55" s="437" t="s">
        <v>248</v>
      </c>
      <c r="B55" s="438"/>
      <c r="C55" s="438"/>
      <c r="D55" s="438"/>
      <c r="E55" s="438"/>
      <c r="F55" s="438"/>
      <c r="G55" s="438"/>
      <c r="H55" s="438"/>
      <c r="I55" s="438"/>
      <c r="J55" s="438"/>
      <c r="K55" s="438"/>
      <c r="L55" s="438"/>
      <c r="M55" s="438"/>
      <c r="N55" s="438"/>
      <c r="O55" s="438"/>
      <c r="P55" s="438"/>
      <c r="Q55" s="438"/>
      <c r="R55" s="438"/>
      <c r="S55" s="438"/>
      <c r="T55" s="438"/>
      <c r="U55" s="438"/>
      <c r="V55" s="438"/>
      <c r="W55" s="438"/>
      <c r="X55" s="438"/>
      <c r="Y55" s="438"/>
      <c r="Z55" s="438"/>
      <c r="AA55" s="438"/>
      <c r="AB55" s="438"/>
      <c r="AC55" s="438"/>
      <c r="AD55" s="438"/>
      <c r="AE55" s="438"/>
      <c r="AF55" s="438"/>
      <c r="AG55" s="438"/>
      <c r="AH55" s="438"/>
      <c r="AI55" s="438"/>
      <c r="AJ55" s="438"/>
      <c r="AK55" s="439"/>
      <c r="AL55" s="439"/>
      <c r="AM55" s="439"/>
      <c r="AN55" s="439"/>
      <c r="AO55" s="126"/>
      <c r="AP55" s="126"/>
      <c r="AQ55" s="114"/>
    </row>
    <row r="56" spans="1:43" ht="12" customHeight="1" thickBot="1" x14ac:dyDescent="0.3">
      <c r="A56" s="455" t="s">
        <v>247</v>
      </c>
      <c r="B56" s="456"/>
      <c r="C56" s="456"/>
      <c r="D56" s="456"/>
      <c r="E56" s="456"/>
      <c r="F56" s="456"/>
      <c r="G56" s="456"/>
      <c r="H56" s="456"/>
      <c r="I56" s="456"/>
      <c r="J56" s="456"/>
      <c r="K56" s="456"/>
      <c r="L56" s="456"/>
      <c r="M56" s="456"/>
      <c r="N56" s="456"/>
      <c r="O56" s="456"/>
      <c r="P56" s="456"/>
      <c r="Q56" s="456"/>
      <c r="R56" s="456"/>
      <c r="S56" s="456"/>
      <c r="T56" s="456"/>
      <c r="U56" s="456"/>
      <c r="V56" s="456"/>
      <c r="W56" s="456"/>
      <c r="X56" s="456"/>
      <c r="Y56" s="456"/>
      <c r="Z56" s="456"/>
      <c r="AA56" s="456"/>
      <c r="AB56" s="456"/>
      <c r="AC56" s="456"/>
      <c r="AD56" s="456"/>
      <c r="AE56" s="456"/>
      <c r="AF56" s="456"/>
      <c r="AG56" s="456"/>
      <c r="AH56" s="456"/>
      <c r="AI56" s="456"/>
      <c r="AJ56" s="456"/>
      <c r="AK56" s="457"/>
      <c r="AL56" s="457"/>
      <c r="AM56" s="457"/>
      <c r="AN56" s="457"/>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52" t="s">
        <v>246</v>
      </c>
      <c r="B58" s="453"/>
      <c r="C58" s="453"/>
      <c r="D58" s="453"/>
      <c r="E58" s="453"/>
      <c r="F58" s="453"/>
      <c r="G58" s="453"/>
      <c r="H58" s="453"/>
      <c r="I58" s="453"/>
      <c r="J58" s="453"/>
      <c r="K58" s="453"/>
      <c r="L58" s="453"/>
      <c r="M58" s="453"/>
      <c r="N58" s="453"/>
      <c r="O58" s="453"/>
      <c r="P58" s="453"/>
      <c r="Q58" s="453"/>
      <c r="R58" s="453"/>
      <c r="S58" s="453"/>
      <c r="T58" s="453"/>
      <c r="U58" s="453"/>
      <c r="V58" s="453"/>
      <c r="W58" s="453"/>
      <c r="X58" s="453"/>
      <c r="Y58" s="453"/>
      <c r="Z58" s="453"/>
      <c r="AA58" s="453"/>
      <c r="AB58" s="453"/>
      <c r="AC58" s="453"/>
      <c r="AD58" s="453"/>
      <c r="AE58" s="453"/>
      <c r="AF58" s="453"/>
      <c r="AG58" s="453"/>
      <c r="AH58" s="453"/>
      <c r="AI58" s="453"/>
      <c r="AJ58" s="453"/>
      <c r="AK58" s="454" t="s">
        <v>5</v>
      </c>
      <c r="AL58" s="454"/>
      <c r="AM58" s="454" t="s">
        <v>236</v>
      </c>
      <c r="AN58" s="454"/>
      <c r="AO58" s="122" t="s">
        <v>235</v>
      </c>
      <c r="AP58" s="122" t="s">
        <v>234</v>
      </c>
      <c r="AQ58" s="114"/>
    </row>
    <row r="59" spans="1:43" ht="12.75" customHeight="1" x14ac:dyDescent="0.25">
      <c r="A59" s="458" t="s">
        <v>245</v>
      </c>
      <c r="B59" s="459"/>
      <c r="C59" s="459"/>
      <c r="D59" s="459"/>
      <c r="E59" s="459"/>
      <c r="F59" s="459"/>
      <c r="G59" s="459"/>
      <c r="H59" s="459"/>
      <c r="I59" s="459"/>
      <c r="J59" s="459"/>
      <c r="K59" s="459"/>
      <c r="L59" s="459"/>
      <c r="M59" s="459"/>
      <c r="N59" s="459"/>
      <c r="O59" s="459"/>
      <c r="P59" s="459"/>
      <c r="Q59" s="459"/>
      <c r="R59" s="459"/>
      <c r="S59" s="459"/>
      <c r="T59" s="459"/>
      <c r="U59" s="459"/>
      <c r="V59" s="459"/>
      <c r="W59" s="459"/>
      <c r="X59" s="459"/>
      <c r="Y59" s="459"/>
      <c r="Z59" s="459"/>
      <c r="AA59" s="459"/>
      <c r="AB59" s="459"/>
      <c r="AC59" s="459"/>
      <c r="AD59" s="459"/>
      <c r="AE59" s="459"/>
      <c r="AF59" s="459"/>
      <c r="AG59" s="459"/>
      <c r="AH59" s="459"/>
      <c r="AI59" s="459"/>
      <c r="AJ59" s="459"/>
      <c r="AK59" s="460"/>
      <c r="AL59" s="460"/>
      <c r="AM59" s="460"/>
      <c r="AN59" s="460"/>
      <c r="AO59" s="128"/>
      <c r="AP59" s="128"/>
      <c r="AQ59" s="120"/>
    </row>
    <row r="60" spans="1:43" ht="12" customHeight="1" x14ac:dyDescent="0.25">
      <c r="A60" s="437" t="s">
        <v>244</v>
      </c>
      <c r="B60" s="438"/>
      <c r="C60" s="438"/>
      <c r="D60" s="438"/>
      <c r="E60" s="438"/>
      <c r="F60" s="438"/>
      <c r="G60" s="438"/>
      <c r="H60" s="438"/>
      <c r="I60" s="438"/>
      <c r="J60" s="438"/>
      <c r="K60" s="438"/>
      <c r="L60" s="438"/>
      <c r="M60" s="438"/>
      <c r="N60" s="438"/>
      <c r="O60" s="438"/>
      <c r="P60" s="438"/>
      <c r="Q60" s="438"/>
      <c r="R60" s="438"/>
      <c r="S60" s="438"/>
      <c r="T60" s="438"/>
      <c r="U60" s="438"/>
      <c r="V60" s="438"/>
      <c r="W60" s="438"/>
      <c r="X60" s="438"/>
      <c r="Y60" s="438"/>
      <c r="Z60" s="438"/>
      <c r="AA60" s="438"/>
      <c r="AB60" s="438"/>
      <c r="AC60" s="438"/>
      <c r="AD60" s="438"/>
      <c r="AE60" s="438"/>
      <c r="AF60" s="438"/>
      <c r="AG60" s="438"/>
      <c r="AH60" s="438"/>
      <c r="AI60" s="438"/>
      <c r="AJ60" s="438"/>
      <c r="AK60" s="439"/>
      <c r="AL60" s="439"/>
      <c r="AM60" s="439"/>
      <c r="AN60" s="439"/>
      <c r="AO60" s="126"/>
      <c r="AP60" s="126"/>
      <c r="AQ60" s="114"/>
    </row>
    <row r="61" spans="1:43" ht="12" customHeight="1" x14ac:dyDescent="0.25">
      <c r="A61" s="437" t="s">
        <v>243</v>
      </c>
      <c r="B61" s="438"/>
      <c r="C61" s="438"/>
      <c r="D61" s="438"/>
      <c r="E61" s="438"/>
      <c r="F61" s="438"/>
      <c r="G61" s="438"/>
      <c r="H61" s="438"/>
      <c r="I61" s="438"/>
      <c r="J61" s="438"/>
      <c r="K61" s="438"/>
      <c r="L61" s="438"/>
      <c r="M61" s="438"/>
      <c r="N61" s="438"/>
      <c r="O61" s="438"/>
      <c r="P61" s="438"/>
      <c r="Q61" s="438"/>
      <c r="R61" s="438"/>
      <c r="S61" s="438"/>
      <c r="T61" s="438"/>
      <c r="U61" s="438"/>
      <c r="V61" s="438"/>
      <c r="W61" s="438"/>
      <c r="X61" s="438"/>
      <c r="Y61" s="438"/>
      <c r="Z61" s="438"/>
      <c r="AA61" s="438"/>
      <c r="AB61" s="438"/>
      <c r="AC61" s="438"/>
      <c r="AD61" s="438"/>
      <c r="AE61" s="438"/>
      <c r="AF61" s="438"/>
      <c r="AG61" s="438"/>
      <c r="AH61" s="438"/>
      <c r="AI61" s="438"/>
      <c r="AJ61" s="438"/>
      <c r="AK61" s="439"/>
      <c r="AL61" s="439"/>
      <c r="AM61" s="439"/>
      <c r="AN61" s="439"/>
      <c r="AO61" s="126"/>
      <c r="AP61" s="126"/>
      <c r="AQ61" s="114"/>
    </row>
    <row r="62" spans="1:43" ht="12" customHeight="1" x14ac:dyDescent="0.25">
      <c r="A62" s="437" t="s">
        <v>242</v>
      </c>
      <c r="B62" s="438"/>
      <c r="C62" s="438"/>
      <c r="D62" s="438"/>
      <c r="E62" s="438"/>
      <c r="F62" s="438"/>
      <c r="G62" s="438"/>
      <c r="H62" s="438"/>
      <c r="I62" s="438"/>
      <c r="J62" s="438"/>
      <c r="K62" s="438"/>
      <c r="L62" s="438"/>
      <c r="M62" s="438"/>
      <c r="N62" s="438"/>
      <c r="O62" s="438"/>
      <c r="P62" s="438"/>
      <c r="Q62" s="438"/>
      <c r="R62" s="438"/>
      <c r="S62" s="438"/>
      <c r="T62" s="438"/>
      <c r="U62" s="438"/>
      <c r="V62" s="438"/>
      <c r="W62" s="438"/>
      <c r="X62" s="438"/>
      <c r="Y62" s="438"/>
      <c r="Z62" s="438"/>
      <c r="AA62" s="438"/>
      <c r="AB62" s="438"/>
      <c r="AC62" s="438"/>
      <c r="AD62" s="438"/>
      <c r="AE62" s="438"/>
      <c r="AF62" s="438"/>
      <c r="AG62" s="438"/>
      <c r="AH62" s="438"/>
      <c r="AI62" s="438"/>
      <c r="AJ62" s="438"/>
      <c r="AK62" s="439"/>
      <c r="AL62" s="439"/>
      <c r="AM62" s="439"/>
      <c r="AN62" s="439"/>
      <c r="AO62" s="126"/>
      <c r="AP62" s="126"/>
      <c r="AQ62" s="114"/>
    </row>
    <row r="63" spans="1:43" ht="9.75" customHeight="1" x14ac:dyDescent="0.25">
      <c r="A63" s="437"/>
      <c r="B63" s="438"/>
      <c r="C63" s="438"/>
      <c r="D63" s="438"/>
      <c r="E63" s="438"/>
      <c r="F63" s="438"/>
      <c r="G63" s="438"/>
      <c r="H63" s="438"/>
      <c r="I63" s="438"/>
      <c r="J63" s="438"/>
      <c r="K63" s="438"/>
      <c r="L63" s="438"/>
      <c r="M63" s="438"/>
      <c r="N63" s="438"/>
      <c r="O63" s="438"/>
      <c r="P63" s="438"/>
      <c r="Q63" s="438"/>
      <c r="R63" s="438"/>
      <c r="S63" s="438"/>
      <c r="T63" s="438"/>
      <c r="U63" s="438"/>
      <c r="V63" s="438"/>
      <c r="W63" s="438"/>
      <c r="X63" s="438"/>
      <c r="Y63" s="438"/>
      <c r="Z63" s="438"/>
      <c r="AA63" s="438"/>
      <c r="AB63" s="438"/>
      <c r="AC63" s="438"/>
      <c r="AD63" s="438"/>
      <c r="AE63" s="438"/>
      <c r="AF63" s="438"/>
      <c r="AG63" s="438"/>
      <c r="AH63" s="438"/>
      <c r="AI63" s="438"/>
      <c r="AJ63" s="438"/>
      <c r="AK63" s="439"/>
      <c r="AL63" s="439"/>
      <c r="AM63" s="439"/>
      <c r="AN63" s="439"/>
      <c r="AO63" s="126"/>
      <c r="AP63" s="126"/>
      <c r="AQ63" s="114"/>
    </row>
    <row r="64" spans="1:43" ht="9.75" customHeight="1" x14ac:dyDescent="0.25">
      <c r="A64" s="437"/>
      <c r="B64" s="438"/>
      <c r="C64" s="438"/>
      <c r="D64" s="438"/>
      <c r="E64" s="438"/>
      <c r="F64" s="438"/>
      <c r="G64" s="438"/>
      <c r="H64" s="438"/>
      <c r="I64" s="438"/>
      <c r="J64" s="438"/>
      <c r="K64" s="438"/>
      <c r="L64" s="438"/>
      <c r="M64" s="438"/>
      <c r="N64" s="438"/>
      <c r="O64" s="438"/>
      <c r="P64" s="438"/>
      <c r="Q64" s="438"/>
      <c r="R64" s="438"/>
      <c r="S64" s="438"/>
      <c r="T64" s="438"/>
      <c r="U64" s="438"/>
      <c r="V64" s="438"/>
      <c r="W64" s="438"/>
      <c r="X64" s="438"/>
      <c r="Y64" s="438"/>
      <c r="Z64" s="438"/>
      <c r="AA64" s="438"/>
      <c r="AB64" s="438"/>
      <c r="AC64" s="438"/>
      <c r="AD64" s="438"/>
      <c r="AE64" s="438"/>
      <c r="AF64" s="438"/>
      <c r="AG64" s="438"/>
      <c r="AH64" s="438"/>
      <c r="AI64" s="438"/>
      <c r="AJ64" s="438"/>
      <c r="AK64" s="439"/>
      <c r="AL64" s="439"/>
      <c r="AM64" s="439"/>
      <c r="AN64" s="439"/>
      <c r="AO64" s="126"/>
      <c r="AP64" s="126"/>
      <c r="AQ64" s="114"/>
    </row>
    <row r="65" spans="1:43" ht="12" customHeight="1" x14ac:dyDescent="0.25">
      <c r="A65" s="437" t="s">
        <v>241</v>
      </c>
      <c r="B65" s="438"/>
      <c r="C65" s="438"/>
      <c r="D65" s="438"/>
      <c r="E65" s="438"/>
      <c r="F65" s="438"/>
      <c r="G65" s="438"/>
      <c r="H65" s="438"/>
      <c r="I65" s="438"/>
      <c r="J65" s="438"/>
      <c r="K65" s="438"/>
      <c r="L65" s="438"/>
      <c r="M65" s="438"/>
      <c r="N65" s="438"/>
      <c r="O65" s="438"/>
      <c r="P65" s="438"/>
      <c r="Q65" s="438"/>
      <c r="R65" s="438"/>
      <c r="S65" s="438"/>
      <c r="T65" s="438"/>
      <c r="U65" s="438"/>
      <c r="V65" s="438"/>
      <c r="W65" s="438"/>
      <c r="X65" s="438"/>
      <c r="Y65" s="438"/>
      <c r="Z65" s="438"/>
      <c r="AA65" s="438"/>
      <c r="AB65" s="438"/>
      <c r="AC65" s="438"/>
      <c r="AD65" s="438"/>
      <c r="AE65" s="438"/>
      <c r="AF65" s="438"/>
      <c r="AG65" s="438"/>
      <c r="AH65" s="438"/>
      <c r="AI65" s="438"/>
      <c r="AJ65" s="438"/>
      <c r="AK65" s="439"/>
      <c r="AL65" s="439"/>
      <c r="AM65" s="439"/>
      <c r="AN65" s="439"/>
      <c r="AO65" s="126"/>
      <c r="AP65" s="126"/>
      <c r="AQ65" s="114"/>
    </row>
    <row r="66" spans="1:43" ht="27.75" customHeight="1" x14ac:dyDescent="0.25">
      <c r="A66" s="441" t="s">
        <v>240</v>
      </c>
      <c r="B66" s="442"/>
      <c r="C66" s="442"/>
      <c r="D66" s="442"/>
      <c r="E66" s="442"/>
      <c r="F66" s="442"/>
      <c r="G66" s="442"/>
      <c r="H66" s="442"/>
      <c r="I66" s="442"/>
      <c r="J66" s="442"/>
      <c r="K66" s="442"/>
      <c r="L66" s="442"/>
      <c r="M66" s="442"/>
      <c r="N66" s="442"/>
      <c r="O66" s="442"/>
      <c r="P66" s="442"/>
      <c r="Q66" s="442"/>
      <c r="R66" s="442"/>
      <c r="S66" s="442"/>
      <c r="T66" s="442"/>
      <c r="U66" s="442"/>
      <c r="V66" s="442"/>
      <c r="W66" s="442"/>
      <c r="X66" s="442"/>
      <c r="Y66" s="442"/>
      <c r="Z66" s="442"/>
      <c r="AA66" s="442"/>
      <c r="AB66" s="442"/>
      <c r="AC66" s="442"/>
      <c r="AD66" s="442"/>
      <c r="AE66" s="442"/>
      <c r="AF66" s="442"/>
      <c r="AG66" s="442"/>
      <c r="AH66" s="442"/>
      <c r="AI66" s="442"/>
      <c r="AJ66" s="443"/>
      <c r="AK66" s="444"/>
      <c r="AL66" s="444"/>
      <c r="AM66" s="444"/>
      <c r="AN66" s="444"/>
      <c r="AO66" s="127"/>
      <c r="AP66" s="127"/>
      <c r="AQ66" s="120"/>
    </row>
    <row r="67" spans="1:43" ht="11.25" customHeight="1" x14ac:dyDescent="0.25">
      <c r="A67" s="437" t="s">
        <v>232</v>
      </c>
      <c r="B67" s="438"/>
      <c r="C67" s="438"/>
      <c r="D67" s="438"/>
      <c r="E67" s="438"/>
      <c r="F67" s="438"/>
      <c r="G67" s="438"/>
      <c r="H67" s="438"/>
      <c r="I67" s="438"/>
      <c r="J67" s="438"/>
      <c r="K67" s="438"/>
      <c r="L67" s="438"/>
      <c r="M67" s="438"/>
      <c r="N67" s="438"/>
      <c r="O67" s="438"/>
      <c r="P67" s="438"/>
      <c r="Q67" s="438"/>
      <c r="R67" s="438"/>
      <c r="S67" s="438"/>
      <c r="T67" s="438"/>
      <c r="U67" s="438"/>
      <c r="V67" s="438"/>
      <c r="W67" s="438"/>
      <c r="X67" s="438"/>
      <c r="Y67" s="438"/>
      <c r="Z67" s="438"/>
      <c r="AA67" s="438"/>
      <c r="AB67" s="438"/>
      <c r="AC67" s="438"/>
      <c r="AD67" s="438"/>
      <c r="AE67" s="438"/>
      <c r="AF67" s="438"/>
      <c r="AG67" s="438"/>
      <c r="AH67" s="438"/>
      <c r="AI67" s="438"/>
      <c r="AJ67" s="438"/>
      <c r="AK67" s="439"/>
      <c r="AL67" s="439"/>
      <c r="AM67" s="439"/>
      <c r="AN67" s="439"/>
      <c r="AO67" s="126"/>
      <c r="AP67" s="126"/>
      <c r="AQ67" s="114"/>
    </row>
    <row r="68" spans="1:43" ht="25.5" customHeight="1" x14ac:dyDescent="0.25">
      <c r="A68" s="441" t="s">
        <v>233</v>
      </c>
      <c r="B68" s="442"/>
      <c r="C68" s="442"/>
      <c r="D68" s="442"/>
      <c r="E68" s="442"/>
      <c r="F68" s="442"/>
      <c r="G68" s="442"/>
      <c r="H68" s="442"/>
      <c r="I68" s="442"/>
      <c r="J68" s="442"/>
      <c r="K68" s="442"/>
      <c r="L68" s="442"/>
      <c r="M68" s="442"/>
      <c r="N68" s="442"/>
      <c r="O68" s="442"/>
      <c r="P68" s="442"/>
      <c r="Q68" s="442"/>
      <c r="R68" s="442"/>
      <c r="S68" s="442"/>
      <c r="T68" s="442"/>
      <c r="U68" s="442"/>
      <c r="V68" s="442"/>
      <c r="W68" s="442"/>
      <c r="X68" s="442"/>
      <c r="Y68" s="442"/>
      <c r="Z68" s="442"/>
      <c r="AA68" s="442"/>
      <c r="AB68" s="442"/>
      <c r="AC68" s="442"/>
      <c r="AD68" s="442"/>
      <c r="AE68" s="442"/>
      <c r="AF68" s="442"/>
      <c r="AG68" s="442"/>
      <c r="AH68" s="442"/>
      <c r="AI68" s="442"/>
      <c r="AJ68" s="443"/>
      <c r="AK68" s="444"/>
      <c r="AL68" s="444"/>
      <c r="AM68" s="444"/>
      <c r="AN68" s="444"/>
      <c r="AO68" s="127"/>
      <c r="AP68" s="127"/>
      <c r="AQ68" s="120"/>
    </row>
    <row r="69" spans="1:43" ht="12" customHeight="1" x14ac:dyDescent="0.25">
      <c r="A69" s="437" t="s">
        <v>231</v>
      </c>
      <c r="B69" s="438"/>
      <c r="C69" s="438"/>
      <c r="D69" s="438"/>
      <c r="E69" s="438"/>
      <c r="F69" s="438"/>
      <c r="G69" s="438"/>
      <c r="H69" s="438"/>
      <c r="I69" s="438"/>
      <c r="J69" s="438"/>
      <c r="K69" s="438"/>
      <c r="L69" s="438"/>
      <c r="M69" s="438"/>
      <c r="N69" s="438"/>
      <c r="O69" s="438"/>
      <c r="P69" s="438"/>
      <c r="Q69" s="438"/>
      <c r="R69" s="438"/>
      <c r="S69" s="438"/>
      <c r="T69" s="438"/>
      <c r="U69" s="438"/>
      <c r="V69" s="438"/>
      <c r="W69" s="438"/>
      <c r="X69" s="438"/>
      <c r="Y69" s="438"/>
      <c r="Z69" s="438"/>
      <c r="AA69" s="438"/>
      <c r="AB69" s="438"/>
      <c r="AC69" s="438"/>
      <c r="AD69" s="438"/>
      <c r="AE69" s="438"/>
      <c r="AF69" s="438"/>
      <c r="AG69" s="438"/>
      <c r="AH69" s="438"/>
      <c r="AI69" s="438"/>
      <c r="AJ69" s="438"/>
      <c r="AK69" s="439"/>
      <c r="AL69" s="439"/>
      <c r="AM69" s="439"/>
      <c r="AN69" s="439"/>
      <c r="AO69" s="126"/>
      <c r="AP69" s="126"/>
      <c r="AQ69" s="114"/>
    </row>
    <row r="70" spans="1:43" ht="12.75" customHeight="1" x14ac:dyDescent="0.25">
      <c r="A70" s="446" t="s">
        <v>239</v>
      </c>
      <c r="B70" s="447"/>
      <c r="C70" s="447"/>
      <c r="D70" s="447"/>
      <c r="E70" s="447"/>
      <c r="F70" s="447"/>
      <c r="G70" s="447"/>
      <c r="H70" s="447"/>
      <c r="I70" s="447"/>
      <c r="J70" s="447"/>
      <c r="K70" s="447"/>
      <c r="L70" s="447"/>
      <c r="M70" s="447"/>
      <c r="N70" s="447"/>
      <c r="O70" s="447"/>
      <c r="P70" s="447"/>
      <c r="Q70" s="447"/>
      <c r="R70" s="447"/>
      <c r="S70" s="447"/>
      <c r="T70" s="447"/>
      <c r="U70" s="447"/>
      <c r="V70" s="447"/>
      <c r="W70" s="447"/>
      <c r="X70" s="447"/>
      <c r="Y70" s="447"/>
      <c r="Z70" s="447"/>
      <c r="AA70" s="447"/>
      <c r="AB70" s="447"/>
      <c r="AC70" s="447"/>
      <c r="AD70" s="447"/>
      <c r="AE70" s="447"/>
      <c r="AF70" s="447"/>
      <c r="AG70" s="447"/>
      <c r="AH70" s="447"/>
      <c r="AI70" s="447"/>
      <c r="AJ70" s="447"/>
      <c r="AK70" s="444"/>
      <c r="AL70" s="444"/>
      <c r="AM70" s="444"/>
      <c r="AN70" s="444"/>
      <c r="AO70" s="127"/>
      <c r="AP70" s="127"/>
      <c r="AQ70" s="120"/>
    </row>
    <row r="71" spans="1:43" ht="12" customHeight="1" x14ac:dyDescent="0.25">
      <c r="A71" s="437" t="s">
        <v>230</v>
      </c>
      <c r="B71" s="438"/>
      <c r="C71" s="438"/>
      <c r="D71" s="438"/>
      <c r="E71" s="438"/>
      <c r="F71" s="438"/>
      <c r="G71" s="438"/>
      <c r="H71" s="438"/>
      <c r="I71" s="438"/>
      <c r="J71" s="438"/>
      <c r="K71" s="438"/>
      <c r="L71" s="438"/>
      <c r="M71" s="438"/>
      <c r="N71" s="438"/>
      <c r="O71" s="438"/>
      <c r="P71" s="438"/>
      <c r="Q71" s="438"/>
      <c r="R71" s="438"/>
      <c r="S71" s="438"/>
      <c r="T71" s="438"/>
      <c r="U71" s="438"/>
      <c r="V71" s="438"/>
      <c r="W71" s="438"/>
      <c r="X71" s="438"/>
      <c r="Y71" s="438"/>
      <c r="Z71" s="438"/>
      <c r="AA71" s="438"/>
      <c r="AB71" s="438"/>
      <c r="AC71" s="438"/>
      <c r="AD71" s="438"/>
      <c r="AE71" s="438"/>
      <c r="AF71" s="438"/>
      <c r="AG71" s="438"/>
      <c r="AH71" s="438"/>
      <c r="AI71" s="438"/>
      <c r="AJ71" s="438"/>
      <c r="AK71" s="439"/>
      <c r="AL71" s="439"/>
      <c r="AM71" s="439"/>
      <c r="AN71" s="439"/>
      <c r="AO71" s="126"/>
      <c r="AP71" s="126"/>
      <c r="AQ71" s="114"/>
    </row>
    <row r="72" spans="1:43" ht="12.75" customHeight="1" thickBot="1" x14ac:dyDescent="0.3">
      <c r="A72" s="448" t="s">
        <v>238</v>
      </c>
      <c r="B72" s="449"/>
      <c r="C72" s="449"/>
      <c r="D72" s="449"/>
      <c r="E72" s="449"/>
      <c r="F72" s="449"/>
      <c r="G72" s="449"/>
      <c r="H72" s="449"/>
      <c r="I72" s="449"/>
      <c r="J72" s="449"/>
      <c r="K72" s="449"/>
      <c r="L72" s="449"/>
      <c r="M72" s="449"/>
      <c r="N72" s="449"/>
      <c r="O72" s="449"/>
      <c r="P72" s="449"/>
      <c r="Q72" s="449"/>
      <c r="R72" s="449"/>
      <c r="S72" s="449"/>
      <c r="T72" s="449"/>
      <c r="U72" s="449"/>
      <c r="V72" s="449"/>
      <c r="W72" s="449"/>
      <c r="X72" s="449"/>
      <c r="Y72" s="449"/>
      <c r="Z72" s="449"/>
      <c r="AA72" s="449"/>
      <c r="AB72" s="449"/>
      <c r="AC72" s="449"/>
      <c r="AD72" s="449"/>
      <c r="AE72" s="449"/>
      <c r="AF72" s="449"/>
      <c r="AG72" s="449"/>
      <c r="AH72" s="449"/>
      <c r="AI72" s="449"/>
      <c r="AJ72" s="450"/>
      <c r="AK72" s="451"/>
      <c r="AL72" s="451"/>
      <c r="AM72" s="451"/>
      <c r="AN72" s="451"/>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52" t="s">
        <v>237</v>
      </c>
      <c r="B74" s="453"/>
      <c r="C74" s="453"/>
      <c r="D74" s="453"/>
      <c r="E74" s="453"/>
      <c r="F74" s="453"/>
      <c r="G74" s="453"/>
      <c r="H74" s="453"/>
      <c r="I74" s="453"/>
      <c r="J74" s="453"/>
      <c r="K74" s="453"/>
      <c r="L74" s="453"/>
      <c r="M74" s="453"/>
      <c r="N74" s="453"/>
      <c r="O74" s="453"/>
      <c r="P74" s="453"/>
      <c r="Q74" s="453"/>
      <c r="R74" s="453"/>
      <c r="S74" s="453"/>
      <c r="T74" s="453"/>
      <c r="U74" s="453"/>
      <c r="V74" s="453"/>
      <c r="W74" s="453"/>
      <c r="X74" s="453"/>
      <c r="Y74" s="453"/>
      <c r="Z74" s="453"/>
      <c r="AA74" s="453"/>
      <c r="AB74" s="453"/>
      <c r="AC74" s="453"/>
      <c r="AD74" s="453"/>
      <c r="AE74" s="453"/>
      <c r="AF74" s="453"/>
      <c r="AG74" s="453"/>
      <c r="AH74" s="453"/>
      <c r="AI74" s="453"/>
      <c r="AJ74" s="453"/>
      <c r="AK74" s="454" t="s">
        <v>5</v>
      </c>
      <c r="AL74" s="454"/>
      <c r="AM74" s="454" t="s">
        <v>236</v>
      </c>
      <c r="AN74" s="454"/>
      <c r="AO74" s="122" t="s">
        <v>235</v>
      </c>
      <c r="AP74" s="122" t="s">
        <v>234</v>
      </c>
      <c r="AQ74" s="114"/>
    </row>
    <row r="75" spans="1:43" ht="25.5" customHeight="1" x14ac:dyDescent="0.25">
      <c r="A75" s="441" t="s">
        <v>233</v>
      </c>
      <c r="B75" s="442"/>
      <c r="C75" s="442"/>
      <c r="D75" s="442"/>
      <c r="E75" s="442"/>
      <c r="F75" s="442"/>
      <c r="G75" s="442"/>
      <c r="H75" s="442"/>
      <c r="I75" s="442"/>
      <c r="J75" s="442"/>
      <c r="K75" s="442"/>
      <c r="L75" s="442"/>
      <c r="M75" s="442"/>
      <c r="N75" s="442"/>
      <c r="O75" s="442"/>
      <c r="P75" s="442"/>
      <c r="Q75" s="442"/>
      <c r="R75" s="442"/>
      <c r="S75" s="442"/>
      <c r="T75" s="442"/>
      <c r="U75" s="442"/>
      <c r="V75" s="442"/>
      <c r="W75" s="442"/>
      <c r="X75" s="442"/>
      <c r="Y75" s="442"/>
      <c r="Z75" s="442"/>
      <c r="AA75" s="442"/>
      <c r="AB75" s="442"/>
      <c r="AC75" s="442"/>
      <c r="AD75" s="442"/>
      <c r="AE75" s="442"/>
      <c r="AF75" s="442"/>
      <c r="AG75" s="442"/>
      <c r="AH75" s="442"/>
      <c r="AI75" s="442"/>
      <c r="AJ75" s="443"/>
      <c r="AK75" s="444"/>
      <c r="AL75" s="444"/>
      <c r="AM75" s="445"/>
      <c r="AN75" s="445"/>
      <c r="AO75" s="118"/>
      <c r="AP75" s="118"/>
      <c r="AQ75" s="120"/>
    </row>
    <row r="76" spans="1:43" ht="12" customHeight="1" x14ac:dyDescent="0.25">
      <c r="A76" s="437" t="s">
        <v>232</v>
      </c>
      <c r="B76" s="438"/>
      <c r="C76" s="438"/>
      <c r="D76" s="438"/>
      <c r="E76" s="438"/>
      <c r="F76" s="438"/>
      <c r="G76" s="438"/>
      <c r="H76" s="438"/>
      <c r="I76" s="438"/>
      <c r="J76" s="438"/>
      <c r="K76" s="438"/>
      <c r="L76" s="438"/>
      <c r="M76" s="438"/>
      <c r="N76" s="438"/>
      <c r="O76" s="438"/>
      <c r="P76" s="438"/>
      <c r="Q76" s="438"/>
      <c r="R76" s="438"/>
      <c r="S76" s="438"/>
      <c r="T76" s="438"/>
      <c r="U76" s="438"/>
      <c r="V76" s="438"/>
      <c r="W76" s="438"/>
      <c r="X76" s="438"/>
      <c r="Y76" s="438"/>
      <c r="Z76" s="438"/>
      <c r="AA76" s="438"/>
      <c r="AB76" s="438"/>
      <c r="AC76" s="438"/>
      <c r="AD76" s="438"/>
      <c r="AE76" s="438"/>
      <c r="AF76" s="438"/>
      <c r="AG76" s="438"/>
      <c r="AH76" s="438"/>
      <c r="AI76" s="438"/>
      <c r="AJ76" s="438"/>
      <c r="AK76" s="439"/>
      <c r="AL76" s="439"/>
      <c r="AM76" s="440"/>
      <c r="AN76" s="440"/>
      <c r="AO76" s="121"/>
      <c r="AP76" s="121"/>
      <c r="AQ76" s="114"/>
    </row>
    <row r="77" spans="1:43" ht="12" customHeight="1" x14ac:dyDescent="0.25">
      <c r="A77" s="437" t="s">
        <v>231</v>
      </c>
      <c r="B77" s="438"/>
      <c r="C77" s="438"/>
      <c r="D77" s="438"/>
      <c r="E77" s="438"/>
      <c r="F77" s="438"/>
      <c r="G77" s="438"/>
      <c r="H77" s="438"/>
      <c r="I77" s="438"/>
      <c r="J77" s="438"/>
      <c r="K77" s="438"/>
      <c r="L77" s="438"/>
      <c r="M77" s="438"/>
      <c r="N77" s="438"/>
      <c r="O77" s="438"/>
      <c r="P77" s="438"/>
      <c r="Q77" s="438"/>
      <c r="R77" s="438"/>
      <c r="S77" s="438"/>
      <c r="T77" s="438"/>
      <c r="U77" s="438"/>
      <c r="V77" s="438"/>
      <c r="W77" s="438"/>
      <c r="X77" s="438"/>
      <c r="Y77" s="438"/>
      <c r="Z77" s="438"/>
      <c r="AA77" s="438"/>
      <c r="AB77" s="438"/>
      <c r="AC77" s="438"/>
      <c r="AD77" s="438"/>
      <c r="AE77" s="438"/>
      <c r="AF77" s="438"/>
      <c r="AG77" s="438"/>
      <c r="AH77" s="438"/>
      <c r="AI77" s="438"/>
      <c r="AJ77" s="438"/>
      <c r="AK77" s="439"/>
      <c r="AL77" s="439"/>
      <c r="AM77" s="440"/>
      <c r="AN77" s="440"/>
      <c r="AO77" s="121"/>
      <c r="AP77" s="121"/>
      <c r="AQ77" s="114"/>
    </row>
    <row r="78" spans="1:43" ht="12" customHeight="1" x14ac:dyDescent="0.25">
      <c r="A78" s="437" t="s">
        <v>230</v>
      </c>
      <c r="B78" s="438"/>
      <c r="C78" s="438"/>
      <c r="D78" s="438"/>
      <c r="E78" s="438"/>
      <c r="F78" s="438"/>
      <c r="G78" s="438"/>
      <c r="H78" s="438"/>
      <c r="I78" s="438"/>
      <c r="J78" s="438"/>
      <c r="K78" s="438"/>
      <c r="L78" s="438"/>
      <c r="M78" s="438"/>
      <c r="N78" s="438"/>
      <c r="O78" s="438"/>
      <c r="P78" s="438"/>
      <c r="Q78" s="438"/>
      <c r="R78" s="438"/>
      <c r="S78" s="438"/>
      <c r="T78" s="438"/>
      <c r="U78" s="438"/>
      <c r="V78" s="438"/>
      <c r="W78" s="438"/>
      <c r="X78" s="438"/>
      <c r="Y78" s="438"/>
      <c r="Z78" s="438"/>
      <c r="AA78" s="438"/>
      <c r="AB78" s="438"/>
      <c r="AC78" s="438"/>
      <c r="AD78" s="438"/>
      <c r="AE78" s="438"/>
      <c r="AF78" s="438"/>
      <c r="AG78" s="438"/>
      <c r="AH78" s="438"/>
      <c r="AI78" s="438"/>
      <c r="AJ78" s="438"/>
      <c r="AK78" s="439"/>
      <c r="AL78" s="439"/>
      <c r="AM78" s="440"/>
      <c r="AN78" s="440"/>
      <c r="AO78" s="121"/>
      <c r="AP78" s="121"/>
      <c r="AQ78" s="114"/>
    </row>
    <row r="79" spans="1:43" ht="12" customHeight="1" x14ac:dyDescent="0.25">
      <c r="A79" s="437" t="s">
        <v>229</v>
      </c>
      <c r="B79" s="438"/>
      <c r="C79" s="438"/>
      <c r="D79" s="438"/>
      <c r="E79" s="438"/>
      <c r="F79" s="438"/>
      <c r="G79" s="438"/>
      <c r="H79" s="438"/>
      <c r="I79" s="438"/>
      <c r="J79" s="438"/>
      <c r="K79" s="438"/>
      <c r="L79" s="438"/>
      <c r="M79" s="438"/>
      <c r="N79" s="438"/>
      <c r="O79" s="438"/>
      <c r="P79" s="438"/>
      <c r="Q79" s="438"/>
      <c r="R79" s="438"/>
      <c r="S79" s="438"/>
      <c r="T79" s="438"/>
      <c r="U79" s="438"/>
      <c r="V79" s="438"/>
      <c r="W79" s="438"/>
      <c r="X79" s="438"/>
      <c r="Y79" s="438"/>
      <c r="Z79" s="438"/>
      <c r="AA79" s="438"/>
      <c r="AB79" s="438"/>
      <c r="AC79" s="438"/>
      <c r="AD79" s="438"/>
      <c r="AE79" s="438"/>
      <c r="AF79" s="438"/>
      <c r="AG79" s="438"/>
      <c r="AH79" s="438"/>
      <c r="AI79" s="438"/>
      <c r="AJ79" s="438"/>
      <c r="AK79" s="439"/>
      <c r="AL79" s="439"/>
      <c r="AM79" s="440"/>
      <c r="AN79" s="440"/>
      <c r="AO79" s="121"/>
      <c r="AP79" s="121"/>
      <c r="AQ79" s="114"/>
    </row>
    <row r="80" spans="1:43" ht="12" customHeight="1" x14ac:dyDescent="0.25">
      <c r="A80" s="437" t="s">
        <v>228</v>
      </c>
      <c r="B80" s="438"/>
      <c r="C80" s="438"/>
      <c r="D80" s="438"/>
      <c r="E80" s="438"/>
      <c r="F80" s="438"/>
      <c r="G80" s="438"/>
      <c r="H80" s="438"/>
      <c r="I80" s="438"/>
      <c r="J80" s="438"/>
      <c r="K80" s="438"/>
      <c r="L80" s="438"/>
      <c r="M80" s="438"/>
      <c r="N80" s="438"/>
      <c r="O80" s="438"/>
      <c r="P80" s="438"/>
      <c r="Q80" s="438"/>
      <c r="R80" s="438"/>
      <c r="S80" s="438"/>
      <c r="T80" s="438"/>
      <c r="U80" s="438"/>
      <c r="V80" s="438"/>
      <c r="W80" s="438"/>
      <c r="X80" s="438"/>
      <c r="Y80" s="438"/>
      <c r="Z80" s="438"/>
      <c r="AA80" s="438"/>
      <c r="AB80" s="438"/>
      <c r="AC80" s="438"/>
      <c r="AD80" s="438"/>
      <c r="AE80" s="438"/>
      <c r="AF80" s="438"/>
      <c r="AG80" s="438"/>
      <c r="AH80" s="438"/>
      <c r="AI80" s="438"/>
      <c r="AJ80" s="438"/>
      <c r="AK80" s="439"/>
      <c r="AL80" s="439"/>
      <c r="AM80" s="440"/>
      <c r="AN80" s="440"/>
      <c r="AO80" s="121"/>
      <c r="AP80" s="121"/>
      <c r="AQ80" s="114"/>
    </row>
    <row r="81" spans="1:45" ht="12.75" customHeight="1" x14ac:dyDescent="0.25">
      <c r="A81" s="437" t="s">
        <v>227</v>
      </c>
      <c r="B81" s="438"/>
      <c r="C81" s="438"/>
      <c r="D81" s="438"/>
      <c r="E81" s="438"/>
      <c r="F81" s="438"/>
      <c r="G81" s="438"/>
      <c r="H81" s="438"/>
      <c r="I81" s="438"/>
      <c r="J81" s="438"/>
      <c r="K81" s="438"/>
      <c r="L81" s="438"/>
      <c r="M81" s="438"/>
      <c r="N81" s="438"/>
      <c r="O81" s="438"/>
      <c r="P81" s="438"/>
      <c r="Q81" s="438"/>
      <c r="R81" s="438"/>
      <c r="S81" s="438"/>
      <c r="T81" s="438"/>
      <c r="U81" s="438"/>
      <c r="V81" s="438"/>
      <c r="W81" s="438"/>
      <c r="X81" s="438"/>
      <c r="Y81" s="438"/>
      <c r="Z81" s="438"/>
      <c r="AA81" s="438"/>
      <c r="AB81" s="438"/>
      <c r="AC81" s="438"/>
      <c r="AD81" s="438"/>
      <c r="AE81" s="438"/>
      <c r="AF81" s="438"/>
      <c r="AG81" s="438"/>
      <c r="AH81" s="438"/>
      <c r="AI81" s="438"/>
      <c r="AJ81" s="438"/>
      <c r="AK81" s="439"/>
      <c r="AL81" s="439"/>
      <c r="AM81" s="440"/>
      <c r="AN81" s="440"/>
      <c r="AO81" s="121"/>
      <c r="AP81" s="121"/>
      <c r="AQ81" s="114"/>
    </row>
    <row r="82" spans="1:45" ht="12.75" customHeight="1" x14ac:dyDescent="0.25">
      <c r="A82" s="437" t="s">
        <v>226</v>
      </c>
      <c r="B82" s="438"/>
      <c r="C82" s="438"/>
      <c r="D82" s="438"/>
      <c r="E82" s="438"/>
      <c r="F82" s="438"/>
      <c r="G82" s="438"/>
      <c r="H82" s="438"/>
      <c r="I82" s="438"/>
      <c r="J82" s="438"/>
      <c r="K82" s="438"/>
      <c r="L82" s="438"/>
      <c r="M82" s="438"/>
      <c r="N82" s="438"/>
      <c r="O82" s="438"/>
      <c r="P82" s="438"/>
      <c r="Q82" s="438"/>
      <c r="R82" s="438"/>
      <c r="S82" s="438"/>
      <c r="T82" s="438"/>
      <c r="U82" s="438"/>
      <c r="V82" s="438"/>
      <c r="W82" s="438"/>
      <c r="X82" s="438"/>
      <c r="Y82" s="438"/>
      <c r="Z82" s="438"/>
      <c r="AA82" s="438"/>
      <c r="AB82" s="438"/>
      <c r="AC82" s="438"/>
      <c r="AD82" s="438"/>
      <c r="AE82" s="438"/>
      <c r="AF82" s="438"/>
      <c r="AG82" s="438"/>
      <c r="AH82" s="438"/>
      <c r="AI82" s="438"/>
      <c r="AJ82" s="438"/>
      <c r="AK82" s="439"/>
      <c r="AL82" s="439"/>
      <c r="AM82" s="440"/>
      <c r="AN82" s="440"/>
      <c r="AO82" s="121"/>
      <c r="AP82" s="121"/>
      <c r="AQ82" s="114"/>
    </row>
    <row r="83" spans="1:45" ht="12" customHeight="1" x14ac:dyDescent="0.25">
      <c r="A83" s="446" t="s">
        <v>225</v>
      </c>
      <c r="B83" s="447"/>
      <c r="C83" s="447"/>
      <c r="D83" s="447"/>
      <c r="E83" s="447"/>
      <c r="F83" s="447"/>
      <c r="G83" s="447"/>
      <c r="H83" s="447"/>
      <c r="I83" s="447"/>
      <c r="J83" s="447"/>
      <c r="K83" s="447"/>
      <c r="L83" s="447"/>
      <c r="M83" s="447"/>
      <c r="N83" s="447"/>
      <c r="O83" s="447"/>
      <c r="P83" s="447"/>
      <c r="Q83" s="447"/>
      <c r="R83" s="447"/>
      <c r="S83" s="447"/>
      <c r="T83" s="447"/>
      <c r="U83" s="447"/>
      <c r="V83" s="447"/>
      <c r="W83" s="447"/>
      <c r="X83" s="447"/>
      <c r="Y83" s="447"/>
      <c r="Z83" s="447"/>
      <c r="AA83" s="447"/>
      <c r="AB83" s="447"/>
      <c r="AC83" s="447"/>
      <c r="AD83" s="447"/>
      <c r="AE83" s="447"/>
      <c r="AF83" s="447"/>
      <c r="AG83" s="447"/>
      <c r="AH83" s="447"/>
      <c r="AI83" s="447"/>
      <c r="AJ83" s="447"/>
      <c r="AK83" s="444"/>
      <c r="AL83" s="444"/>
      <c r="AM83" s="445"/>
      <c r="AN83" s="445"/>
      <c r="AO83" s="118"/>
      <c r="AP83" s="118"/>
      <c r="AQ83" s="120"/>
    </row>
    <row r="84" spans="1:45" ht="12" customHeight="1" x14ac:dyDescent="0.25">
      <c r="A84" s="446" t="s">
        <v>224</v>
      </c>
      <c r="B84" s="447"/>
      <c r="C84" s="447"/>
      <c r="D84" s="447"/>
      <c r="E84" s="447"/>
      <c r="F84" s="447"/>
      <c r="G84" s="447"/>
      <c r="H84" s="447"/>
      <c r="I84" s="447"/>
      <c r="J84" s="447"/>
      <c r="K84" s="447"/>
      <c r="L84" s="447"/>
      <c r="M84" s="447"/>
      <c r="N84" s="447"/>
      <c r="O84" s="447"/>
      <c r="P84" s="447"/>
      <c r="Q84" s="447"/>
      <c r="R84" s="447"/>
      <c r="S84" s="447"/>
      <c r="T84" s="447"/>
      <c r="U84" s="447"/>
      <c r="V84" s="447"/>
      <c r="W84" s="447"/>
      <c r="X84" s="447"/>
      <c r="Y84" s="447"/>
      <c r="Z84" s="447"/>
      <c r="AA84" s="447"/>
      <c r="AB84" s="447"/>
      <c r="AC84" s="447"/>
      <c r="AD84" s="447"/>
      <c r="AE84" s="447"/>
      <c r="AF84" s="447"/>
      <c r="AG84" s="447"/>
      <c r="AH84" s="447"/>
      <c r="AI84" s="447"/>
      <c r="AJ84" s="447"/>
      <c r="AK84" s="444"/>
      <c r="AL84" s="444"/>
      <c r="AM84" s="445"/>
      <c r="AN84" s="445"/>
      <c r="AO84" s="118"/>
      <c r="AP84" s="118"/>
      <c r="AQ84" s="120"/>
    </row>
    <row r="85" spans="1:45" ht="12" customHeight="1" x14ac:dyDescent="0.25">
      <c r="A85" s="437" t="s">
        <v>223</v>
      </c>
      <c r="B85" s="438"/>
      <c r="C85" s="438"/>
      <c r="D85" s="438"/>
      <c r="E85" s="438"/>
      <c r="F85" s="438"/>
      <c r="G85" s="438"/>
      <c r="H85" s="438"/>
      <c r="I85" s="438"/>
      <c r="J85" s="438"/>
      <c r="K85" s="438"/>
      <c r="L85" s="438"/>
      <c r="M85" s="438"/>
      <c r="N85" s="438"/>
      <c r="O85" s="438"/>
      <c r="P85" s="438"/>
      <c r="Q85" s="438"/>
      <c r="R85" s="438"/>
      <c r="S85" s="438"/>
      <c r="T85" s="438"/>
      <c r="U85" s="438"/>
      <c r="V85" s="438"/>
      <c r="W85" s="438"/>
      <c r="X85" s="438"/>
      <c r="Y85" s="438"/>
      <c r="Z85" s="438"/>
      <c r="AA85" s="438"/>
      <c r="AB85" s="438"/>
      <c r="AC85" s="438"/>
      <c r="AD85" s="438"/>
      <c r="AE85" s="438"/>
      <c r="AF85" s="438"/>
      <c r="AG85" s="438"/>
      <c r="AH85" s="438"/>
      <c r="AI85" s="438"/>
      <c r="AJ85" s="438"/>
      <c r="AK85" s="439"/>
      <c r="AL85" s="439"/>
      <c r="AM85" s="440"/>
      <c r="AN85" s="440"/>
      <c r="AO85" s="121"/>
      <c r="AP85" s="121"/>
      <c r="AQ85" s="108"/>
    </row>
    <row r="86" spans="1:45" ht="27.75" customHeight="1" x14ac:dyDescent="0.25">
      <c r="A86" s="441" t="s">
        <v>222</v>
      </c>
      <c r="B86" s="442"/>
      <c r="C86" s="442"/>
      <c r="D86" s="442"/>
      <c r="E86" s="442"/>
      <c r="F86" s="442"/>
      <c r="G86" s="442"/>
      <c r="H86" s="442"/>
      <c r="I86" s="442"/>
      <c r="J86" s="442"/>
      <c r="K86" s="442"/>
      <c r="L86" s="442"/>
      <c r="M86" s="442"/>
      <c r="N86" s="442"/>
      <c r="O86" s="442"/>
      <c r="P86" s="442"/>
      <c r="Q86" s="442"/>
      <c r="R86" s="442"/>
      <c r="S86" s="442"/>
      <c r="T86" s="442"/>
      <c r="U86" s="442"/>
      <c r="V86" s="442"/>
      <c r="W86" s="442"/>
      <c r="X86" s="442"/>
      <c r="Y86" s="442"/>
      <c r="Z86" s="442"/>
      <c r="AA86" s="442"/>
      <c r="AB86" s="442"/>
      <c r="AC86" s="442"/>
      <c r="AD86" s="442"/>
      <c r="AE86" s="442"/>
      <c r="AF86" s="442"/>
      <c r="AG86" s="442"/>
      <c r="AH86" s="442"/>
      <c r="AI86" s="442"/>
      <c r="AJ86" s="443"/>
      <c r="AK86" s="444"/>
      <c r="AL86" s="444"/>
      <c r="AM86" s="445"/>
      <c r="AN86" s="445"/>
      <c r="AO86" s="118"/>
      <c r="AP86" s="118"/>
      <c r="AQ86" s="120"/>
    </row>
    <row r="87" spans="1:45" x14ac:dyDescent="0.25">
      <c r="A87" s="441" t="s">
        <v>221</v>
      </c>
      <c r="B87" s="442"/>
      <c r="C87" s="442"/>
      <c r="D87" s="442"/>
      <c r="E87" s="442"/>
      <c r="F87" s="442"/>
      <c r="G87" s="442"/>
      <c r="H87" s="442"/>
      <c r="I87" s="442"/>
      <c r="J87" s="442"/>
      <c r="K87" s="442"/>
      <c r="L87" s="442"/>
      <c r="M87" s="442"/>
      <c r="N87" s="442"/>
      <c r="O87" s="442"/>
      <c r="P87" s="442"/>
      <c r="Q87" s="442"/>
      <c r="R87" s="442"/>
      <c r="S87" s="442"/>
      <c r="T87" s="442"/>
      <c r="U87" s="442"/>
      <c r="V87" s="442"/>
      <c r="W87" s="442"/>
      <c r="X87" s="442"/>
      <c r="Y87" s="442"/>
      <c r="Z87" s="442"/>
      <c r="AA87" s="442"/>
      <c r="AB87" s="442"/>
      <c r="AC87" s="442"/>
      <c r="AD87" s="442"/>
      <c r="AE87" s="442"/>
      <c r="AF87" s="442"/>
      <c r="AG87" s="442"/>
      <c r="AH87" s="442"/>
      <c r="AI87" s="442"/>
      <c r="AJ87" s="443"/>
      <c r="AK87" s="444"/>
      <c r="AL87" s="444"/>
      <c r="AM87" s="445"/>
      <c r="AN87" s="445"/>
      <c r="AO87" s="118"/>
      <c r="AP87" s="118"/>
      <c r="AQ87" s="120"/>
    </row>
    <row r="88" spans="1:45" ht="14.25" customHeight="1" x14ac:dyDescent="0.25">
      <c r="A88" s="430" t="s">
        <v>220</v>
      </c>
      <c r="B88" s="431"/>
      <c r="C88" s="431"/>
      <c r="D88" s="432"/>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33"/>
      <c r="AL88" s="434"/>
      <c r="AM88" s="435"/>
      <c r="AN88" s="436"/>
      <c r="AO88" s="118"/>
      <c r="AP88" s="118"/>
      <c r="AQ88" s="120"/>
    </row>
    <row r="89" spans="1:45" x14ac:dyDescent="0.25">
      <c r="A89" s="430" t="s">
        <v>219</v>
      </c>
      <c r="B89" s="431"/>
      <c r="C89" s="431"/>
      <c r="D89" s="432"/>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33"/>
      <c r="AL89" s="434"/>
      <c r="AM89" s="435"/>
      <c r="AN89" s="436"/>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26"/>
      <c r="AL90" s="427"/>
      <c r="AM90" s="428"/>
      <c r="AN90" s="429"/>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44" t="s">
        <v>283</v>
      </c>
      <c r="B5" s="344"/>
      <c r="C5" s="344"/>
      <c r="D5" s="344"/>
      <c r="E5" s="344"/>
      <c r="F5" s="344"/>
      <c r="G5" s="344"/>
      <c r="H5" s="344"/>
      <c r="I5" s="344"/>
      <c r="J5" s="344"/>
      <c r="K5" s="344"/>
      <c r="L5" s="34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48" t="s">
        <v>11</v>
      </c>
      <c r="B7" s="348"/>
      <c r="C7" s="348"/>
      <c r="D7" s="348"/>
      <c r="E7" s="348"/>
      <c r="F7" s="348"/>
      <c r="G7" s="348"/>
      <c r="H7" s="348"/>
      <c r="I7" s="348"/>
      <c r="J7" s="348"/>
      <c r="K7" s="348"/>
      <c r="L7" s="348"/>
    </row>
    <row r="8" spans="1:44" ht="18.75" x14ac:dyDescent="0.25">
      <c r="A8" s="348"/>
      <c r="B8" s="348"/>
      <c r="C8" s="348"/>
      <c r="D8" s="348"/>
      <c r="E8" s="348"/>
      <c r="F8" s="348"/>
      <c r="G8" s="348"/>
      <c r="H8" s="348"/>
      <c r="I8" s="348"/>
      <c r="J8" s="348"/>
      <c r="K8" s="348"/>
      <c r="L8" s="348"/>
    </row>
    <row r="9" spans="1:44" x14ac:dyDescent="0.25">
      <c r="A9" s="421" t="s">
        <v>8</v>
      </c>
      <c r="B9" s="421"/>
      <c r="C9" s="421"/>
      <c r="D9" s="421"/>
      <c r="E9" s="421"/>
      <c r="F9" s="421"/>
      <c r="G9" s="421"/>
      <c r="H9" s="421"/>
      <c r="I9" s="421"/>
      <c r="J9" s="421"/>
      <c r="K9" s="421"/>
      <c r="L9" s="421"/>
    </row>
    <row r="10" spans="1:44" x14ac:dyDescent="0.25">
      <c r="A10" s="345" t="s">
        <v>10</v>
      </c>
      <c r="B10" s="345"/>
      <c r="C10" s="345"/>
      <c r="D10" s="345"/>
      <c r="E10" s="345"/>
      <c r="F10" s="345"/>
      <c r="G10" s="345"/>
      <c r="H10" s="345"/>
      <c r="I10" s="345"/>
      <c r="J10" s="345"/>
      <c r="K10" s="345"/>
      <c r="L10" s="345"/>
    </row>
    <row r="11" spans="1:44" ht="18.75" x14ac:dyDescent="0.25">
      <c r="A11" s="348"/>
      <c r="B11" s="348"/>
      <c r="C11" s="348"/>
      <c r="D11" s="348"/>
      <c r="E11" s="348"/>
      <c r="F11" s="348"/>
      <c r="G11" s="348"/>
      <c r="H11" s="348"/>
      <c r="I11" s="348"/>
      <c r="J11" s="348"/>
      <c r="K11" s="348"/>
      <c r="L11" s="348"/>
    </row>
    <row r="12" spans="1:44" x14ac:dyDescent="0.25">
      <c r="A12" s="421" t="s">
        <v>8</v>
      </c>
      <c r="B12" s="421"/>
      <c r="C12" s="421"/>
      <c r="D12" s="421"/>
      <c r="E12" s="421"/>
      <c r="F12" s="421"/>
      <c r="G12" s="421"/>
      <c r="H12" s="421"/>
      <c r="I12" s="421"/>
      <c r="J12" s="421"/>
      <c r="K12" s="421"/>
      <c r="L12" s="421"/>
    </row>
    <row r="13" spans="1:44" x14ac:dyDescent="0.25">
      <c r="A13" s="345" t="s">
        <v>9</v>
      </c>
      <c r="B13" s="345"/>
      <c r="C13" s="345"/>
      <c r="D13" s="345"/>
      <c r="E13" s="345"/>
      <c r="F13" s="345"/>
      <c r="G13" s="345"/>
      <c r="H13" s="345"/>
      <c r="I13" s="345"/>
      <c r="J13" s="345"/>
      <c r="K13" s="345"/>
      <c r="L13" s="345"/>
    </row>
    <row r="14" spans="1:44" ht="18.75" x14ac:dyDescent="0.25">
      <c r="A14" s="359"/>
      <c r="B14" s="359"/>
      <c r="C14" s="359"/>
      <c r="D14" s="359"/>
      <c r="E14" s="359"/>
      <c r="F14" s="359"/>
      <c r="G14" s="359"/>
      <c r="H14" s="359"/>
      <c r="I14" s="359"/>
      <c r="J14" s="359"/>
      <c r="K14" s="359"/>
      <c r="L14" s="359"/>
    </row>
    <row r="15" spans="1:44" x14ac:dyDescent="0.25">
      <c r="A15" s="421" t="s">
        <v>8</v>
      </c>
      <c r="B15" s="421"/>
      <c r="C15" s="421"/>
      <c r="D15" s="421"/>
      <c r="E15" s="421"/>
      <c r="F15" s="421"/>
      <c r="G15" s="421"/>
      <c r="H15" s="421"/>
      <c r="I15" s="421"/>
      <c r="J15" s="421"/>
      <c r="K15" s="421"/>
      <c r="L15" s="421"/>
    </row>
    <row r="16" spans="1:44" x14ac:dyDescent="0.25">
      <c r="A16" s="345" t="s">
        <v>7</v>
      </c>
      <c r="B16" s="345"/>
      <c r="C16" s="345"/>
      <c r="D16" s="345"/>
      <c r="E16" s="345"/>
      <c r="F16" s="345"/>
      <c r="G16" s="345"/>
      <c r="H16" s="345"/>
      <c r="I16" s="345"/>
      <c r="J16" s="345"/>
      <c r="K16" s="345"/>
      <c r="L16" s="345"/>
    </row>
    <row r="17" spans="1:12" ht="15.75" customHeight="1" x14ac:dyDescent="0.25">
      <c r="L17" s="97"/>
    </row>
    <row r="18" spans="1:12" x14ac:dyDescent="0.25">
      <c r="K18" s="96"/>
    </row>
    <row r="19" spans="1:12" ht="15.75" customHeight="1" x14ac:dyDescent="0.25">
      <c r="A19" s="503" t="s">
        <v>398</v>
      </c>
      <c r="B19" s="503"/>
      <c r="C19" s="503"/>
      <c r="D19" s="503"/>
      <c r="E19" s="503"/>
      <c r="F19" s="503"/>
      <c r="G19" s="503"/>
      <c r="H19" s="503"/>
      <c r="I19" s="503"/>
      <c r="J19" s="503"/>
      <c r="K19" s="503"/>
      <c r="L19" s="503"/>
    </row>
    <row r="20" spans="1:12" x14ac:dyDescent="0.25">
      <c r="A20" s="59"/>
      <c r="B20" s="59"/>
      <c r="C20" s="95"/>
      <c r="D20" s="95"/>
      <c r="E20" s="95"/>
      <c r="F20" s="95"/>
      <c r="G20" s="95"/>
      <c r="H20" s="95"/>
      <c r="I20" s="95"/>
      <c r="J20" s="95"/>
      <c r="K20" s="95"/>
      <c r="L20" s="95"/>
    </row>
    <row r="21" spans="1:12" ht="28.5" customHeight="1" x14ac:dyDescent="0.25">
      <c r="A21" s="493" t="s">
        <v>194</v>
      </c>
      <c r="B21" s="493" t="s">
        <v>193</v>
      </c>
      <c r="C21" s="499" t="s">
        <v>338</v>
      </c>
      <c r="D21" s="499"/>
      <c r="E21" s="499"/>
      <c r="F21" s="499"/>
      <c r="G21" s="499"/>
      <c r="H21" s="499"/>
      <c r="I21" s="494" t="s">
        <v>192</v>
      </c>
      <c r="J21" s="496" t="s">
        <v>340</v>
      </c>
      <c r="K21" s="493" t="s">
        <v>191</v>
      </c>
      <c r="L21" s="495" t="s">
        <v>339</v>
      </c>
    </row>
    <row r="22" spans="1:12" ht="58.5" customHeight="1" x14ac:dyDescent="0.25">
      <c r="A22" s="493"/>
      <c r="B22" s="493"/>
      <c r="C22" s="500" t="s">
        <v>3</v>
      </c>
      <c r="D22" s="500"/>
      <c r="E22" s="168"/>
      <c r="F22" s="169"/>
      <c r="G22" s="501" t="s">
        <v>2</v>
      </c>
      <c r="H22" s="502"/>
      <c r="I22" s="494"/>
      <c r="J22" s="497"/>
      <c r="K22" s="493"/>
      <c r="L22" s="495"/>
    </row>
    <row r="23" spans="1:12" ht="47.25" x14ac:dyDescent="0.25">
      <c r="A23" s="493"/>
      <c r="B23" s="493"/>
      <c r="C23" s="94" t="s">
        <v>190</v>
      </c>
      <c r="D23" s="94" t="s">
        <v>189</v>
      </c>
      <c r="E23" s="94" t="s">
        <v>190</v>
      </c>
      <c r="F23" s="94" t="s">
        <v>189</v>
      </c>
      <c r="G23" s="94" t="s">
        <v>190</v>
      </c>
      <c r="H23" s="94" t="s">
        <v>189</v>
      </c>
      <c r="I23" s="494"/>
      <c r="J23" s="498"/>
      <c r="K23" s="493"/>
      <c r="L23" s="495"/>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63"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44" t="s">
        <v>283</v>
      </c>
      <c r="B4" s="344"/>
      <c r="C4" s="344"/>
      <c r="D4" s="344"/>
      <c r="E4" s="344"/>
      <c r="F4" s="344"/>
      <c r="G4" s="344"/>
      <c r="H4" s="344"/>
      <c r="I4" s="344"/>
      <c r="J4" s="344"/>
      <c r="K4" s="344"/>
      <c r="L4" s="344"/>
      <c r="M4" s="344"/>
      <c r="N4" s="344"/>
      <c r="O4" s="344"/>
      <c r="P4" s="344"/>
      <c r="Q4" s="344"/>
      <c r="R4" s="344"/>
      <c r="S4" s="344"/>
      <c r="T4" s="344"/>
      <c r="U4" s="344"/>
    </row>
    <row r="5" spans="1:21" ht="18.75" x14ac:dyDescent="0.3">
      <c r="A5" s="55"/>
      <c r="B5" s="55"/>
      <c r="C5" s="55"/>
      <c r="D5" s="55"/>
      <c r="E5" s="55"/>
      <c r="F5" s="55"/>
      <c r="L5" s="55"/>
      <c r="M5" s="55"/>
      <c r="U5" s="14"/>
    </row>
    <row r="6" spans="1:21" ht="18.75" x14ac:dyDescent="0.25">
      <c r="A6" s="348" t="s">
        <v>11</v>
      </c>
      <c r="B6" s="348"/>
      <c r="C6" s="348"/>
      <c r="D6" s="348"/>
      <c r="E6" s="348"/>
      <c r="F6" s="348"/>
      <c r="G6" s="348"/>
      <c r="H6" s="348"/>
      <c r="I6" s="348"/>
      <c r="J6" s="348"/>
      <c r="K6" s="348"/>
      <c r="L6" s="348"/>
      <c r="M6" s="348"/>
      <c r="N6" s="348"/>
      <c r="O6" s="348"/>
      <c r="P6" s="348"/>
      <c r="Q6" s="348"/>
      <c r="R6" s="348"/>
      <c r="S6" s="348"/>
      <c r="T6" s="348"/>
      <c r="U6" s="348"/>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21" t="s">
        <v>8</v>
      </c>
      <c r="B8" s="421"/>
      <c r="C8" s="421"/>
      <c r="D8" s="421"/>
      <c r="E8" s="421"/>
      <c r="F8" s="421"/>
      <c r="G8" s="421"/>
      <c r="H8" s="421"/>
      <c r="I8" s="421"/>
      <c r="J8" s="421"/>
      <c r="K8" s="421"/>
      <c r="L8" s="421"/>
      <c r="M8" s="421"/>
      <c r="N8" s="421"/>
      <c r="O8" s="421"/>
      <c r="P8" s="421"/>
      <c r="Q8" s="421"/>
      <c r="R8" s="421"/>
      <c r="S8" s="421"/>
      <c r="T8" s="421"/>
      <c r="U8" s="421"/>
    </row>
    <row r="9" spans="1:21" ht="18.75" customHeight="1" x14ac:dyDescent="0.25">
      <c r="A9" s="345" t="s">
        <v>10</v>
      </c>
      <c r="B9" s="345"/>
      <c r="C9" s="345"/>
      <c r="D9" s="345"/>
      <c r="E9" s="345"/>
      <c r="F9" s="345"/>
      <c r="G9" s="345"/>
      <c r="H9" s="345"/>
      <c r="I9" s="345"/>
      <c r="J9" s="345"/>
      <c r="K9" s="345"/>
      <c r="L9" s="345"/>
      <c r="M9" s="345"/>
      <c r="N9" s="345"/>
      <c r="O9" s="345"/>
      <c r="P9" s="345"/>
      <c r="Q9" s="345"/>
      <c r="R9" s="345"/>
      <c r="S9" s="345"/>
      <c r="T9" s="345"/>
      <c r="U9" s="345"/>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21" t="s">
        <v>8</v>
      </c>
      <c r="B11" s="421"/>
      <c r="C11" s="421"/>
      <c r="D11" s="421"/>
      <c r="E11" s="421"/>
      <c r="F11" s="421"/>
      <c r="G11" s="421"/>
      <c r="H11" s="421"/>
      <c r="I11" s="421"/>
      <c r="J11" s="421"/>
      <c r="K11" s="421"/>
      <c r="L11" s="421"/>
      <c r="M11" s="421"/>
      <c r="N11" s="421"/>
      <c r="O11" s="421"/>
      <c r="P11" s="421"/>
      <c r="Q11" s="421"/>
      <c r="R11" s="421"/>
      <c r="S11" s="421"/>
      <c r="T11" s="421"/>
      <c r="U11" s="421"/>
    </row>
    <row r="12" spans="1:21" x14ac:dyDescent="0.25">
      <c r="A12" s="345" t="s">
        <v>9</v>
      </c>
      <c r="B12" s="345"/>
      <c r="C12" s="345"/>
      <c r="D12" s="345"/>
      <c r="E12" s="345"/>
      <c r="F12" s="345"/>
      <c r="G12" s="345"/>
      <c r="H12" s="345"/>
      <c r="I12" s="345"/>
      <c r="J12" s="345"/>
      <c r="K12" s="345"/>
      <c r="L12" s="345"/>
      <c r="M12" s="345"/>
      <c r="N12" s="345"/>
      <c r="O12" s="345"/>
      <c r="P12" s="345"/>
      <c r="Q12" s="345"/>
      <c r="R12" s="345"/>
      <c r="S12" s="345"/>
      <c r="T12" s="345"/>
      <c r="U12" s="345"/>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21" t="s">
        <v>8</v>
      </c>
      <c r="B14" s="421"/>
      <c r="C14" s="421"/>
      <c r="D14" s="421"/>
      <c r="E14" s="421"/>
      <c r="F14" s="421"/>
      <c r="G14" s="421"/>
      <c r="H14" s="421"/>
      <c r="I14" s="421"/>
      <c r="J14" s="421"/>
      <c r="K14" s="421"/>
      <c r="L14" s="421"/>
      <c r="M14" s="421"/>
      <c r="N14" s="421"/>
      <c r="O14" s="421"/>
      <c r="P14" s="421"/>
      <c r="Q14" s="421"/>
      <c r="R14" s="421"/>
      <c r="S14" s="421"/>
      <c r="T14" s="421"/>
      <c r="U14" s="421"/>
    </row>
    <row r="15" spans="1:21" ht="15.75" customHeight="1" x14ac:dyDescent="0.25">
      <c r="A15" s="345" t="s">
        <v>7</v>
      </c>
      <c r="B15" s="345"/>
      <c r="C15" s="345"/>
      <c r="D15" s="345"/>
      <c r="E15" s="345"/>
      <c r="F15" s="345"/>
      <c r="G15" s="345"/>
      <c r="H15" s="345"/>
      <c r="I15" s="345"/>
      <c r="J15" s="345"/>
      <c r="K15" s="345"/>
      <c r="L15" s="345"/>
      <c r="M15" s="345"/>
      <c r="N15" s="345"/>
      <c r="O15" s="345"/>
      <c r="P15" s="345"/>
      <c r="Q15" s="345"/>
      <c r="R15" s="345"/>
      <c r="S15" s="345"/>
      <c r="T15" s="345"/>
      <c r="U15" s="345"/>
    </row>
    <row r="16" spans="1:21" x14ac:dyDescent="0.25">
      <c r="A16" s="510"/>
      <c r="B16" s="510"/>
      <c r="C16" s="510"/>
      <c r="D16" s="510"/>
      <c r="E16" s="510"/>
      <c r="F16" s="510"/>
      <c r="G16" s="510"/>
      <c r="H16" s="510"/>
      <c r="I16" s="510"/>
      <c r="J16" s="510"/>
      <c r="K16" s="510"/>
      <c r="L16" s="510"/>
      <c r="M16" s="510"/>
      <c r="N16" s="510"/>
      <c r="O16" s="510"/>
      <c r="P16" s="510"/>
      <c r="Q16" s="510"/>
      <c r="R16" s="510"/>
      <c r="S16" s="510"/>
      <c r="T16" s="510"/>
      <c r="U16" s="510"/>
    </row>
    <row r="17" spans="1:24" x14ac:dyDescent="0.25">
      <c r="A17" s="55"/>
      <c r="L17" s="55"/>
      <c r="M17" s="55"/>
      <c r="N17" s="55"/>
      <c r="O17" s="55"/>
      <c r="P17" s="55"/>
      <c r="Q17" s="55"/>
      <c r="R17" s="55"/>
      <c r="S17" s="55"/>
      <c r="T17" s="55"/>
    </row>
    <row r="18" spans="1:24" x14ac:dyDescent="0.25">
      <c r="A18" s="514" t="s">
        <v>399</v>
      </c>
      <c r="B18" s="514"/>
      <c r="C18" s="514"/>
      <c r="D18" s="514"/>
      <c r="E18" s="514"/>
      <c r="F18" s="514"/>
      <c r="G18" s="514"/>
      <c r="H18" s="514"/>
      <c r="I18" s="514"/>
      <c r="J18" s="514"/>
      <c r="K18" s="514"/>
      <c r="L18" s="514"/>
      <c r="M18" s="514"/>
      <c r="N18" s="514"/>
      <c r="O18" s="514"/>
      <c r="P18" s="514"/>
      <c r="Q18" s="514"/>
      <c r="R18" s="514"/>
      <c r="S18" s="514"/>
      <c r="T18" s="514"/>
      <c r="U18" s="514"/>
    </row>
    <row r="19" spans="1:24" x14ac:dyDescent="0.25">
      <c r="A19" s="55"/>
      <c r="B19" s="55"/>
      <c r="C19" s="55"/>
      <c r="D19" s="55"/>
      <c r="E19" s="55"/>
      <c r="F19" s="55"/>
      <c r="L19" s="55"/>
      <c r="M19" s="55"/>
      <c r="N19" s="55"/>
      <c r="O19" s="55"/>
      <c r="P19" s="55"/>
      <c r="Q19" s="55"/>
      <c r="R19" s="55"/>
      <c r="S19" s="55"/>
      <c r="T19" s="55"/>
    </row>
    <row r="20" spans="1:24" ht="33" customHeight="1" x14ac:dyDescent="0.25">
      <c r="A20" s="511" t="s">
        <v>160</v>
      </c>
      <c r="B20" s="511" t="s">
        <v>159</v>
      </c>
      <c r="C20" s="493" t="s">
        <v>158</v>
      </c>
      <c r="D20" s="493"/>
      <c r="E20" s="513" t="s">
        <v>157</v>
      </c>
      <c r="F20" s="513"/>
      <c r="G20" s="511" t="s">
        <v>156</v>
      </c>
      <c r="H20" s="504" t="s">
        <v>155</v>
      </c>
      <c r="I20" s="505"/>
      <c r="J20" s="505"/>
      <c r="K20" s="505"/>
      <c r="L20" s="504" t="s">
        <v>154</v>
      </c>
      <c r="M20" s="505"/>
      <c r="N20" s="505"/>
      <c r="O20" s="505"/>
      <c r="P20" s="504" t="s">
        <v>390</v>
      </c>
      <c r="Q20" s="505"/>
      <c r="R20" s="505"/>
      <c r="S20" s="505"/>
      <c r="T20" s="515" t="s">
        <v>153</v>
      </c>
      <c r="U20" s="516"/>
      <c r="V20" s="79"/>
      <c r="W20" s="79"/>
      <c r="X20" s="79"/>
    </row>
    <row r="21" spans="1:24" ht="99.75" customHeight="1" x14ac:dyDescent="0.25">
      <c r="A21" s="512"/>
      <c r="B21" s="512"/>
      <c r="C21" s="493"/>
      <c r="D21" s="493"/>
      <c r="E21" s="513"/>
      <c r="F21" s="513"/>
      <c r="G21" s="512"/>
      <c r="H21" s="493" t="s">
        <v>3</v>
      </c>
      <c r="I21" s="493"/>
      <c r="J21" s="493" t="s">
        <v>152</v>
      </c>
      <c r="K21" s="493"/>
      <c r="L21" s="493" t="s">
        <v>3</v>
      </c>
      <c r="M21" s="493"/>
      <c r="N21" s="493" t="s">
        <v>152</v>
      </c>
      <c r="O21" s="493"/>
      <c r="P21" s="493" t="s">
        <v>3</v>
      </c>
      <c r="Q21" s="493"/>
      <c r="R21" s="493" t="s">
        <v>152</v>
      </c>
      <c r="S21" s="493"/>
      <c r="T21" s="517"/>
      <c r="U21" s="518"/>
    </row>
    <row r="22" spans="1:24" ht="89.25" customHeight="1" x14ac:dyDescent="0.25">
      <c r="A22" s="500"/>
      <c r="B22" s="500"/>
      <c r="C22" s="76" t="s">
        <v>3</v>
      </c>
      <c r="D22" s="76" t="s">
        <v>148</v>
      </c>
      <c r="E22" s="78" t="s">
        <v>151</v>
      </c>
      <c r="F22" s="78" t="s">
        <v>150</v>
      </c>
      <c r="G22" s="500"/>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08"/>
      <c r="C66" s="508"/>
      <c r="D66" s="508"/>
      <c r="E66" s="508"/>
      <c r="F66" s="508"/>
      <c r="G66" s="508"/>
      <c r="H66" s="508"/>
      <c r="I66" s="508"/>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09"/>
      <c r="C68" s="509"/>
      <c r="D68" s="509"/>
      <c r="E68" s="509"/>
      <c r="F68" s="509"/>
      <c r="G68" s="509"/>
      <c r="H68" s="509"/>
      <c r="I68" s="509"/>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08"/>
      <c r="C70" s="508"/>
      <c r="D70" s="508"/>
      <c r="E70" s="508"/>
      <c r="F70" s="508"/>
      <c r="G70" s="508"/>
      <c r="H70" s="508"/>
      <c r="I70" s="508"/>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08"/>
      <c r="C72" s="508"/>
      <c r="D72" s="508"/>
      <c r="E72" s="508"/>
      <c r="F72" s="508"/>
      <c r="G72" s="508"/>
      <c r="H72" s="508"/>
      <c r="I72" s="508"/>
      <c r="J72" s="59"/>
      <c r="K72" s="59"/>
      <c r="L72" s="55"/>
      <c r="M72" s="55"/>
      <c r="N72" s="61"/>
      <c r="O72" s="55"/>
      <c r="P72" s="55"/>
      <c r="Q72" s="55"/>
      <c r="R72" s="55"/>
      <c r="S72" s="55"/>
      <c r="T72" s="55"/>
    </row>
    <row r="73" spans="1:20" ht="32.25" customHeight="1" x14ac:dyDescent="0.25">
      <c r="A73" s="55"/>
      <c r="B73" s="509"/>
      <c r="C73" s="509"/>
      <c r="D73" s="509"/>
      <c r="E73" s="509"/>
      <c r="F73" s="509"/>
      <c r="G73" s="509"/>
      <c r="H73" s="509"/>
      <c r="I73" s="509"/>
      <c r="J73" s="60"/>
      <c r="K73" s="60"/>
      <c r="L73" s="55"/>
      <c r="M73" s="55"/>
      <c r="N73" s="55"/>
      <c r="O73" s="55"/>
      <c r="P73" s="55"/>
      <c r="Q73" s="55"/>
      <c r="R73" s="55"/>
      <c r="S73" s="55"/>
      <c r="T73" s="55"/>
    </row>
    <row r="74" spans="1:20" ht="51.75" customHeight="1" x14ac:dyDescent="0.25">
      <c r="A74" s="55"/>
      <c r="B74" s="508"/>
      <c r="C74" s="508"/>
      <c r="D74" s="508"/>
      <c r="E74" s="508"/>
      <c r="F74" s="508"/>
      <c r="G74" s="508"/>
      <c r="H74" s="508"/>
      <c r="I74" s="508"/>
      <c r="J74" s="59"/>
      <c r="K74" s="59"/>
      <c r="L74" s="55"/>
      <c r="M74" s="55"/>
      <c r="N74" s="55"/>
      <c r="O74" s="55"/>
      <c r="P74" s="55"/>
      <c r="Q74" s="55"/>
      <c r="R74" s="55"/>
      <c r="S74" s="55"/>
      <c r="T74" s="55"/>
    </row>
    <row r="75" spans="1:20" ht="21.75" customHeight="1" x14ac:dyDescent="0.25">
      <c r="A75" s="55"/>
      <c r="B75" s="506"/>
      <c r="C75" s="506"/>
      <c r="D75" s="506"/>
      <c r="E75" s="506"/>
      <c r="F75" s="506"/>
      <c r="G75" s="506"/>
      <c r="H75" s="506"/>
      <c r="I75" s="506"/>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07"/>
      <c r="C77" s="507"/>
      <c r="D77" s="507"/>
      <c r="E77" s="507"/>
      <c r="F77" s="507"/>
      <c r="G77" s="507"/>
      <c r="H77" s="507"/>
      <c r="I77" s="507"/>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44" t="s">
        <v>283</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row>
    <row r="6" spans="1:48" ht="18.75" x14ac:dyDescent="0.3">
      <c r="AV6" s="14"/>
    </row>
    <row r="7" spans="1:48" ht="18.75" x14ac:dyDescent="0.25">
      <c r="A7" s="348" t="s">
        <v>11</v>
      </c>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row>
    <row r="8" spans="1:48" ht="18.75" x14ac:dyDescent="0.25">
      <c r="A8" s="348"/>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c r="AD8" s="348"/>
      <c r="AE8" s="348"/>
      <c r="AF8" s="348"/>
      <c r="AG8" s="348"/>
      <c r="AH8" s="348"/>
      <c r="AI8" s="348"/>
      <c r="AJ8" s="348"/>
      <c r="AK8" s="348"/>
      <c r="AL8" s="348"/>
      <c r="AM8" s="348"/>
      <c r="AN8" s="348"/>
      <c r="AO8" s="348"/>
      <c r="AP8" s="348"/>
      <c r="AQ8" s="348"/>
      <c r="AR8" s="348"/>
      <c r="AS8" s="348"/>
      <c r="AT8" s="348"/>
      <c r="AU8" s="348"/>
      <c r="AV8" s="348"/>
    </row>
    <row r="9" spans="1:48" x14ac:dyDescent="0.25">
      <c r="A9" s="421" t="s">
        <v>8</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c r="AD9" s="421"/>
      <c r="AE9" s="421"/>
      <c r="AF9" s="421"/>
      <c r="AG9" s="421"/>
      <c r="AH9" s="421"/>
      <c r="AI9" s="421"/>
      <c r="AJ9" s="421"/>
      <c r="AK9" s="421"/>
      <c r="AL9" s="421"/>
      <c r="AM9" s="421"/>
      <c r="AN9" s="421"/>
      <c r="AO9" s="421"/>
      <c r="AP9" s="421"/>
      <c r="AQ9" s="421"/>
      <c r="AR9" s="421"/>
      <c r="AS9" s="421"/>
      <c r="AT9" s="421"/>
      <c r="AU9" s="421"/>
      <c r="AV9" s="421"/>
    </row>
    <row r="10" spans="1:48" ht="15.75" x14ac:dyDescent="0.25">
      <c r="A10" s="345" t="s">
        <v>10</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c r="AS10" s="345"/>
      <c r="AT10" s="345"/>
      <c r="AU10" s="345"/>
      <c r="AV10" s="345"/>
    </row>
    <row r="11" spans="1:48" ht="18.75" x14ac:dyDescent="0.25">
      <c r="A11" s="348"/>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c r="AD11" s="348"/>
      <c r="AE11" s="348"/>
      <c r="AF11" s="348"/>
      <c r="AG11" s="348"/>
      <c r="AH11" s="348"/>
      <c r="AI11" s="348"/>
      <c r="AJ11" s="348"/>
      <c r="AK11" s="348"/>
      <c r="AL11" s="348"/>
      <c r="AM11" s="348"/>
      <c r="AN11" s="348"/>
      <c r="AO11" s="348"/>
      <c r="AP11" s="348"/>
      <c r="AQ11" s="348"/>
      <c r="AR11" s="348"/>
      <c r="AS11" s="348"/>
      <c r="AT11" s="348"/>
      <c r="AU11" s="348"/>
      <c r="AV11" s="348"/>
    </row>
    <row r="12" spans="1:48" x14ac:dyDescent="0.25">
      <c r="A12" s="421" t="s">
        <v>8</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1"/>
      <c r="AC12" s="421"/>
      <c r="AD12" s="421"/>
      <c r="AE12" s="421"/>
      <c r="AF12" s="421"/>
      <c r="AG12" s="421"/>
      <c r="AH12" s="421"/>
      <c r="AI12" s="421"/>
      <c r="AJ12" s="421"/>
      <c r="AK12" s="421"/>
      <c r="AL12" s="421"/>
      <c r="AM12" s="421"/>
      <c r="AN12" s="421"/>
      <c r="AO12" s="421"/>
      <c r="AP12" s="421"/>
      <c r="AQ12" s="421"/>
      <c r="AR12" s="421"/>
      <c r="AS12" s="421"/>
      <c r="AT12" s="421"/>
      <c r="AU12" s="421"/>
      <c r="AV12" s="421"/>
    </row>
    <row r="13" spans="1:48" ht="15.75" x14ac:dyDescent="0.25">
      <c r="A13" s="345" t="s">
        <v>9</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c r="AD13" s="345"/>
      <c r="AE13" s="345"/>
      <c r="AF13" s="345"/>
      <c r="AG13" s="345"/>
      <c r="AH13" s="345"/>
      <c r="AI13" s="345"/>
      <c r="AJ13" s="345"/>
      <c r="AK13" s="345"/>
      <c r="AL13" s="345"/>
      <c r="AM13" s="345"/>
      <c r="AN13" s="345"/>
      <c r="AO13" s="345"/>
      <c r="AP13" s="345"/>
      <c r="AQ13" s="345"/>
      <c r="AR13" s="345"/>
      <c r="AS13" s="345"/>
      <c r="AT13" s="345"/>
      <c r="AU13" s="345"/>
      <c r="AV13" s="345"/>
    </row>
    <row r="14" spans="1:48" ht="18.75" x14ac:dyDescent="0.25">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row>
    <row r="15" spans="1:48" x14ac:dyDescent="0.25">
      <c r="A15" s="421" t="s">
        <v>8</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ht="15.75" x14ac:dyDescent="0.25">
      <c r="A16" s="345" t="s">
        <v>7</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c r="AS16" s="345"/>
      <c r="AT16" s="345"/>
      <c r="AU16" s="345"/>
      <c r="AV16" s="345"/>
    </row>
    <row r="17" spans="1:48" x14ac:dyDescent="0.2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6"/>
      <c r="AB17" s="366"/>
      <c r="AC17" s="366"/>
      <c r="AD17" s="366"/>
      <c r="AE17" s="366"/>
      <c r="AF17" s="366"/>
      <c r="AG17" s="366"/>
      <c r="AH17" s="366"/>
      <c r="AI17" s="366"/>
      <c r="AJ17" s="366"/>
      <c r="AK17" s="366"/>
      <c r="AL17" s="366"/>
      <c r="AM17" s="366"/>
      <c r="AN17" s="366"/>
      <c r="AO17" s="366"/>
      <c r="AP17" s="366"/>
      <c r="AQ17" s="366"/>
      <c r="AR17" s="366"/>
      <c r="AS17" s="366"/>
      <c r="AT17" s="366"/>
      <c r="AU17" s="366"/>
      <c r="AV17" s="366"/>
    </row>
    <row r="18" spans="1:48" ht="14.25" customHeight="1" x14ac:dyDescent="0.2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6"/>
      <c r="AB18" s="366"/>
      <c r="AC18" s="366"/>
      <c r="AD18" s="366"/>
      <c r="AE18" s="366"/>
      <c r="AF18" s="366"/>
      <c r="AG18" s="366"/>
      <c r="AH18" s="366"/>
      <c r="AI18" s="366"/>
      <c r="AJ18" s="366"/>
      <c r="AK18" s="366"/>
      <c r="AL18" s="366"/>
      <c r="AM18" s="366"/>
      <c r="AN18" s="366"/>
      <c r="AO18" s="366"/>
      <c r="AP18" s="366"/>
      <c r="AQ18" s="366"/>
      <c r="AR18" s="366"/>
      <c r="AS18" s="366"/>
      <c r="AT18" s="366"/>
      <c r="AU18" s="366"/>
      <c r="AV18" s="366"/>
    </row>
    <row r="19" spans="1:4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c r="AB19" s="366"/>
      <c r="AC19" s="366"/>
      <c r="AD19" s="366"/>
      <c r="AE19" s="366"/>
      <c r="AF19" s="366"/>
      <c r="AG19" s="366"/>
      <c r="AH19" s="366"/>
      <c r="AI19" s="366"/>
      <c r="AJ19" s="366"/>
      <c r="AK19" s="366"/>
      <c r="AL19" s="366"/>
      <c r="AM19" s="366"/>
      <c r="AN19" s="366"/>
      <c r="AO19" s="366"/>
      <c r="AP19" s="366"/>
      <c r="AQ19" s="366"/>
      <c r="AR19" s="366"/>
      <c r="AS19" s="366"/>
      <c r="AT19" s="366"/>
      <c r="AU19" s="366"/>
      <c r="AV19" s="366"/>
    </row>
    <row r="20" spans="1:48" s="25" customFormat="1" x14ac:dyDescent="0.2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0"/>
      <c r="AB20" s="360"/>
      <c r="AC20" s="360"/>
      <c r="AD20" s="360"/>
      <c r="AE20" s="360"/>
      <c r="AF20" s="360"/>
      <c r="AG20" s="360"/>
      <c r="AH20" s="360"/>
      <c r="AI20" s="360"/>
      <c r="AJ20" s="360"/>
      <c r="AK20" s="360"/>
      <c r="AL20" s="360"/>
      <c r="AM20" s="360"/>
      <c r="AN20" s="360"/>
      <c r="AO20" s="360"/>
      <c r="AP20" s="360"/>
      <c r="AQ20" s="360"/>
      <c r="AR20" s="360"/>
      <c r="AS20" s="360"/>
      <c r="AT20" s="360"/>
      <c r="AU20" s="360"/>
      <c r="AV20" s="360"/>
    </row>
    <row r="21" spans="1:48" s="25" customFormat="1" x14ac:dyDescent="0.25">
      <c r="A21" s="533" t="s">
        <v>405</v>
      </c>
      <c r="B21" s="533"/>
      <c r="C21" s="533"/>
      <c r="D21" s="533"/>
      <c r="E21" s="533"/>
      <c r="F21" s="533"/>
      <c r="G21" s="533"/>
      <c r="H21" s="533"/>
      <c r="I21" s="533"/>
      <c r="J21" s="533"/>
      <c r="K21" s="533"/>
      <c r="L21" s="533"/>
      <c r="M21" s="533"/>
      <c r="N21" s="533"/>
      <c r="O21" s="533"/>
      <c r="P21" s="533"/>
      <c r="Q21" s="533"/>
      <c r="R21" s="533"/>
      <c r="S21" s="533"/>
      <c r="T21" s="533"/>
      <c r="U21" s="533"/>
      <c r="V21" s="533"/>
      <c r="W21" s="533"/>
      <c r="X21" s="533"/>
      <c r="Y21" s="533"/>
      <c r="Z21" s="533"/>
      <c r="AA21" s="533"/>
      <c r="AB21" s="533"/>
      <c r="AC21" s="533"/>
      <c r="AD21" s="533"/>
      <c r="AE21" s="533"/>
      <c r="AF21" s="533"/>
      <c r="AG21" s="533"/>
      <c r="AH21" s="533"/>
      <c r="AI21" s="533"/>
      <c r="AJ21" s="533"/>
      <c r="AK21" s="533"/>
      <c r="AL21" s="533"/>
      <c r="AM21" s="533"/>
      <c r="AN21" s="533"/>
      <c r="AO21" s="533"/>
      <c r="AP21" s="533"/>
      <c r="AQ21" s="533"/>
      <c r="AR21" s="533"/>
      <c r="AS21" s="533"/>
      <c r="AT21" s="533"/>
      <c r="AU21" s="533"/>
      <c r="AV21" s="533"/>
    </row>
    <row r="22" spans="1:48" s="25" customFormat="1" ht="58.5" customHeight="1" x14ac:dyDescent="0.25">
      <c r="A22" s="524" t="s">
        <v>54</v>
      </c>
      <c r="B22" s="535" t="s">
        <v>26</v>
      </c>
      <c r="C22" s="524" t="s">
        <v>53</v>
      </c>
      <c r="D22" s="524" t="s">
        <v>52</v>
      </c>
      <c r="E22" s="538" t="s">
        <v>411</v>
      </c>
      <c r="F22" s="539"/>
      <c r="G22" s="539"/>
      <c r="H22" s="539"/>
      <c r="I22" s="539"/>
      <c r="J22" s="539"/>
      <c r="K22" s="539"/>
      <c r="L22" s="540"/>
      <c r="M22" s="524" t="s">
        <v>51</v>
      </c>
      <c r="N22" s="524" t="s">
        <v>50</v>
      </c>
      <c r="O22" s="524" t="s">
        <v>49</v>
      </c>
      <c r="P22" s="519" t="s">
        <v>207</v>
      </c>
      <c r="Q22" s="519" t="s">
        <v>48</v>
      </c>
      <c r="R22" s="519" t="s">
        <v>47</v>
      </c>
      <c r="S22" s="519" t="s">
        <v>46</v>
      </c>
      <c r="T22" s="519"/>
      <c r="U22" s="541" t="s">
        <v>45</v>
      </c>
      <c r="V22" s="541" t="s">
        <v>44</v>
      </c>
      <c r="W22" s="519" t="s">
        <v>43</v>
      </c>
      <c r="X22" s="519" t="s">
        <v>42</v>
      </c>
      <c r="Y22" s="519" t="s">
        <v>41</v>
      </c>
      <c r="Z22" s="526" t="s">
        <v>40</v>
      </c>
      <c r="AA22" s="519" t="s">
        <v>39</v>
      </c>
      <c r="AB22" s="519" t="s">
        <v>38</v>
      </c>
      <c r="AC22" s="519" t="s">
        <v>37</v>
      </c>
      <c r="AD22" s="519" t="s">
        <v>36</v>
      </c>
      <c r="AE22" s="519" t="s">
        <v>35</v>
      </c>
      <c r="AF22" s="519" t="s">
        <v>34</v>
      </c>
      <c r="AG22" s="519"/>
      <c r="AH22" s="519"/>
      <c r="AI22" s="519"/>
      <c r="AJ22" s="519"/>
      <c r="AK22" s="519"/>
      <c r="AL22" s="519" t="s">
        <v>33</v>
      </c>
      <c r="AM22" s="519"/>
      <c r="AN22" s="519"/>
      <c r="AO22" s="519"/>
      <c r="AP22" s="519" t="s">
        <v>32</v>
      </c>
      <c r="AQ22" s="519"/>
      <c r="AR22" s="519" t="s">
        <v>31</v>
      </c>
      <c r="AS22" s="519" t="s">
        <v>30</v>
      </c>
      <c r="AT22" s="519" t="s">
        <v>29</v>
      </c>
      <c r="AU22" s="519" t="s">
        <v>28</v>
      </c>
      <c r="AV22" s="527" t="s">
        <v>27</v>
      </c>
    </row>
    <row r="23" spans="1:48" s="25" customFormat="1" ht="64.5" customHeight="1" x14ac:dyDescent="0.25">
      <c r="A23" s="534"/>
      <c r="B23" s="536"/>
      <c r="C23" s="534"/>
      <c r="D23" s="534"/>
      <c r="E23" s="529" t="s">
        <v>25</v>
      </c>
      <c r="F23" s="520" t="s">
        <v>95</v>
      </c>
      <c r="G23" s="520" t="s">
        <v>94</v>
      </c>
      <c r="H23" s="520" t="s">
        <v>93</v>
      </c>
      <c r="I23" s="522" t="s">
        <v>341</v>
      </c>
      <c r="J23" s="522" t="s">
        <v>342</v>
      </c>
      <c r="K23" s="522" t="s">
        <v>343</v>
      </c>
      <c r="L23" s="520" t="s">
        <v>82</v>
      </c>
      <c r="M23" s="534"/>
      <c r="N23" s="534"/>
      <c r="O23" s="534"/>
      <c r="P23" s="519"/>
      <c r="Q23" s="519"/>
      <c r="R23" s="519"/>
      <c r="S23" s="531" t="s">
        <v>3</v>
      </c>
      <c r="T23" s="531" t="s">
        <v>13</v>
      </c>
      <c r="U23" s="541"/>
      <c r="V23" s="541"/>
      <c r="W23" s="519"/>
      <c r="X23" s="519"/>
      <c r="Y23" s="519"/>
      <c r="Z23" s="519"/>
      <c r="AA23" s="519"/>
      <c r="AB23" s="519"/>
      <c r="AC23" s="519"/>
      <c r="AD23" s="519"/>
      <c r="AE23" s="519"/>
      <c r="AF23" s="519" t="s">
        <v>24</v>
      </c>
      <c r="AG23" s="519"/>
      <c r="AH23" s="519" t="s">
        <v>23</v>
      </c>
      <c r="AI23" s="519"/>
      <c r="AJ23" s="524" t="s">
        <v>22</v>
      </c>
      <c r="AK23" s="524" t="s">
        <v>21</v>
      </c>
      <c r="AL23" s="524" t="s">
        <v>20</v>
      </c>
      <c r="AM23" s="524" t="s">
        <v>19</v>
      </c>
      <c r="AN23" s="524" t="s">
        <v>18</v>
      </c>
      <c r="AO23" s="524" t="s">
        <v>17</v>
      </c>
      <c r="AP23" s="524" t="s">
        <v>16</v>
      </c>
      <c r="AQ23" s="542" t="s">
        <v>13</v>
      </c>
      <c r="AR23" s="519"/>
      <c r="AS23" s="519"/>
      <c r="AT23" s="519"/>
      <c r="AU23" s="519"/>
      <c r="AV23" s="528"/>
    </row>
    <row r="24" spans="1:48" s="25" customFormat="1" ht="96.75" customHeight="1" x14ac:dyDescent="0.25">
      <c r="A24" s="525"/>
      <c r="B24" s="537"/>
      <c r="C24" s="525"/>
      <c r="D24" s="525"/>
      <c r="E24" s="530"/>
      <c r="F24" s="521"/>
      <c r="G24" s="521"/>
      <c r="H24" s="521"/>
      <c r="I24" s="523"/>
      <c r="J24" s="523"/>
      <c r="K24" s="523"/>
      <c r="L24" s="521"/>
      <c r="M24" s="525"/>
      <c r="N24" s="525"/>
      <c r="O24" s="525"/>
      <c r="P24" s="519"/>
      <c r="Q24" s="519"/>
      <c r="R24" s="519"/>
      <c r="S24" s="532"/>
      <c r="T24" s="532"/>
      <c r="U24" s="541"/>
      <c r="V24" s="541"/>
      <c r="W24" s="519"/>
      <c r="X24" s="519"/>
      <c r="Y24" s="519"/>
      <c r="Z24" s="519"/>
      <c r="AA24" s="519"/>
      <c r="AB24" s="519"/>
      <c r="AC24" s="519"/>
      <c r="AD24" s="519"/>
      <c r="AE24" s="519"/>
      <c r="AF24" s="170" t="s">
        <v>15</v>
      </c>
      <c r="AG24" s="170" t="s">
        <v>14</v>
      </c>
      <c r="AH24" s="171" t="s">
        <v>3</v>
      </c>
      <c r="AI24" s="171" t="s">
        <v>13</v>
      </c>
      <c r="AJ24" s="525"/>
      <c r="AK24" s="525"/>
      <c r="AL24" s="525"/>
      <c r="AM24" s="525"/>
      <c r="AN24" s="525"/>
      <c r="AO24" s="525"/>
      <c r="AP24" s="525"/>
      <c r="AQ24" s="543"/>
      <c r="AR24" s="519"/>
      <c r="AS24" s="519"/>
      <c r="AT24" s="519"/>
      <c r="AU24" s="519"/>
      <c r="AV24" s="528"/>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49" t="s">
        <v>283</v>
      </c>
      <c r="B5" s="549"/>
      <c r="C5" s="82"/>
      <c r="D5" s="82"/>
      <c r="E5" s="82"/>
      <c r="F5" s="82"/>
      <c r="G5" s="82"/>
      <c r="H5" s="82"/>
    </row>
    <row r="6" spans="1:8" ht="18.75" x14ac:dyDescent="0.3">
      <c r="A6" s="175"/>
      <c r="B6" s="175"/>
      <c r="C6" s="175"/>
      <c r="D6" s="175"/>
      <c r="E6" s="175"/>
      <c r="F6" s="175"/>
      <c r="G6" s="175"/>
      <c r="H6" s="175"/>
    </row>
    <row r="7" spans="1:8" ht="18.75" x14ac:dyDescent="0.25">
      <c r="A7" s="348" t="s">
        <v>11</v>
      </c>
      <c r="B7" s="348"/>
      <c r="C7" s="174"/>
      <c r="D7" s="174"/>
      <c r="E7" s="174"/>
      <c r="F7" s="174"/>
      <c r="G7" s="174"/>
      <c r="H7" s="174"/>
    </row>
    <row r="8" spans="1:8" ht="18.75" x14ac:dyDescent="0.25">
      <c r="A8" s="174"/>
      <c r="B8" s="174"/>
      <c r="C8" s="174"/>
      <c r="D8" s="174"/>
      <c r="E8" s="174"/>
      <c r="F8" s="174"/>
      <c r="G8" s="174"/>
      <c r="H8" s="174"/>
    </row>
    <row r="9" spans="1:8" x14ac:dyDescent="0.25">
      <c r="A9" s="421" t="s">
        <v>8</v>
      </c>
      <c r="B9" s="421"/>
      <c r="C9" s="172"/>
      <c r="D9" s="172"/>
      <c r="E9" s="172"/>
      <c r="F9" s="172"/>
      <c r="G9" s="172"/>
      <c r="H9" s="172"/>
    </row>
    <row r="10" spans="1:8" x14ac:dyDescent="0.25">
      <c r="A10" s="345" t="s">
        <v>10</v>
      </c>
      <c r="B10" s="345"/>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21" t="s">
        <v>8</v>
      </c>
      <c r="B12" s="421"/>
      <c r="C12" s="172"/>
      <c r="D12" s="172"/>
      <c r="E12" s="172"/>
      <c r="F12" s="172"/>
      <c r="G12" s="172"/>
      <c r="H12" s="172"/>
    </row>
    <row r="13" spans="1:8" x14ac:dyDescent="0.25">
      <c r="A13" s="345" t="s">
        <v>9</v>
      </c>
      <c r="B13" s="345"/>
      <c r="C13" s="173"/>
      <c r="D13" s="173"/>
      <c r="E13" s="173"/>
      <c r="F13" s="173"/>
      <c r="G13" s="173"/>
      <c r="H13" s="173"/>
    </row>
    <row r="14" spans="1:8" ht="18.75" x14ac:dyDescent="0.25">
      <c r="A14" s="10"/>
      <c r="B14" s="10"/>
      <c r="C14" s="10"/>
      <c r="D14" s="10"/>
      <c r="E14" s="10"/>
      <c r="F14" s="10"/>
      <c r="G14" s="10"/>
      <c r="H14" s="10"/>
    </row>
    <row r="15" spans="1:8" x14ac:dyDescent="0.25">
      <c r="A15" s="421" t="s">
        <v>8</v>
      </c>
      <c r="B15" s="421"/>
      <c r="C15" s="172"/>
      <c r="D15" s="172"/>
      <c r="E15" s="172"/>
      <c r="F15" s="172"/>
      <c r="G15" s="172"/>
      <c r="H15" s="172"/>
    </row>
    <row r="16" spans="1:8" x14ac:dyDescent="0.25">
      <c r="A16" s="345" t="s">
        <v>7</v>
      </c>
      <c r="B16" s="345"/>
      <c r="C16" s="173"/>
      <c r="D16" s="173"/>
      <c r="E16" s="173"/>
      <c r="F16" s="173"/>
      <c r="G16" s="173"/>
      <c r="H16" s="173"/>
    </row>
    <row r="17" spans="1:2" x14ac:dyDescent="0.25">
      <c r="B17" s="141"/>
    </row>
    <row r="18" spans="1:2" ht="33.75" customHeight="1" x14ac:dyDescent="0.25">
      <c r="A18" s="547" t="s">
        <v>406</v>
      </c>
      <c r="B18" s="548"/>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16.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16.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16.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44" t="s">
        <v>313</v>
      </c>
    </row>
    <row r="57" spans="1:2" x14ac:dyDescent="0.25">
      <c r="A57" s="153" t="s">
        <v>314</v>
      </c>
      <c r="B57" s="545"/>
    </row>
    <row r="58" spans="1:2" x14ac:dyDescent="0.25">
      <c r="A58" s="153" t="s">
        <v>315</v>
      </c>
      <c r="B58" s="545"/>
    </row>
    <row r="59" spans="1:2" x14ac:dyDescent="0.25">
      <c r="A59" s="153" t="s">
        <v>316</v>
      </c>
      <c r="B59" s="545"/>
    </row>
    <row r="60" spans="1:2" x14ac:dyDescent="0.25">
      <c r="A60" s="153" t="s">
        <v>317</v>
      </c>
      <c r="B60" s="545"/>
    </row>
    <row r="61" spans="1:2" ht="16.5" thickBot="1" x14ac:dyDescent="0.3">
      <c r="A61" s="154" t="s">
        <v>318</v>
      </c>
      <c r="B61" s="546"/>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44" t="s">
        <v>332</v>
      </c>
    </row>
    <row r="74" spans="1:2" x14ac:dyDescent="0.25">
      <c r="A74" s="153" t="s">
        <v>333</v>
      </c>
      <c r="B74" s="545"/>
    </row>
    <row r="75" spans="1:2" x14ac:dyDescent="0.25">
      <c r="A75" s="153" t="s">
        <v>334</v>
      </c>
      <c r="B75" s="545"/>
    </row>
    <row r="76" spans="1:2" x14ac:dyDescent="0.25">
      <c r="A76" s="153" t="s">
        <v>335</v>
      </c>
      <c r="B76" s="545"/>
    </row>
    <row r="77" spans="1:2" x14ac:dyDescent="0.25">
      <c r="A77" s="153" t="s">
        <v>336</v>
      </c>
      <c r="B77" s="545"/>
    </row>
    <row r="78" spans="1:2" ht="16.5" thickBot="1" x14ac:dyDescent="0.3">
      <c r="A78" s="163" t="s">
        <v>337</v>
      </c>
      <c r="B78" s="546"/>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22" zoomScaleSheetLayoutView="100" workbookViewId="0">
      <selection activeCell="B25" sqref="B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44" t="str">
        <f>'1. Общая информация'!A2:C2</f>
        <v>Год раскрытия информации: 2022 год</v>
      </c>
      <c r="B2" s="344"/>
      <c r="C2" s="34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48" t="s">
        <v>11</v>
      </c>
      <c r="B4" s="348"/>
      <c r="C4" s="348"/>
      <c r="D4" s="12"/>
      <c r="E4" s="12"/>
      <c r="F4" s="12"/>
      <c r="G4" s="12"/>
      <c r="H4" s="12"/>
      <c r="I4" s="12"/>
      <c r="J4" s="12"/>
      <c r="K4" s="12"/>
      <c r="L4" s="12"/>
      <c r="M4" s="12"/>
      <c r="N4" s="12"/>
      <c r="O4" s="12"/>
      <c r="P4" s="12"/>
      <c r="Q4" s="12"/>
      <c r="R4" s="12"/>
      <c r="S4" s="12"/>
      <c r="T4" s="12"/>
      <c r="U4" s="12"/>
    </row>
    <row r="5" spans="1:29" s="11" customFormat="1" ht="18.75" x14ac:dyDescent="0.2">
      <c r="A5" s="348"/>
      <c r="B5" s="348"/>
      <c r="C5" s="348"/>
      <c r="D5" s="13"/>
      <c r="E5" s="13"/>
      <c r="F5" s="13"/>
      <c r="G5" s="13"/>
      <c r="H5" s="12"/>
      <c r="I5" s="12"/>
      <c r="J5" s="12"/>
      <c r="K5" s="12"/>
      <c r="L5" s="12"/>
      <c r="M5" s="12"/>
      <c r="N5" s="12"/>
      <c r="O5" s="12"/>
      <c r="P5" s="12"/>
      <c r="Q5" s="12"/>
      <c r="R5" s="12"/>
      <c r="S5" s="12"/>
      <c r="T5" s="12"/>
      <c r="U5" s="12"/>
    </row>
    <row r="6" spans="1:29" s="11" customFormat="1" ht="33.75" customHeight="1" x14ac:dyDescent="0.25">
      <c r="A6" s="356" t="str">
        <f>'1. Общая информация'!A6:C6</f>
        <v>Общество с ограниченной ответственностью Электрическая Сетевая Компания "Энергия"</v>
      </c>
      <c r="B6" s="356"/>
      <c r="C6" s="356"/>
      <c r="D6" s="7"/>
      <c r="E6" s="7"/>
      <c r="F6" s="7"/>
      <c r="G6" s="7"/>
      <c r="H6" s="12"/>
      <c r="I6" s="12"/>
      <c r="J6" s="12"/>
      <c r="K6" s="12"/>
      <c r="L6" s="12"/>
      <c r="M6" s="12"/>
      <c r="N6" s="12"/>
      <c r="O6" s="12"/>
      <c r="P6" s="12"/>
      <c r="Q6" s="12"/>
      <c r="R6" s="12"/>
      <c r="S6" s="12"/>
      <c r="T6" s="12"/>
      <c r="U6" s="12"/>
    </row>
    <row r="7" spans="1:29" s="11" customFormat="1" ht="18.75" x14ac:dyDescent="0.2">
      <c r="A7" s="345" t="s">
        <v>10</v>
      </c>
      <c r="B7" s="345"/>
      <c r="C7" s="345"/>
      <c r="D7" s="5"/>
      <c r="E7" s="5"/>
      <c r="F7" s="5"/>
      <c r="G7" s="5"/>
      <c r="H7" s="12"/>
      <c r="I7" s="12"/>
      <c r="J7" s="12"/>
      <c r="K7" s="12"/>
      <c r="L7" s="12"/>
      <c r="M7" s="12"/>
      <c r="N7" s="12"/>
      <c r="O7" s="12"/>
      <c r="P7" s="12"/>
      <c r="Q7" s="12"/>
      <c r="R7" s="12"/>
      <c r="S7" s="12"/>
      <c r="T7" s="12"/>
      <c r="U7" s="12"/>
    </row>
    <row r="8" spans="1:29" s="11" customFormat="1" ht="18.75" x14ac:dyDescent="0.2">
      <c r="A8" s="348"/>
      <c r="B8" s="348"/>
      <c r="C8" s="348"/>
      <c r="D8" s="13"/>
      <c r="E8" s="13"/>
      <c r="F8" s="13"/>
      <c r="G8" s="13"/>
      <c r="H8" s="12"/>
      <c r="I8" s="12"/>
      <c r="J8" s="12"/>
      <c r="K8" s="12"/>
      <c r="L8" s="12"/>
      <c r="M8" s="12"/>
      <c r="N8" s="12"/>
      <c r="O8" s="12"/>
      <c r="P8" s="12"/>
      <c r="Q8" s="12"/>
      <c r="R8" s="12"/>
      <c r="S8" s="12"/>
      <c r="T8" s="12"/>
      <c r="U8" s="12"/>
    </row>
    <row r="9" spans="1:29" s="11" customFormat="1" ht="18.75" x14ac:dyDescent="0.2">
      <c r="A9" s="357" t="str">
        <f>'1. Общая информация'!A9:C9</f>
        <v>М_ИП-2021-2025/Р11</v>
      </c>
      <c r="B9" s="358"/>
      <c r="C9" s="358"/>
      <c r="D9" s="7"/>
      <c r="E9" s="7"/>
      <c r="F9" s="7"/>
      <c r="G9" s="7"/>
      <c r="H9" s="12"/>
      <c r="I9" s="12"/>
      <c r="J9" s="12"/>
      <c r="K9" s="12"/>
      <c r="L9" s="12"/>
      <c r="M9" s="12"/>
      <c r="N9" s="12"/>
      <c r="O9" s="12"/>
      <c r="P9" s="12"/>
      <c r="Q9" s="12"/>
      <c r="R9" s="12"/>
      <c r="S9" s="12"/>
      <c r="T9" s="12"/>
      <c r="U9" s="12"/>
    </row>
    <row r="10" spans="1:29" s="11" customFormat="1" ht="18.75" x14ac:dyDescent="0.2">
      <c r="A10" s="345" t="s">
        <v>9</v>
      </c>
      <c r="B10" s="345"/>
      <c r="C10" s="345"/>
      <c r="D10" s="5"/>
      <c r="E10" s="5"/>
      <c r="F10" s="5"/>
      <c r="G10" s="5"/>
      <c r="H10" s="12"/>
      <c r="I10" s="12"/>
      <c r="J10" s="12"/>
      <c r="K10" s="12"/>
      <c r="L10" s="12"/>
      <c r="M10" s="12"/>
      <c r="N10" s="12"/>
      <c r="O10" s="12"/>
      <c r="P10" s="12"/>
      <c r="Q10" s="12"/>
      <c r="R10" s="12"/>
      <c r="S10" s="12"/>
      <c r="T10" s="12"/>
      <c r="U10" s="12"/>
    </row>
    <row r="11" spans="1:29" s="8" customFormat="1" ht="6.75" customHeight="1" x14ac:dyDescent="0.2">
      <c r="A11" s="359"/>
      <c r="B11" s="359"/>
      <c r="C11" s="359"/>
      <c r="D11" s="9"/>
      <c r="E11" s="9"/>
      <c r="F11" s="9"/>
      <c r="G11" s="9"/>
      <c r="H11" s="9"/>
      <c r="I11" s="9"/>
      <c r="J11" s="9"/>
      <c r="K11" s="9"/>
      <c r="L11" s="9"/>
      <c r="M11" s="9"/>
      <c r="N11" s="9"/>
      <c r="O11" s="9"/>
      <c r="P11" s="9"/>
      <c r="Q11" s="9"/>
      <c r="R11" s="9"/>
      <c r="S11" s="9"/>
      <c r="T11" s="9"/>
      <c r="U11" s="9"/>
    </row>
    <row r="12" spans="1:29" s="2" customFormat="1" ht="36" customHeight="1" x14ac:dyDescent="0.2">
      <c r="A12" s="354" t="str">
        <f>'1. Общая информация'!A12:C12</f>
        <v>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v>
      </c>
      <c r="B12" s="350"/>
      <c r="C12" s="350"/>
      <c r="D12" s="7"/>
      <c r="E12" s="7"/>
      <c r="F12" s="7"/>
      <c r="G12" s="7"/>
      <c r="H12" s="7"/>
      <c r="I12" s="7"/>
      <c r="J12" s="7"/>
      <c r="K12" s="7"/>
      <c r="L12" s="7"/>
      <c r="M12" s="7"/>
      <c r="N12" s="7"/>
      <c r="O12" s="7"/>
      <c r="P12" s="7"/>
      <c r="Q12" s="7"/>
      <c r="R12" s="7"/>
      <c r="S12" s="7"/>
      <c r="T12" s="7"/>
      <c r="U12" s="7"/>
    </row>
    <row r="13" spans="1:29" s="2" customFormat="1" ht="15" customHeight="1" x14ac:dyDescent="0.2">
      <c r="A13" s="345" t="s">
        <v>7</v>
      </c>
      <c r="B13" s="345"/>
      <c r="C13" s="345"/>
      <c r="D13" s="5"/>
      <c r="E13" s="5"/>
      <c r="F13" s="5"/>
      <c r="G13" s="5"/>
      <c r="H13" s="5"/>
      <c r="I13" s="5"/>
      <c r="J13" s="5"/>
      <c r="K13" s="5"/>
      <c r="L13" s="5"/>
      <c r="M13" s="5"/>
      <c r="N13" s="5"/>
      <c r="O13" s="5"/>
      <c r="P13" s="5"/>
      <c r="Q13" s="5"/>
      <c r="R13" s="5"/>
      <c r="S13" s="5"/>
      <c r="T13" s="5"/>
      <c r="U13" s="5"/>
    </row>
    <row r="14" spans="1:29" s="2" customFormat="1" ht="15" customHeight="1" x14ac:dyDescent="0.2">
      <c r="A14" s="355"/>
      <c r="B14" s="355"/>
      <c r="C14" s="355"/>
      <c r="D14" s="3"/>
      <c r="E14" s="3"/>
      <c r="F14" s="3"/>
      <c r="G14" s="3"/>
      <c r="H14" s="3"/>
      <c r="I14" s="3"/>
      <c r="J14" s="3"/>
      <c r="K14" s="3"/>
      <c r="L14" s="3"/>
      <c r="M14" s="3"/>
      <c r="N14" s="3"/>
      <c r="O14" s="3"/>
      <c r="P14" s="3"/>
      <c r="Q14" s="3"/>
      <c r="R14" s="3"/>
    </row>
    <row r="15" spans="1:29" s="2" customFormat="1" ht="27.75" customHeight="1" x14ac:dyDescent="0.2">
      <c r="A15" s="346" t="s">
        <v>546</v>
      </c>
      <c r="B15" s="346"/>
      <c r="C15" s="346"/>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826</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800</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827</v>
      </c>
      <c r="D21" s="26"/>
      <c r="E21" s="26"/>
      <c r="F21" s="26"/>
      <c r="G21" s="26"/>
      <c r="H21" s="26"/>
      <c r="I21" s="26"/>
      <c r="J21" s="26"/>
      <c r="K21" s="26"/>
      <c r="L21" s="26"/>
      <c r="M21" s="26"/>
      <c r="N21" s="26"/>
      <c r="O21" s="26"/>
      <c r="P21" s="26"/>
      <c r="Q21" s="26"/>
      <c r="R21" s="26"/>
      <c r="S21" s="26"/>
      <c r="T21" s="26"/>
      <c r="U21" s="26"/>
    </row>
    <row r="22" spans="1:21" ht="54" customHeight="1" x14ac:dyDescent="0.25">
      <c r="A22" s="352" t="s">
        <v>63</v>
      </c>
      <c r="B22" s="29" t="s">
        <v>521</v>
      </c>
      <c r="C22" s="305">
        <f>'1. Общая информация'!C47</f>
        <v>2.0990000000000002</v>
      </c>
      <c r="D22" s="26"/>
      <c r="E22" s="26"/>
      <c r="F22" s="26"/>
      <c r="G22" s="26"/>
      <c r="H22" s="26"/>
      <c r="I22" s="26"/>
      <c r="J22" s="26"/>
      <c r="K22" s="26"/>
      <c r="L22" s="26"/>
      <c r="M22" s="26"/>
      <c r="N22" s="26"/>
      <c r="O22" s="26"/>
      <c r="P22" s="26"/>
      <c r="Q22" s="26"/>
      <c r="R22" s="26"/>
      <c r="S22" s="26"/>
      <c r="T22" s="26"/>
      <c r="U22" s="26"/>
    </row>
    <row r="23" spans="1:21" ht="33" customHeight="1" x14ac:dyDescent="0.25">
      <c r="A23" s="353"/>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39" t="s">
        <v>828</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2022</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2022</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F19" zoomScale="80" zoomScaleNormal="80" zoomScaleSheetLayoutView="80" workbookViewId="0">
      <selection activeCell="D26" sqref="D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44" t="s">
        <v>756</v>
      </c>
      <c r="B4" s="344"/>
      <c r="C4" s="344"/>
      <c r="D4" s="344"/>
      <c r="E4" s="344"/>
      <c r="F4" s="344"/>
      <c r="G4" s="344"/>
      <c r="H4" s="344"/>
      <c r="I4" s="344"/>
      <c r="J4" s="344"/>
      <c r="K4" s="344"/>
      <c r="L4" s="344"/>
      <c r="M4" s="344"/>
      <c r="N4" s="344"/>
      <c r="O4" s="344"/>
    </row>
    <row r="6" spans="1:17" ht="18.75" x14ac:dyDescent="0.25">
      <c r="A6" s="348" t="s">
        <v>11</v>
      </c>
      <c r="B6" s="348"/>
      <c r="C6" s="348"/>
      <c r="D6" s="348"/>
      <c r="E6" s="348"/>
      <c r="F6" s="348"/>
      <c r="G6" s="348"/>
      <c r="H6" s="348"/>
      <c r="I6" s="348"/>
      <c r="J6" s="348"/>
      <c r="K6" s="348"/>
      <c r="L6" s="348"/>
      <c r="M6" s="348"/>
      <c r="N6" s="348"/>
      <c r="O6" s="348"/>
      <c r="P6" s="179"/>
      <c r="Q6" s="179"/>
    </row>
    <row r="7" spans="1:17" ht="18.75" x14ac:dyDescent="0.25">
      <c r="A7" s="348"/>
      <c r="B7" s="348"/>
      <c r="C7" s="348"/>
      <c r="D7" s="348"/>
      <c r="E7" s="348"/>
      <c r="F7" s="348"/>
      <c r="G7" s="348"/>
      <c r="H7" s="348"/>
      <c r="I7" s="348"/>
      <c r="J7" s="348"/>
      <c r="K7" s="348"/>
      <c r="L7" s="348"/>
      <c r="M7" s="348"/>
      <c r="N7" s="348"/>
      <c r="O7" s="348"/>
      <c r="P7" s="179"/>
      <c r="Q7" s="179"/>
    </row>
    <row r="8" spans="1:17" ht="15.75" x14ac:dyDescent="0.25">
      <c r="A8" s="349" t="str">
        <f>'1. Общая информация'!A6:C6</f>
        <v>Общество с ограниченной ответственностью Электрическая Сетевая Компания "Энергия"</v>
      </c>
      <c r="B8" s="349"/>
      <c r="C8" s="349"/>
      <c r="D8" s="349"/>
      <c r="E8" s="349"/>
      <c r="F8" s="349"/>
      <c r="G8" s="349"/>
      <c r="H8" s="349"/>
      <c r="I8" s="349"/>
      <c r="J8" s="349"/>
      <c r="K8" s="349"/>
      <c r="L8" s="349"/>
      <c r="M8" s="349"/>
      <c r="N8" s="349"/>
      <c r="O8" s="349"/>
      <c r="P8" s="180"/>
      <c r="Q8" s="180"/>
    </row>
    <row r="9" spans="1:17" ht="15.75" x14ac:dyDescent="0.25">
      <c r="A9" s="345" t="s">
        <v>10</v>
      </c>
      <c r="B9" s="345"/>
      <c r="C9" s="345"/>
      <c r="D9" s="345"/>
      <c r="E9" s="345"/>
      <c r="F9" s="345"/>
      <c r="G9" s="345"/>
      <c r="H9" s="345"/>
      <c r="I9" s="345"/>
      <c r="J9" s="345"/>
      <c r="K9" s="345"/>
      <c r="L9" s="345"/>
      <c r="M9" s="345"/>
      <c r="N9" s="345"/>
      <c r="O9" s="345"/>
      <c r="P9" s="181"/>
      <c r="Q9" s="181"/>
    </row>
    <row r="10" spans="1:17" ht="18.75" x14ac:dyDescent="0.25">
      <c r="A10" s="348"/>
      <c r="B10" s="348"/>
      <c r="C10" s="348"/>
      <c r="D10" s="348"/>
      <c r="E10" s="348"/>
      <c r="F10" s="348"/>
      <c r="G10" s="348"/>
      <c r="H10" s="348"/>
      <c r="I10" s="348"/>
      <c r="J10" s="348"/>
      <c r="K10" s="348"/>
      <c r="L10" s="348"/>
      <c r="M10" s="348"/>
      <c r="N10" s="348"/>
      <c r="O10" s="348"/>
      <c r="P10" s="179"/>
      <c r="Q10" s="179"/>
    </row>
    <row r="11" spans="1:17" ht="15.75" x14ac:dyDescent="0.25">
      <c r="A11" s="367" t="str">
        <f>'2. Цели,задачи,этапы,сроки,рез'!A9:C9</f>
        <v>М_ИП-2021-2025/Р11</v>
      </c>
      <c r="B11" s="368"/>
      <c r="C11" s="368"/>
      <c r="D11" s="368"/>
      <c r="E11" s="368"/>
      <c r="F11" s="368"/>
      <c r="G11" s="368"/>
      <c r="H11" s="368"/>
      <c r="I11" s="368"/>
      <c r="J11" s="368"/>
      <c r="K11" s="368"/>
      <c r="L11" s="368"/>
      <c r="M11" s="368"/>
      <c r="N11" s="368"/>
      <c r="O11" s="368"/>
      <c r="P11" s="180"/>
      <c r="Q11" s="180"/>
    </row>
    <row r="12" spans="1:17" ht="15.75" x14ac:dyDescent="0.25">
      <c r="A12" s="345" t="s">
        <v>9</v>
      </c>
      <c r="B12" s="345"/>
      <c r="C12" s="345"/>
      <c r="D12" s="345"/>
      <c r="E12" s="345"/>
      <c r="F12" s="345"/>
      <c r="G12" s="345"/>
      <c r="H12" s="345"/>
      <c r="I12" s="345"/>
      <c r="J12" s="345"/>
      <c r="K12" s="345"/>
      <c r="L12" s="345"/>
      <c r="M12" s="345"/>
      <c r="N12" s="345"/>
      <c r="O12" s="345"/>
      <c r="P12" s="181"/>
      <c r="Q12" s="181"/>
    </row>
    <row r="13" spans="1:17" ht="18.75" x14ac:dyDescent="0.25">
      <c r="A13" s="359"/>
      <c r="B13" s="359"/>
      <c r="C13" s="359"/>
      <c r="D13" s="359"/>
      <c r="E13" s="359"/>
      <c r="F13" s="359"/>
      <c r="G13" s="359"/>
      <c r="H13" s="359"/>
      <c r="I13" s="359"/>
      <c r="J13" s="359"/>
      <c r="K13" s="359"/>
      <c r="L13" s="359"/>
      <c r="M13" s="359"/>
      <c r="N13" s="359"/>
      <c r="O13" s="359"/>
      <c r="P13" s="10"/>
      <c r="Q13" s="10"/>
    </row>
    <row r="14" spans="1:17" ht="31.5" customHeight="1" x14ac:dyDescent="0.25">
      <c r="A14" s="354" t="str">
        <f>'2. Цели,задачи,этапы,сроки,рез'!A12:C12</f>
        <v>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v>
      </c>
      <c r="B14" s="350"/>
      <c r="C14" s="350"/>
      <c r="D14" s="350"/>
      <c r="E14" s="350"/>
      <c r="F14" s="350"/>
      <c r="G14" s="350"/>
      <c r="H14" s="350"/>
      <c r="I14" s="350"/>
      <c r="J14" s="350"/>
      <c r="K14" s="350"/>
      <c r="L14" s="350"/>
      <c r="M14" s="350"/>
      <c r="N14" s="350"/>
      <c r="O14" s="350"/>
      <c r="P14" s="180"/>
      <c r="Q14" s="180"/>
    </row>
    <row r="15" spans="1:17" ht="15.75" x14ac:dyDescent="0.25">
      <c r="A15" s="345" t="s">
        <v>7</v>
      </c>
      <c r="B15" s="345"/>
      <c r="C15" s="345"/>
      <c r="D15" s="345"/>
      <c r="E15" s="345"/>
      <c r="F15" s="345"/>
      <c r="G15" s="345"/>
      <c r="H15" s="345"/>
      <c r="I15" s="345"/>
      <c r="J15" s="345"/>
      <c r="K15" s="345"/>
      <c r="L15" s="345"/>
      <c r="M15" s="345"/>
      <c r="N15" s="345"/>
      <c r="O15" s="345"/>
      <c r="P15" s="181"/>
      <c r="Q15" s="181"/>
    </row>
    <row r="16" spans="1:17" x14ac:dyDescent="0.25">
      <c r="A16" s="366"/>
      <c r="B16" s="366"/>
      <c r="C16" s="366"/>
      <c r="D16" s="366"/>
      <c r="E16" s="366"/>
      <c r="F16" s="366"/>
      <c r="G16" s="366"/>
      <c r="H16" s="366"/>
      <c r="I16" s="366"/>
      <c r="J16" s="366"/>
      <c r="K16" s="366"/>
      <c r="L16" s="366"/>
      <c r="M16" s="366"/>
      <c r="N16" s="366"/>
      <c r="O16" s="366"/>
      <c r="P16" s="185"/>
      <c r="Q16" s="185"/>
    </row>
    <row r="17" spans="1:17" x14ac:dyDescent="0.25">
      <c r="A17" s="366"/>
      <c r="B17" s="366"/>
      <c r="C17" s="366"/>
      <c r="D17" s="366"/>
      <c r="E17" s="366"/>
      <c r="F17" s="366"/>
      <c r="G17" s="366"/>
      <c r="H17" s="366"/>
      <c r="I17" s="366"/>
      <c r="J17" s="366"/>
      <c r="K17" s="366"/>
      <c r="L17" s="366"/>
      <c r="M17" s="366"/>
      <c r="N17" s="366"/>
      <c r="O17" s="366"/>
      <c r="P17" s="185"/>
      <c r="Q17" s="185"/>
    </row>
    <row r="18" spans="1:17" x14ac:dyDescent="0.25">
      <c r="A18" s="366"/>
      <c r="B18" s="366"/>
      <c r="C18" s="366"/>
      <c r="D18" s="366"/>
      <c r="E18" s="366"/>
      <c r="F18" s="366"/>
      <c r="G18" s="366"/>
      <c r="H18" s="366"/>
      <c r="I18" s="366"/>
      <c r="J18" s="366"/>
      <c r="K18" s="366"/>
      <c r="L18" s="366"/>
      <c r="M18" s="366"/>
      <c r="N18" s="366"/>
      <c r="O18" s="366"/>
      <c r="P18" s="185"/>
      <c r="Q18" s="185"/>
    </row>
    <row r="19" spans="1:17" x14ac:dyDescent="0.25">
      <c r="A19" s="366"/>
      <c r="B19" s="366"/>
      <c r="C19" s="366"/>
      <c r="D19" s="366"/>
      <c r="E19" s="366"/>
      <c r="F19" s="366"/>
      <c r="G19" s="366"/>
      <c r="H19" s="366"/>
      <c r="I19" s="366"/>
      <c r="J19" s="366"/>
      <c r="K19" s="366"/>
      <c r="L19" s="366"/>
      <c r="M19" s="366"/>
      <c r="N19" s="366"/>
      <c r="O19" s="366"/>
      <c r="P19" s="185"/>
      <c r="Q19" s="185"/>
    </row>
    <row r="20" spans="1:17" x14ac:dyDescent="0.25">
      <c r="A20" s="360"/>
      <c r="B20" s="360"/>
      <c r="C20" s="360"/>
      <c r="D20" s="360"/>
      <c r="E20" s="360"/>
      <c r="F20" s="360"/>
      <c r="G20" s="360"/>
      <c r="H20" s="360"/>
      <c r="I20" s="360"/>
      <c r="J20" s="360"/>
      <c r="K20" s="360"/>
      <c r="L20" s="360"/>
      <c r="M20" s="360"/>
      <c r="N20" s="360"/>
      <c r="O20" s="360"/>
      <c r="P20" s="186"/>
      <c r="Q20" s="186"/>
    </row>
    <row r="21" spans="1:17" x14ac:dyDescent="0.25">
      <c r="A21" s="360"/>
      <c r="B21" s="360"/>
      <c r="C21" s="360"/>
      <c r="D21" s="360"/>
      <c r="E21" s="360"/>
      <c r="F21" s="360"/>
      <c r="G21" s="360"/>
      <c r="H21" s="360"/>
      <c r="I21" s="360"/>
      <c r="J21" s="360"/>
      <c r="K21" s="360"/>
      <c r="L21" s="360"/>
      <c r="M21" s="360"/>
      <c r="N21" s="360"/>
      <c r="O21" s="360"/>
      <c r="P21" s="186"/>
      <c r="Q21" s="186"/>
    </row>
    <row r="22" spans="1:17" x14ac:dyDescent="0.25">
      <c r="A22" s="361" t="s">
        <v>547</v>
      </c>
      <c r="B22" s="361"/>
      <c r="C22" s="361"/>
      <c r="D22" s="361"/>
      <c r="E22" s="361"/>
      <c r="F22" s="361"/>
      <c r="G22" s="361"/>
      <c r="H22" s="361"/>
      <c r="I22" s="361"/>
      <c r="J22" s="361"/>
      <c r="K22" s="361"/>
      <c r="L22" s="361"/>
      <c r="M22" s="361"/>
      <c r="N22" s="361"/>
      <c r="O22" s="361"/>
      <c r="P22" s="187"/>
      <c r="Q22" s="187"/>
    </row>
    <row r="23" spans="1:17" ht="32.25" customHeight="1" x14ac:dyDescent="0.25">
      <c r="A23" s="362" t="s">
        <v>284</v>
      </c>
      <c r="B23" s="363"/>
      <c r="C23" s="363"/>
      <c r="D23" s="363"/>
      <c r="E23" s="363"/>
      <c r="F23" s="363"/>
      <c r="G23" s="363"/>
      <c r="H23" s="364"/>
      <c r="I23" s="365" t="s">
        <v>285</v>
      </c>
      <c r="J23" s="365"/>
      <c r="K23" s="365"/>
      <c r="L23" s="365"/>
      <c r="M23" s="365"/>
      <c r="N23" s="365"/>
      <c r="O23" s="365"/>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0" t="s">
        <v>804</v>
      </c>
      <c r="B26" s="310" t="s">
        <v>829</v>
      </c>
      <c r="C26" s="311">
        <v>0</v>
      </c>
      <c r="D26" s="311">
        <v>0</v>
      </c>
      <c r="E26" s="311">
        <v>6600</v>
      </c>
      <c r="F26" s="311">
        <f>ROUND(C26*D26/E26,3)</f>
        <v>0</v>
      </c>
      <c r="G26" s="311" t="s">
        <v>417</v>
      </c>
      <c r="H26" s="311" t="s">
        <v>417</v>
      </c>
      <c r="I26" s="312">
        <v>2022</v>
      </c>
      <c r="J26" s="311">
        <v>0</v>
      </c>
      <c r="K26" s="311">
        <v>0</v>
      </c>
      <c r="L26" s="311">
        <v>6600</v>
      </c>
      <c r="M26" s="311">
        <v>1</v>
      </c>
      <c r="N26" s="313">
        <f>ROUND((J26*K26)/L26-F26/M26,3)</f>
        <v>0</v>
      </c>
      <c r="O26" s="314" t="s">
        <v>801</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7"/>
  <sheetViews>
    <sheetView tabSelected="1" topLeftCell="A64" zoomScale="75" zoomScaleNormal="75" workbookViewId="0">
      <selection activeCell="B79" sqref="B79"/>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2" t="s">
        <v>591</v>
      </c>
      <c r="B2" s="372"/>
      <c r="C2" s="372"/>
      <c r="D2" s="372"/>
      <c r="E2" s="372"/>
      <c r="F2" s="372"/>
      <c r="G2" s="55"/>
      <c r="H2" s="55"/>
      <c r="I2" s="55"/>
      <c r="J2" s="55"/>
      <c r="K2" s="55"/>
      <c r="L2" s="55"/>
    </row>
    <row r="3" spans="1:44" x14ac:dyDescent="0.25">
      <c r="G3" s="55"/>
      <c r="H3" s="55"/>
      <c r="I3" s="55"/>
      <c r="J3" s="55"/>
      <c r="K3" s="55"/>
      <c r="L3" s="55"/>
    </row>
    <row r="4" spans="1:44" x14ac:dyDescent="0.25">
      <c r="A4" s="345" t="s">
        <v>763</v>
      </c>
      <c r="B4" s="345"/>
      <c r="C4" s="345"/>
      <c r="D4" s="345"/>
      <c r="E4" s="345"/>
      <c r="F4" s="345"/>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45" t="s">
        <v>548</v>
      </c>
      <c r="B5" s="345"/>
      <c r="C5" s="345"/>
      <c r="D5" s="345"/>
      <c r="E5" s="345"/>
      <c r="F5" s="345"/>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73" t="s">
        <v>805</v>
      </c>
      <c r="B7" s="373"/>
      <c r="C7" s="373"/>
      <c r="D7" s="373"/>
      <c r="E7" s="373"/>
      <c r="F7" s="373"/>
      <c r="G7" s="55"/>
      <c r="H7" s="55"/>
      <c r="I7" s="55"/>
      <c r="J7" s="55"/>
      <c r="K7" s="55"/>
      <c r="L7" s="55"/>
    </row>
    <row r="8" spans="1:44" x14ac:dyDescent="0.25">
      <c r="A8" s="225"/>
      <c r="B8" s="202"/>
      <c r="C8" s="225"/>
      <c r="D8" s="225"/>
      <c r="E8" s="225"/>
      <c r="F8" s="225"/>
      <c r="G8" s="55"/>
      <c r="H8" s="55"/>
      <c r="I8" s="55"/>
      <c r="J8" s="55"/>
      <c r="K8" s="55"/>
      <c r="L8" s="55"/>
    </row>
    <row r="9" spans="1:44" ht="51.75" customHeight="1" x14ac:dyDescent="0.25">
      <c r="A9" s="374" t="s">
        <v>549</v>
      </c>
      <c r="B9" s="374"/>
      <c r="C9" s="374"/>
      <c r="D9" s="374"/>
      <c r="E9" s="374"/>
      <c r="F9" s="374"/>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75"/>
      <c r="B10" s="375"/>
      <c r="C10" s="375"/>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76" t="s">
        <v>420</v>
      </c>
      <c r="B11" s="376" t="s">
        <v>421</v>
      </c>
      <c r="C11" s="379" t="s">
        <v>550</v>
      </c>
      <c r="D11" s="380" t="s">
        <v>551</v>
      </c>
      <c r="E11" s="381"/>
      <c r="F11" s="369"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77"/>
      <c r="B12" s="377"/>
      <c r="C12" s="379"/>
      <c r="D12" s="382"/>
      <c r="E12" s="383"/>
      <c r="F12" s="369"/>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77"/>
      <c r="B13" s="377"/>
      <c r="C13" s="379"/>
      <c r="D13" s="370" t="s">
        <v>764</v>
      </c>
      <c r="E13" s="371"/>
      <c r="F13" s="369"/>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78"/>
      <c r="B14" s="378"/>
      <c r="C14" s="379"/>
      <c r="D14" s="241" t="s">
        <v>552</v>
      </c>
      <c r="E14" s="241" t="s">
        <v>553</v>
      </c>
      <c r="F14" s="369"/>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2">
        <v>1</v>
      </c>
      <c r="B15" s="242">
        <v>2</v>
      </c>
      <c r="C15" s="242">
        <v>3</v>
      </c>
      <c r="D15" s="243" t="s">
        <v>554</v>
      </c>
      <c r="E15" s="243" t="s">
        <v>555</v>
      </c>
      <c r="F15" s="243"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4" t="s">
        <v>428</v>
      </c>
      <c r="B16" s="245" t="s">
        <v>429</v>
      </c>
      <c r="C16" s="317" t="s">
        <v>443</v>
      </c>
      <c r="D16" s="318">
        <f>D20</f>
        <v>0.08</v>
      </c>
      <c r="E16" s="318">
        <f>E18</f>
        <v>0.08</v>
      </c>
      <c r="F16" s="247" t="s">
        <v>556</v>
      </c>
    </row>
    <row r="17" spans="1:6" s="55" customFormat="1" x14ac:dyDescent="0.25">
      <c r="A17" s="244" t="s">
        <v>430</v>
      </c>
      <c r="B17" s="245" t="s">
        <v>431</v>
      </c>
      <c r="C17" s="317" t="s">
        <v>417</v>
      </c>
      <c r="D17" s="319" t="s">
        <v>417</v>
      </c>
      <c r="E17" s="319" t="s">
        <v>417</v>
      </c>
      <c r="F17" s="248" t="s">
        <v>417</v>
      </c>
    </row>
    <row r="18" spans="1:6" s="55" customFormat="1" x14ac:dyDescent="0.25">
      <c r="A18" s="244" t="s">
        <v>432</v>
      </c>
      <c r="B18" s="245" t="s">
        <v>433</v>
      </c>
      <c r="C18" s="317" t="s">
        <v>443</v>
      </c>
      <c r="D18" s="319" t="s">
        <v>417</v>
      </c>
      <c r="E18" s="318">
        <f>E23</f>
        <v>0.08</v>
      </c>
      <c r="F18" s="247" t="s">
        <v>556</v>
      </c>
    </row>
    <row r="19" spans="1:6" ht="31.5" x14ac:dyDescent="0.25">
      <c r="A19" s="244" t="s">
        <v>434</v>
      </c>
      <c r="B19" s="245" t="s">
        <v>435</v>
      </c>
      <c r="C19" s="317" t="s">
        <v>417</v>
      </c>
      <c r="D19" s="319" t="s">
        <v>417</v>
      </c>
      <c r="E19" s="319" t="s">
        <v>417</v>
      </c>
      <c r="F19" s="248" t="s">
        <v>417</v>
      </c>
    </row>
    <row r="20" spans="1:6" x14ac:dyDescent="0.25">
      <c r="A20" s="244" t="s">
        <v>436</v>
      </c>
      <c r="B20" s="245" t="s">
        <v>437</v>
      </c>
      <c r="C20" s="317" t="s">
        <v>443</v>
      </c>
      <c r="D20" s="318">
        <f>D23</f>
        <v>0.08</v>
      </c>
      <c r="E20" s="319" t="s">
        <v>417</v>
      </c>
      <c r="F20" s="248" t="s">
        <v>417</v>
      </c>
    </row>
    <row r="21" spans="1:6" ht="31.5" x14ac:dyDescent="0.25">
      <c r="A21" s="244" t="s">
        <v>438</v>
      </c>
      <c r="B21" s="245" t="s">
        <v>439</v>
      </c>
      <c r="C21" s="317" t="s">
        <v>417</v>
      </c>
      <c r="D21" s="319" t="s">
        <v>417</v>
      </c>
      <c r="E21" s="319" t="s">
        <v>417</v>
      </c>
      <c r="F21" s="248" t="s">
        <v>417</v>
      </c>
    </row>
    <row r="22" spans="1:6" x14ac:dyDescent="0.25">
      <c r="A22" s="244" t="s">
        <v>440</v>
      </c>
      <c r="B22" s="245" t="s">
        <v>441</v>
      </c>
      <c r="C22" s="317" t="s">
        <v>417</v>
      </c>
      <c r="D22" s="319" t="s">
        <v>417</v>
      </c>
      <c r="E22" s="319" t="s">
        <v>417</v>
      </c>
      <c r="F22" s="248" t="s">
        <v>417</v>
      </c>
    </row>
    <row r="23" spans="1:6" s="253" customFormat="1" x14ac:dyDescent="0.25">
      <c r="A23" s="244" t="s">
        <v>67</v>
      </c>
      <c r="B23" s="245" t="s">
        <v>419</v>
      </c>
      <c r="C23" s="317" t="s">
        <v>443</v>
      </c>
      <c r="D23" s="318">
        <f>D69</f>
        <v>0.08</v>
      </c>
      <c r="E23" s="318">
        <f>E44</f>
        <v>0.08</v>
      </c>
      <c r="F23" s="252" t="s">
        <v>556</v>
      </c>
    </row>
    <row r="24" spans="1:6" x14ac:dyDescent="0.25">
      <c r="A24" s="244" t="s">
        <v>146</v>
      </c>
      <c r="B24" s="245" t="s">
        <v>442</v>
      </c>
      <c r="C24" s="317" t="str">
        <f>'[1]1'!C25</f>
        <v>нд</v>
      </c>
      <c r="D24" s="319" t="s">
        <v>417</v>
      </c>
      <c r="E24" s="319" t="s">
        <v>417</v>
      </c>
      <c r="F24" s="248" t="s">
        <v>417</v>
      </c>
    </row>
    <row r="25" spans="1:6" ht="31.5" x14ac:dyDescent="0.25">
      <c r="A25" s="244" t="s">
        <v>444</v>
      </c>
      <c r="B25" s="245" t="s">
        <v>445</v>
      </c>
      <c r="C25" s="317" t="str">
        <f>'[1]1'!C26</f>
        <v>нд</v>
      </c>
      <c r="D25" s="319" t="s">
        <v>417</v>
      </c>
      <c r="E25" s="319" t="s">
        <v>417</v>
      </c>
      <c r="F25" s="248" t="s">
        <v>417</v>
      </c>
    </row>
    <row r="26" spans="1:6" ht="31.5" x14ac:dyDescent="0.25">
      <c r="A26" s="244" t="s">
        <v>446</v>
      </c>
      <c r="B26" s="245" t="s">
        <v>447</v>
      </c>
      <c r="C26" s="317" t="str">
        <f>'[1]1'!C27</f>
        <v>нд</v>
      </c>
      <c r="D26" s="319" t="s">
        <v>417</v>
      </c>
      <c r="E26" s="319" t="s">
        <v>417</v>
      </c>
      <c r="F26" s="248" t="s">
        <v>417</v>
      </c>
    </row>
    <row r="27" spans="1:6" ht="31.5" x14ac:dyDescent="0.25">
      <c r="A27" s="244" t="s">
        <v>448</v>
      </c>
      <c r="B27" s="245" t="s">
        <v>449</v>
      </c>
      <c r="C27" s="317" t="str">
        <f>'[1]1'!C28</f>
        <v>Г</v>
      </c>
      <c r="D27" s="319" t="s">
        <v>417</v>
      </c>
      <c r="E27" s="319" t="s">
        <v>417</v>
      </c>
      <c r="F27" s="248" t="s">
        <v>417</v>
      </c>
    </row>
    <row r="28" spans="1:6" ht="31.5" x14ac:dyDescent="0.25">
      <c r="A28" s="244" t="s">
        <v>450</v>
      </c>
      <c r="B28" s="245" t="s">
        <v>451</v>
      </c>
      <c r="C28" s="317" t="str">
        <f>'[1]1'!C29</f>
        <v>нд</v>
      </c>
      <c r="D28" s="319" t="s">
        <v>417</v>
      </c>
      <c r="E28" s="319" t="s">
        <v>417</v>
      </c>
      <c r="F28" s="248" t="s">
        <v>417</v>
      </c>
    </row>
    <row r="29" spans="1:6" ht="31.5" x14ac:dyDescent="0.25">
      <c r="A29" s="244" t="s">
        <v>452</v>
      </c>
      <c r="B29" s="245" t="s">
        <v>453</v>
      </c>
      <c r="C29" s="317" t="str">
        <f>'[1]1'!C30</f>
        <v>нд</v>
      </c>
      <c r="D29" s="319" t="s">
        <v>417</v>
      </c>
      <c r="E29" s="319" t="s">
        <v>417</v>
      </c>
      <c r="F29" s="248" t="s">
        <v>417</v>
      </c>
    </row>
    <row r="30" spans="1:6" ht="47.25" x14ac:dyDescent="0.25">
      <c r="A30" s="244" t="s">
        <v>454</v>
      </c>
      <c r="B30" s="245" t="s">
        <v>455</v>
      </c>
      <c r="C30" s="317" t="str">
        <f>'[1]1'!C31</f>
        <v>нд</v>
      </c>
      <c r="D30" s="319" t="s">
        <v>417</v>
      </c>
      <c r="E30" s="319" t="s">
        <v>417</v>
      </c>
      <c r="F30" s="248" t="s">
        <v>417</v>
      </c>
    </row>
    <row r="31" spans="1:6" ht="31.5" x14ac:dyDescent="0.25">
      <c r="A31" s="244" t="s">
        <v>456</v>
      </c>
      <c r="B31" s="245" t="s">
        <v>457</v>
      </c>
      <c r="C31" s="317" t="str">
        <f>'[1]1'!C32</f>
        <v>нд</v>
      </c>
      <c r="D31" s="319" t="s">
        <v>417</v>
      </c>
      <c r="E31" s="319" t="s">
        <v>417</v>
      </c>
      <c r="F31" s="248" t="s">
        <v>417</v>
      </c>
    </row>
    <row r="32" spans="1:6" ht="31.5" x14ac:dyDescent="0.25">
      <c r="A32" s="244" t="s">
        <v>458</v>
      </c>
      <c r="B32" s="245" t="s">
        <v>459</v>
      </c>
      <c r="C32" s="317" t="str">
        <f>'[1]1'!C33</f>
        <v>нд</v>
      </c>
      <c r="D32" s="319" t="s">
        <v>417</v>
      </c>
      <c r="E32" s="319" t="s">
        <v>417</v>
      </c>
      <c r="F32" s="248" t="s">
        <v>417</v>
      </c>
    </row>
    <row r="33" spans="1:6" ht="31.5" x14ac:dyDescent="0.25">
      <c r="A33" s="244" t="s">
        <v>460</v>
      </c>
      <c r="B33" s="245" t="s">
        <v>461</v>
      </c>
      <c r="C33" s="317" t="str">
        <f>'[1]1'!C34</f>
        <v>нд</v>
      </c>
      <c r="D33" s="319" t="s">
        <v>417</v>
      </c>
      <c r="E33" s="319" t="s">
        <v>417</v>
      </c>
      <c r="F33" s="248" t="s">
        <v>417</v>
      </c>
    </row>
    <row r="34" spans="1:6" ht="63" x14ac:dyDescent="0.25">
      <c r="A34" s="244" t="s">
        <v>460</v>
      </c>
      <c r="B34" s="245" t="s">
        <v>462</v>
      </c>
      <c r="C34" s="317" t="str">
        <f>'[1]1'!C35</f>
        <v>нд</v>
      </c>
      <c r="D34" s="319" t="s">
        <v>417</v>
      </c>
      <c r="E34" s="319" t="s">
        <v>417</v>
      </c>
      <c r="F34" s="248" t="s">
        <v>417</v>
      </c>
    </row>
    <row r="35" spans="1:6" ht="63" x14ac:dyDescent="0.25">
      <c r="A35" s="244" t="s">
        <v>460</v>
      </c>
      <c r="B35" s="245" t="s">
        <v>463</v>
      </c>
      <c r="C35" s="317" t="str">
        <f>'[1]1'!C36</f>
        <v>нд</v>
      </c>
      <c r="D35" s="319" t="s">
        <v>417</v>
      </c>
      <c r="E35" s="319" t="s">
        <v>417</v>
      </c>
      <c r="F35" s="248" t="s">
        <v>417</v>
      </c>
    </row>
    <row r="36" spans="1:6" ht="63" x14ac:dyDescent="0.25">
      <c r="A36" s="244" t="s">
        <v>460</v>
      </c>
      <c r="B36" s="245" t="s">
        <v>464</v>
      </c>
      <c r="C36" s="317" t="str">
        <f>'[1]1'!C37</f>
        <v>нд</v>
      </c>
      <c r="D36" s="319" t="s">
        <v>417</v>
      </c>
      <c r="E36" s="319" t="s">
        <v>417</v>
      </c>
      <c r="F36" s="248" t="s">
        <v>417</v>
      </c>
    </row>
    <row r="37" spans="1:6" ht="31.5" x14ac:dyDescent="0.25">
      <c r="A37" s="244" t="s">
        <v>465</v>
      </c>
      <c r="B37" s="245" t="s">
        <v>461</v>
      </c>
      <c r="C37" s="317" t="str">
        <f>'[1]1'!C38</f>
        <v>нд</v>
      </c>
      <c r="D37" s="319" t="s">
        <v>417</v>
      </c>
      <c r="E37" s="319" t="s">
        <v>417</v>
      </c>
      <c r="F37" s="248" t="s">
        <v>417</v>
      </c>
    </row>
    <row r="38" spans="1:6" ht="63" x14ac:dyDescent="0.25">
      <c r="A38" s="244" t="s">
        <v>465</v>
      </c>
      <c r="B38" s="245" t="s">
        <v>462</v>
      </c>
      <c r="C38" s="317" t="str">
        <f>'[1]1'!C39</f>
        <v>нд</v>
      </c>
      <c r="D38" s="319" t="s">
        <v>417</v>
      </c>
      <c r="E38" s="319" t="s">
        <v>417</v>
      </c>
      <c r="F38" s="248" t="s">
        <v>417</v>
      </c>
    </row>
    <row r="39" spans="1:6" ht="63" x14ac:dyDescent="0.25">
      <c r="A39" s="244" t="s">
        <v>465</v>
      </c>
      <c r="B39" s="245" t="s">
        <v>463</v>
      </c>
      <c r="C39" s="317" t="str">
        <f>'[1]1'!C40</f>
        <v>нд</v>
      </c>
      <c r="D39" s="319" t="s">
        <v>417</v>
      </c>
      <c r="E39" s="319" t="s">
        <v>417</v>
      </c>
      <c r="F39" s="248" t="s">
        <v>417</v>
      </c>
    </row>
    <row r="40" spans="1:6" ht="63" x14ac:dyDescent="0.25">
      <c r="A40" s="244" t="s">
        <v>465</v>
      </c>
      <c r="B40" s="245" t="s">
        <v>466</v>
      </c>
      <c r="C40" s="317" t="str">
        <f>'[1]1'!C41</f>
        <v>нд</v>
      </c>
      <c r="D40" s="319" t="s">
        <v>417</v>
      </c>
      <c r="E40" s="319" t="s">
        <v>417</v>
      </c>
      <c r="F40" s="248" t="s">
        <v>417</v>
      </c>
    </row>
    <row r="41" spans="1:6" ht="47.25" x14ac:dyDescent="0.25">
      <c r="A41" s="244" t="s">
        <v>467</v>
      </c>
      <c r="B41" s="245" t="s">
        <v>468</v>
      </c>
      <c r="C41" s="317" t="str">
        <f>'[1]1'!C42</f>
        <v>нд</v>
      </c>
      <c r="D41" s="319" t="s">
        <v>417</v>
      </c>
      <c r="E41" s="319" t="s">
        <v>417</v>
      </c>
      <c r="F41" s="248" t="s">
        <v>417</v>
      </c>
    </row>
    <row r="42" spans="1:6" ht="47.25" x14ac:dyDescent="0.25">
      <c r="A42" s="244" t="s">
        <v>469</v>
      </c>
      <c r="B42" s="245" t="s">
        <v>470</v>
      </c>
      <c r="C42" s="317" t="str">
        <f>'[1]1'!C43</f>
        <v>нд</v>
      </c>
      <c r="D42" s="319" t="s">
        <v>417</v>
      </c>
      <c r="E42" s="319" t="s">
        <v>417</v>
      </c>
      <c r="F42" s="248" t="s">
        <v>417</v>
      </c>
    </row>
    <row r="43" spans="1:6" ht="47.25" x14ac:dyDescent="0.25">
      <c r="A43" s="244" t="s">
        <v>471</v>
      </c>
      <c r="B43" s="245" t="s">
        <v>472</v>
      </c>
      <c r="C43" s="317" t="str">
        <f>'[1]1'!C44</f>
        <v>нд</v>
      </c>
      <c r="D43" s="319" t="s">
        <v>417</v>
      </c>
      <c r="E43" s="319" t="s">
        <v>417</v>
      </c>
      <c r="F43" s="248" t="s">
        <v>417</v>
      </c>
    </row>
    <row r="44" spans="1:6" s="253" customFormat="1" ht="31.5" x14ac:dyDescent="0.25">
      <c r="A44" s="244" t="s">
        <v>144</v>
      </c>
      <c r="B44" s="245" t="s">
        <v>473</v>
      </c>
      <c r="C44" s="317" t="str">
        <f>'[1]1'!C45</f>
        <v>нд</v>
      </c>
      <c r="D44" s="319" t="s">
        <v>417</v>
      </c>
      <c r="E44" s="318">
        <f>E48</f>
        <v>0.08</v>
      </c>
      <c r="F44" s="252" t="s">
        <v>556</v>
      </c>
    </row>
    <row r="45" spans="1:6" s="254" customFormat="1" ht="47.25" x14ac:dyDescent="0.25">
      <c r="A45" s="244" t="s">
        <v>474</v>
      </c>
      <c r="B45" s="245" t="s">
        <v>475</v>
      </c>
      <c r="C45" s="317" t="str">
        <f>'[1]1'!C46</f>
        <v>нд</v>
      </c>
      <c r="D45" s="320" t="s">
        <v>417</v>
      </c>
      <c r="E45" s="320" t="s">
        <v>417</v>
      </c>
      <c r="F45" s="248" t="s">
        <v>417</v>
      </c>
    </row>
    <row r="46" spans="1:6" s="254" customFormat="1" x14ac:dyDescent="0.25">
      <c r="A46" s="244" t="s">
        <v>476</v>
      </c>
      <c r="B46" s="245" t="s">
        <v>477</v>
      </c>
      <c r="C46" s="317" t="str">
        <f>'[1]1'!C47</f>
        <v>нд</v>
      </c>
      <c r="D46" s="319" t="s">
        <v>417</v>
      </c>
      <c r="E46" s="319" t="s">
        <v>417</v>
      </c>
      <c r="F46" s="248" t="s">
        <v>417</v>
      </c>
    </row>
    <row r="47" spans="1:6" s="55" customFormat="1" ht="31.5" x14ac:dyDescent="0.25">
      <c r="A47" s="244" t="s">
        <v>478</v>
      </c>
      <c r="B47" s="245" t="s">
        <v>479</v>
      </c>
      <c r="C47" s="317" t="str">
        <f>'[1]1'!C48</f>
        <v>нд</v>
      </c>
      <c r="D47" s="319" t="s">
        <v>417</v>
      </c>
      <c r="E47" s="319" t="s">
        <v>417</v>
      </c>
      <c r="F47" s="248" t="s">
        <v>417</v>
      </c>
    </row>
    <row r="48" spans="1:6" s="55" customFormat="1" ht="31.5" x14ac:dyDescent="0.25">
      <c r="A48" s="244" t="s">
        <v>480</v>
      </c>
      <c r="B48" s="245" t="s">
        <v>481</v>
      </c>
      <c r="C48" s="317" t="str">
        <f>'[1]1'!C49</f>
        <v>Г</v>
      </c>
      <c r="D48" s="319" t="s">
        <v>417</v>
      </c>
      <c r="E48" s="318">
        <f>E49</f>
        <v>0.08</v>
      </c>
      <c r="F48" s="247" t="s">
        <v>556</v>
      </c>
    </row>
    <row r="49" spans="1:6" s="55" customFormat="1" x14ac:dyDescent="0.25">
      <c r="A49" s="244" t="s">
        <v>482</v>
      </c>
      <c r="B49" s="245" t="s">
        <v>483</v>
      </c>
      <c r="C49" s="317" t="str">
        <f>'[1]1'!C50</f>
        <v>нд</v>
      </c>
      <c r="D49" s="319" t="s">
        <v>417</v>
      </c>
      <c r="E49" s="321">
        <f>AVERAGE(E50:E52)</f>
        <v>0.08</v>
      </c>
      <c r="F49" s="247" t="s">
        <v>556</v>
      </c>
    </row>
    <row r="50" spans="1:6" s="55" customFormat="1" ht="47.25" x14ac:dyDescent="0.25">
      <c r="A50" s="244" t="s">
        <v>765</v>
      </c>
      <c r="B50" s="249" t="s">
        <v>766</v>
      </c>
      <c r="C50" s="322" t="s">
        <v>759</v>
      </c>
      <c r="D50" s="323" t="s">
        <v>417</v>
      </c>
      <c r="E50" s="324">
        <v>0.08</v>
      </c>
      <c r="F50" s="247" t="s">
        <v>556</v>
      </c>
    </row>
    <row r="51" spans="1:6" s="55" customFormat="1" ht="63" x14ac:dyDescent="0.25">
      <c r="A51" s="244" t="s">
        <v>767</v>
      </c>
      <c r="B51" s="249" t="s">
        <v>768</v>
      </c>
      <c r="C51" s="322" t="s">
        <v>769</v>
      </c>
      <c r="D51" s="323" t="s">
        <v>417</v>
      </c>
      <c r="E51" s="324">
        <v>0.09</v>
      </c>
      <c r="F51" s="247" t="s">
        <v>556</v>
      </c>
    </row>
    <row r="52" spans="1:6" s="55" customFormat="1" ht="47.25" x14ac:dyDescent="0.25">
      <c r="A52" s="244" t="s">
        <v>770</v>
      </c>
      <c r="B52" s="249" t="s">
        <v>771</v>
      </c>
      <c r="C52" s="322" t="s">
        <v>772</v>
      </c>
      <c r="D52" s="323" t="s">
        <v>417</v>
      </c>
      <c r="E52" s="324">
        <v>7.0000000000000007E-2</v>
      </c>
      <c r="F52" s="247" t="s">
        <v>556</v>
      </c>
    </row>
    <row r="53" spans="1:6" s="254" customFormat="1" ht="31.5" x14ac:dyDescent="0.25">
      <c r="A53" s="244" t="s">
        <v>484</v>
      </c>
      <c r="B53" s="245" t="s">
        <v>485</v>
      </c>
      <c r="C53" s="319" t="s">
        <v>417</v>
      </c>
      <c r="D53" s="319" t="s">
        <v>417</v>
      </c>
      <c r="E53" s="320" t="s">
        <v>417</v>
      </c>
      <c r="F53" s="248" t="s">
        <v>417</v>
      </c>
    </row>
    <row r="54" spans="1:6" s="254" customFormat="1" ht="31.5" x14ac:dyDescent="0.25">
      <c r="A54" s="244" t="s">
        <v>486</v>
      </c>
      <c r="B54" s="245" t="s">
        <v>487</v>
      </c>
      <c r="C54" s="319" t="s">
        <v>417</v>
      </c>
      <c r="D54" s="319" t="s">
        <v>417</v>
      </c>
      <c r="E54" s="319" t="s">
        <v>417</v>
      </c>
      <c r="F54" s="248" t="s">
        <v>417</v>
      </c>
    </row>
    <row r="55" spans="1:6" s="254" customFormat="1" ht="31.5" x14ac:dyDescent="0.25">
      <c r="A55" s="244" t="s">
        <v>488</v>
      </c>
      <c r="B55" s="245" t="s">
        <v>489</v>
      </c>
      <c r="C55" s="319" t="s">
        <v>417</v>
      </c>
      <c r="D55" s="319" t="s">
        <v>417</v>
      </c>
      <c r="E55" s="319" t="s">
        <v>417</v>
      </c>
      <c r="F55" s="248" t="s">
        <v>417</v>
      </c>
    </row>
    <row r="56" spans="1:6" s="254" customFormat="1" ht="31.5" x14ac:dyDescent="0.25">
      <c r="A56" s="244" t="s">
        <v>490</v>
      </c>
      <c r="B56" s="245" t="s">
        <v>491</v>
      </c>
      <c r="C56" s="319" t="s">
        <v>417</v>
      </c>
      <c r="D56" s="319" t="s">
        <v>417</v>
      </c>
      <c r="E56" s="319" t="s">
        <v>417</v>
      </c>
      <c r="F56" s="248" t="s">
        <v>417</v>
      </c>
    </row>
    <row r="57" spans="1:6" s="55" customFormat="1" x14ac:dyDescent="0.25">
      <c r="A57" s="244" t="s">
        <v>492</v>
      </c>
      <c r="B57" s="245" t="s">
        <v>493</v>
      </c>
      <c r="C57" s="319" t="s">
        <v>417</v>
      </c>
      <c r="D57" s="319" t="s">
        <v>417</v>
      </c>
      <c r="E57" s="319" t="s">
        <v>417</v>
      </c>
      <c r="F57" s="248" t="s">
        <v>417</v>
      </c>
    </row>
    <row r="58" spans="1:6" s="55" customFormat="1" ht="30.75" customHeight="1" x14ac:dyDescent="0.25">
      <c r="A58" s="244" t="s">
        <v>494</v>
      </c>
      <c r="B58" s="245" t="s">
        <v>495</v>
      </c>
      <c r="C58" s="319" t="s">
        <v>417</v>
      </c>
      <c r="D58" s="319" t="s">
        <v>417</v>
      </c>
      <c r="E58" s="319" t="s">
        <v>417</v>
      </c>
      <c r="F58" s="248" t="s">
        <v>417</v>
      </c>
    </row>
    <row r="59" spans="1:6" s="55" customFormat="1" ht="30.75" customHeight="1" x14ac:dyDescent="0.25">
      <c r="A59" s="244" t="s">
        <v>496</v>
      </c>
      <c r="B59" s="245" t="s">
        <v>497</v>
      </c>
      <c r="C59" s="319" t="s">
        <v>417</v>
      </c>
      <c r="D59" s="319" t="s">
        <v>417</v>
      </c>
      <c r="E59" s="319" t="s">
        <v>417</v>
      </c>
      <c r="F59" s="248" t="s">
        <v>417</v>
      </c>
    </row>
    <row r="60" spans="1:6" s="55" customFormat="1" ht="30.75" customHeight="1" x14ac:dyDescent="0.25">
      <c r="A60" s="244" t="s">
        <v>498</v>
      </c>
      <c r="B60" s="245" t="s">
        <v>499</v>
      </c>
      <c r="C60" s="319" t="s">
        <v>417</v>
      </c>
      <c r="D60" s="319" t="s">
        <v>417</v>
      </c>
      <c r="E60" s="319" t="s">
        <v>417</v>
      </c>
      <c r="F60" s="248" t="s">
        <v>417</v>
      </c>
    </row>
    <row r="61" spans="1:6" s="55" customFormat="1" ht="30.75" customHeight="1" x14ac:dyDescent="0.25">
      <c r="A61" s="244" t="s">
        <v>500</v>
      </c>
      <c r="B61" s="245" t="s">
        <v>501</v>
      </c>
      <c r="C61" s="319" t="s">
        <v>417</v>
      </c>
      <c r="D61" s="319" t="s">
        <v>417</v>
      </c>
      <c r="E61" s="319" t="s">
        <v>417</v>
      </c>
      <c r="F61" s="248" t="s">
        <v>417</v>
      </c>
    </row>
    <row r="62" spans="1:6" s="55" customFormat="1" ht="30.75" customHeight="1" x14ac:dyDescent="0.25">
      <c r="A62" s="244" t="s">
        <v>502</v>
      </c>
      <c r="B62" s="245" t="s">
        <v>503</v>
      </c>
      <c r="C62" s="319" t="s">
        <v>417</v>
      </c>
      <c r="D62" s="319" t="s">
        <v>417</v>
      </c>
      <c r="E62" s="319" t="s">
        <v>417</v>
      </c>
      <c r="F62" s="248" t="s">
        <v>417</v>
      </c>
    </row>
    <row r="63" spans="1:6" s="55" customFormat="1" ht="30.75" customHeight="1" x14ac:dyDescent="0.25">
      <c r="A63" s="244" t="s">
        <v>504</v>
      </c>
      <c r="B63" s="245" t="s">
        <v>505</v>
      </c>
      <c r="C63" s="319" t="s">
        <v>417</v>
      </c>
      <c r="D63" s="319" t="s">
        <v>417</v>
      </c>
      <c r="E63" s="319" t="s">
        <v>417</v>
      </c>
      <c r="F63" s="248" t="s">
        <v>417</v>
      </c>
    </row>
    <row r="64" spans="1:6" s="55" customFormat="1" ht="30.75" customHeight="1" x14ac:dyDescent="0.25">
      <c r="A64" s="244" t="s">
        <v>506</v>
      </c>
      <c r="B64" s="245" t="s">
        <v>507</v>
      </c>
      <c r="C64" s="319" t="s">
        <v>417</v>
      </c>
      <c r="D64" s="319" t="s">
        <v>417</v>
      </c>
      <c r="E64" s="319" t="s">
        <v>417</v>
      </c>
      <c r="F64" s="248" t="s">
        <v>417</v>
      </c>
    </row>
    <row r="65" spans="1:6" s="55" customFormat="1" ht="30.75" customHeight="1" x14ac:dyDescent="0.25">
      <c r="A65" s="244" t="s">
        <v>508</v>
      </c>
      <c r="B65" s="245" t="s">
        <v>509</v>
      </c>
      <c r="C65" s="319" t="s">
        <v>417</v>
      </c>
      <c r="D65" s="319" t="s">
        <v>417</v>
      </c>
      <c r="E65" s="319" t="s">
        <v>417</v>
      </c>
      <c r="F65" s="248" t="s">
        <v>417</v>
      </c>
    </row>
    <row r="66" spans="1:6" s="55" customFormat="1" ht="30.75" customHeight="1" x14ac:dyDescent="0.25">
      <c r="A66" s="244" t="s">
        <v>142</v>
      </c>
      <c r="B66" s="245" t="s">
        <v>510</v>
      </c>
      <c r="C66" s="319" t="s">
        <v>417</v>
      </c>
      <c r="D66" s="319" t="s">
        <v>417</v>
      </c>
      <c r="E66" s="319" t="s">
        <v>417</v>
      </c>
      <c r="F66" s="248" t="s">
        <v>417</v>
      </c>
    </row>
    <row r="67" spans="1:6" ht="30.75" customHeight="1" x14ac:dyDescent="0.25">
      <c r="A67" s="244" t="s">
        <v>511</v>
      </c>
      <c r="B67" s="245" t="s">
        <v>512</v>
      </c>
      <c r="C67" s="319" t="s">
        <v>417</v>
      </c>
      <c r="D67" s="319" t="s">
        <v>417</v>
      </c>
      <c r="E67" s="319" t="s">
        <v>417</v>
      </c>
      <c r="F67" s="248" t="s">
        <v>417</v>
      </c>
    </row>
    <row r="68" spans="1:6" ht="30.75" customHeight="1" x14ac:dyDescent="0.25">
      <c r="A68" s="244" t="s">
        <v>513</v>
      </c>
      <c r="B68" s="245" t="s">
        <v>514</v>
      </c>
      <c r="C68" s="319" t="s">
        <v>417</v>
      </c>
      <c r="D68" s="319" t="s">
        <v>417</v>
      </c>
      <c r="E68" s="319" t="s">
        <v>417</v>
      </c>
      <c r="F68" s="248" t="s">
        <v>417</v>
      </c>
    </row>
    <row r="69" spans="1:6" ht="30.75" customHeight="1" x14ac:dyDescent="0.25">
      <c r="A69" s="244" t="s">
        <v>141</v>
      </c>
      <c r="B69" s="245" t="s">
        <v>515</v>
      </c>
      <c r="C69" s="319" t="s">
        <v>417</v>
      </c>
      <c r="D69" s="321">
        <v>0.08</v>
      </c>
      <c r="E69" s="318">
        <v>0.08</v>
      </c>
      <c r="F69" s="248" t="s">
        <v>417</v>
      </c>
    </row>
    <row r="70" spans="1:6" s="337" customFormat="1" ht="63" x14ac:dyDescent="0.25">
      <c r="A70" s="333" t="s">
        <v>773</v>
      </c>
      <c r="B70" s="336" t="s">
        <v>774</v>
      </c>
      <c r="C70" s="317" t="s">
        <v>775</v>
      </c>
      <c r="D70" s="324" t="s">
        <v>417</v>
      </c>
      <c r="E70" s="324">
        <v>0.08</v>
      </c>
      <c r="F70" s="335" t="s">
        <v>776</v>
      </c>
    </row>
    <row r="71" spans="1:6" s="337" customFormat="1" ht="31.5" x14ac:dyDescent="0.25">
      <c r="A71" s="333" t="s">
        <v>777</v>
      </c>
      <c r="B71" s="334" t="s">
        <v>830</v>
      </c>
      <c r="C71" s="317" t="s">
        <v>778</v>
      </c>
      <c r="D71" s="324" t="s">
        <v>417</v>
      </c>
      <c r="E71" s="319" t="s">
        <v>417</v>
      </c>
      <c r="F71" s="335" t="s">
        <v>776</v>
      </c>
    </row>
    <row r="72" spans="1:6" s="337" customFormat="1" ht="31.5" x14ac:dyDescent="0.25">
      <c r="A72" s="333" t="s">
        <v>779</v>
      </c>
      <c r="B72" s="334" t="s">
        <v>831</v>
      </c>
      <c r="C72" s="317" t="s">
        <v>780</v>
      </c>
      <c r="D72" s="324">
        <v>0.08</v>
      </c>
      <c r="E72" s="319" t="s">
        <v>417</v>
      </c>
      <c r="F72" s="335" t="s">
        <v>776</v>
      </c>
    </row>
    <row r="73" spans="1:6" s="337" customFormat="1" ht="31.5" x14ac:dyDescent="0.25">
      <c r="A73" s="333" t="s">
        <v>781</v>
      </c>
      <c r="B73" s="334" t="s">
        <v>832</v>
      </c>
      <c r="C73" s="317" t="s">
        <v>782</v>
      </c>
      <c r="D73" s="324">
        <v>0.09</v>
      </c>
      <c r="E73" s="319" t="s">
        <v>417</v>
      </c>
      <c r="F73" s="335" t="s">
        <v>776</v>
      </c>
    </row>
    <row r="74" spans="1:6" s="337" customFormat="1" ht="31.5" x14ac:dyDescent="0.25">
      <c r="A74" s="333" t="s">
        <v>783</v>
      </c>
      <c r="B74" s="334" t="s">
        <v>784</v>
      </c>
      <c r="C74" s="317" t="s">
        <v>785</v>
      </c>
      <c r="D74" s="324" t="s">
        <v>417</v>
      </c>
      <c r="E74" s="324">
        <v>0.08</v>
      </c>
      <c r="F74" s="335" t="s">
        <v>776</v>
      </c>
    </row>
    <row r="75" spans="1:6" s="337" customFormat="1" ht="47.25" x14ac:dyDescent="0.25">
      <c r="A75" s="338" t="s">
        <v>806</v>
      </c>
      <c r="B75" s="336" t="s">
        <v>833</v>
      </c>
      <c r="C75" s="322" t="s">
        <v>803</v>
      </c>
      <c r="D75" s="324" t="s">
        <v>417</v>
      </c>
      <c r="E75" s="324">
        <v>0.08</v>
      </c>
      <c r="F75" s="335" t="s">
        <v>776</v>
      </c>
    </row>
    <row r="76" spans="1:6" s="337" customFormat="1" ht="31.5" x14ac:dyDescent="0.25">
      <c r="A76" s="338" t="s">
        <v>807</v>
      </c>
      <c r="B76" s="336" t="s">
        <v>834</v>
      </c>
      <c r="C76" s="322" t="s">
        <v>808</v>
      </c>
      <c r="D76" s="324" t="s">
        <v>417</v>
      </c>
      <c r="E76" s="324">
        <v>0.06</v>
      </c>
      <c r="F76" s="335" t="s">
        <v>776</v>
      </c>
    </row>
    <row r="77" spans="1:6" s="337" customFormat="1" ht="63" x14ac:dyDescent="0.25">
      <c r="A77" s="338" t="s">
        <v>809</v>
      </c>
      <c r="B77" s="336" t="s">
        <v>810</v>
      </c>
      <c r="C77" s="322" t="s">
        <v>811</v>
      </c>
      <c r="D77" s="324">
        <v>0.08</v>
      </c>
      <c r="E77" s="324">
        <v>0.06</v>
      </c>
      <c r="F77" s="335" t="s">
        <v>776</v>
      </c>
    </row>
    <row r="78" spans="1:6" s="337" customFormat="1" ht="31.5" x14ac:dyDescent="0.25">
      <c r="A78" s="338" t="s">
        <v>812</v>
      </c>
      <c r="B78" s="336" t="s">
        <v>835</v>
      </c>
      <c r="C78" s="322" t="s">
        <v>813</v>
      </c>
      <c r="D78" s="324" t="s">
        <v>417</v>
      </c>
      <c r="E78" s="324">
        <v>0.09</v>
      </c>
      <c r="F78" s="335" t="s">
        <v>776</v>
      </c>
    </row>
    <row r="79" spans="1:6" s="337" customFormat="1" ht="31.5" x14ac:dyDescent="0.25">
      <c r="A79" s="338" t="s">
        <v>814</v>
      </c>
      <c r="B79" s="336" t="s">
        <v>815</v>
      </c>
      <c r="C79" s="322" t="s">
        <v>816</v>
      </c>
      <c r="D79" s="324">
        <v>0.08</v>
      </c>
      <c r="E79" s="319" t="s">
        <v>417</v>
      </c>
      <c r="F79" s="335" t="s">
        <v>776</v>
      </c>
    </row>
    <row r="80" spans="1:6" ht="31.5" x14ac:dyDescent="0.25">
      <c r="A80" s="244" t="s">
        <v>139</v>
      </c>
      <c r="B80" s="245" t="s">
        <v>516</v>
      </c>
      <c r="C80" s="246" t="str">
        <f>'[1]1'!C89</f>
        <v>нд</v>
      </c>
      <c r="D80" s="248" t="s">
        <v>417</v>
      </c>
      <c r="E80" s="248" t="s">
        <v>417</v>
      </c>
      <c r="F80" s="248" t="s">
        <v>417</v>
      </c>
    </row>
    <row r="81" spans="1:6" x14ac:dyDescent="0.25">
      <c r="A81" s="244" t="s">
        <v>517</v>
      </c>
      <c r="B81" s="245" t="s">
        <v>518</v>
      </c>
      <c r="C81" s="251" t="str">
        <f>'[1]1'!C90</f>
        <v>нд</v>
      </c>
      <c r="D81" s="248" t="s">
        <v>417</v>
      </c>
      <c r="E81" s="248" t="s">
        <v>417</v>
      </c>
      <c r="F81" s="248" t="s">
        <v>417</v>
      </c>
    </row>
    <row r="87" spans="1:6" ht="32.25" customHeight="1" x14ac:dyDescent="0.25">
      <c r="A87" s="207"/>
      <c r="B87" s="207"/>
      <c r="C87" s="207"/>
      <c r="D87" s="208"/>
      <c r="E87"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43" zoomScale="91" zoomScaleNormal="100" zoomScaleSheetLayoutView="91" workbookViewId="0">
      <selection activeCell="F51" sqref="F51"/>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44" t="str">
        <f>'1. Общая информация'!A2:C2</f>
        <v>Год раскрытия информации: 2022 год</v>
      </c>
      <c r="B1" s="344"/>
      <c r="C1" s="344"/>
      <c r="D1" s="344"/>
      <c r="E1" s="344"/>
      <c r="F1" s="344"/>
      <c r="G1" s="344"/>
      <c r="H1" s="344"/>
      <c r="I1" s="344"/>
      <c r="J1" s="344"/>
    </row>
    <row r="2" spans="1:22" s="215" customFormat="1" ht="18.75" x14ac:dyDescent="0.3">
      <c r="A2" s="216"/>
      <c r="F2" s="190"/>
      <c r="G2" s="190"/>
      <c r="H2" s="14"/>
    </row>
    <row r="3" spans="1:22" s="215" customFormat="1" ht="18.75" x14ac:dyDescent="0.25">
      <c r="A3" s="348" t="s">
        <v>11</v>
      </c>
      <c r="B3" s="348"/>
      <c r="C3" s="348"/>
      <c r="D3" s="348"/>
      <c r="E3" s="348"/>
      <c r="F3" s="348"/>
      <c r="G3" s="348"/>
      <c r="H3" s="348"/>
      <c r="I3" s="348"/>
      <c r="J3" s="348"/>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49" t="str">
        <f>'1. Общая информация'!A6:C6</f>
        <v>Общество с ограниченной ответственностью Электрическая Сетевая Компания "Энергия"</v>
      </c>
      <c r="B5" s="349"/>
      <c r="C5" s="349"/>
      <c r="D5" s="349"/>
      <c r="E5" s="349"/>
      <c r="F5" s="349"/>
      <c r="G5" s="349"/>
      <c r="H5" s="349"/>
      <c r="I5" s="349"/>
      <c r="J5" s="349"/>
      <c r="K5" s="179"/>
      <c r="L5" s="179"/>
      <c r="M5" s="179"/>
      <c r="N5" s="179"/>
      <c r="O5" s="179"/>
      <c r="P5" s="179"/>
      <c r="Q5" s="179"/>
      <c r="R5" s="179"/>
      <c r="S5" s="179"/>
      <c r="T5" s="179"/>
      <c r="U5" s="179"/>
      <c r="V5" s="179"/>
    </row>
    <row r="6" spans="1:22" s="215" customFormat="1" ht="18.75" x14ac:dyDescent="0.25">
      <c r="A6" s="345" t="s">
        <v>10</v>
      </c>
      <c r="B6" s="345"/>
      <c r="C6" s="345"/>
      <c r="D6" s="345"/>
      <c r="E6" s="345"/>
      <c r="F6" s="345"/>
      <c r="G6" s="345"/>
      <c r="H6" s="345"/>
      <c r="I6" s="345"/>
      <c r="J6" s="345"/>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51" t="str">
        <f>'1. Общая информация'!A9:C9</f>
        <v>М_ИП-2021-2025/Р11</v>
      </c>
      <c r="B8" s="351"/>
      <c r="C8" s="351"/>
      <c r="D8" s="351"/>
      <c r="E8" s="351"/>
      <c r="F8" s="351"/>
      <c r="G8" s="351"/>
      <c r="H8" s="351"/>
      <c r="I8" s="351"/>
      <c r="J8" s="351"/>
      <c r="K8" s="179"/>
      <c r="L8" s="179"/>
      <c r="M8" s="179"/>
      <c r="N8" s="179"/>
      <c r="O8" s="179"/>
      <c r="P8" s="179"/>
      <c r="Q8" s="179"/>
      <c r="R8" s="179"/>
      <c r="S8" s="179"/>
      <c r="T8" s="179"/>
      <c r="U8" s="179"/>
      <c r="V8" s="179"/>
    </row>
    <row r="9" spans="1:22" s="215" customFormat="1" ht="18.75" x14ac:dyDescent="0.25">
      <c r="A9" s="386" t="s">
        <v>9</v>
      </c>
      <c r="B9" s="386"/>
      <c r="C9" s="386"/>
      <c r="D9" s="386"/>
      <c r="E9" s="386"/>
      <c r="F9" s="386"/>
      <c r="G9" s="386"/>
      <c r="H9" s="386"/>
      <c r="I9" s="386"/>
      <c r="J9" s="386"/>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85" t="str">
        <f>'1. Общая информация'!A12:C12</f>
        <v>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v>
      </c>
      <c r="B11" s="385"/>
      <c r="C11" s="385"/>
      <c r="D11" s="385"/>
      <c r="E11" s="385"/>
      <c r="F11" s="385"/>
      <c r="G11" s="385"/>
      <c r="H11" s="385"/>
      <c r="I11" s="385"/>
      <c r="J11" s="385"/>
      <c r="K11" s="180"/>
      <c r="L11" s="180"/>
      <c r="M11" s="180"/>
      <c r="N11" s="180"/>
      <c r="O11" s="180"/>
      <c r="P11" s="180"/>
      <c r="Q11" s="180"/>
      <c r="R11" s="180"/>
      <c r="S11" s="180"/>
      <c r="T11" s="180"/>
      <c r="U11" s="180"/>
      <c r="V11" s="180"/>
    </row>
    <row r="12" spans="1:22" s="2" customFormat="1" ht="15" customHeight="1" x14ac:dyDescent="0.2">
      <c r="A12" s="345" t="s">
        <v>7</v>
      </c>
      <c r="B12" s="345"/>
      <c r="C12" s="345"/>
      <c r="D12" s="345"/>
      <c r="E12" s="345"/>
      <c r="F12" s="345"/>
      <c r="G12" s="345"/>
      <c r="H12" s="345"/>
      <c r="I12" s="345"/>
      <c r="J12" s="345"/>
      <c r="K12" s="181"/>
      <c r="L12" s="181"/>
      <c r="M12" s="181"/>
      <c r="N12" s="181"/>
      <c r="O12" s="181"/>
      <c r="P12" s="181"/>
      <c r="Q12" s="181"/>
      <c r="R12" s="181"/>
      <c r="S12" s="181"/>
      <c r="T12" s="181"/>
      <c r="U12" s="181"/>
      <c r="V12" s="181"/>
    </row>
    <row r="16" spans="1:22" ht="24.75" customHeight="1" x14ac:dyDescent="0.25">
      <c r="A16" s="384" t="s">
        <v>712</v>
      </c>
      <c r="B16" s="384"/>
      <c r="C16" s="384"/>
      <c r="D16" s="384"/>
      <c r="E16" s="384"/>
      <c r="F16" s="384"/>
      <c r="G16" s="384"/>
      <c r="H16" s="384"/>
      <c r="I16" s="384"/>
      <c r="J16" s="384"/>
    </row>
    <row r="19" spans="1:10" ht="25.5" customHeight="1" x14ac:dyDescent="0.25">
      <c r="A19" s="387" t="s">
        <v>592</v>
      </c>
      <c r="B19" s="387" t="s">
        <v>593</v>
      </c>
      <c r="C19" s="391" t="s">
        <v>338</v>
      </c>
      <c r="D19" s="392"/>
      <c r="E19" s="392"/>
      <c r="F19" s="393"/>
      <c r="G19" s="387" t="s">
        <v>637</v>
      </c>
      <c r="H19" s="387" t="s">
        <v>638</v>
      </c>
      <c r="I19" s="387" t="s">
        <v>191</v>
      </c>
      <c r="J19" s="387" t="s">
        <v>339</v>
      </c>
    </row>
    <row r="20" spans="1:10" ht="55.5" customHeight="1" x14ac:dyDescent="0.25">
      <c r="A20" s="388"/>
      <c r="B20" s="388"/>
      <c r="C20" s="390" t="s">
        <v>594</v>
      </c>
      <c r="D20" s="390"/>
      <c r="E20" s="390" t="s">
        <v>786</v>
      </c>
      <c r="F20" s="390"/>
      <c r="G20" s="388"/>
      <c r="H20" s="388"/>
      <c r="I20" s="388"/>
      <c r="J20" s="388"/>
    </row>
    <row r="21" spans="1:10" ht="47.25" x14ac:dyDescent="0.25">
      <c r="A21" s="389"/>
      <c r="B21" s="389"/>
      <c r="C21" s="236" t="s">
        <v>595</v>
      </c>
      <c r="D21" s="236" t="s">
        <v>596</v>
      </c>
      <c r="E21" s="236" t="s">
        <v>595</v>
      </c>
      <c r="F21" s="236" t="s">
        <v>596</v>
      </c>
      <c r="G21" s="389"/>
      <c r="H21" s="389"/>
      <c r="I21" s="389"/>
      <c r="J21" s="389"/>
    </row>
    <row r="22" spans="1:10" ht="15.75" x14ac:dyDescent="0.25">
      <c r="A22" s="236">
        <v>1</v>
      </c>
      <c r="B22" s="236">
        <v>3</v>
      </c>
      <c r="C22" s="236">
        <v>4</v>
      </c>
      <c r="D22" s="236">
        <v>5</v>
      </c>
      <c r="E22" s="236">
        <v>6</v>
      </c>
      <c r="F22" s="236">
        <v>7</v>
      </c>
      <c r="G22" s="236">
        <v>8</v>
      </c>
      <c r="H22" s="236">
        <v>9</v>
      </c>
      <c r="I22" s="236">
        <v>10</v>
      </c>
      <c r="J22" s="236">
        <v>11</v>
      </c>
    </row>
    <row r="23" spans="1:10" ht="15.75" x14ac:dyDescent="0.25">
      <c r="A23" s="255">
        <v>1</v>
      </c>
      <c r="B23" s="255" t="s">
        <v>188</v>
      </c>
      <c r="C23" s="236" t="s">
        <v>417</v>
      </c>
      <c r="D23" s="236" t="s">
        <v>417</v>
      </c>
      <c r="E23" s="236" t="s">
        <v>417</v>
      </c>
      <c r="F23" s="236" t="s">
        <v>417</v>
      </c>
      <c r="G23" s="236" t="s">
        <v>417</v>
      </c>
      <c r="H23" s="236" t="s">
        <v>417</v>
      </c>
      <c r="I23" s="236" t="s">
        <v>417</v>
      </c>
      <c r="J23" s="236" t="s">
        <v>417</v>
      </c>
    </row>
    <row r="24" spans="1:10" ht="31.5" x14ac:dyDescent="0.25">
      <c r="A24" s="256" t="s">
        <v>146</v>
      </c>
      <c r="B24" s="255" t="s">
        <v>597</v>
      </c>
      <c r="C24" s="236" t="s">
        <v>417</v>
      </c>
      <c r="D24" s="236" t="s">
        <v>417</v>
      </c>
      <c r="E24" s="236" t="s">
        <v>417</v>
      </c>
      <c r="F24" s="236" t="s">
        <v>417</v>
      </c>
      <c r="G24" s="236" t="s">
        <v>417</v>
      </c>
      <c r="H24" s="236" t="s">
        <v>417</v>
      </c>
      <c r="I24" s="236" t="s">
        <v>417</v>
      </c>
      <c r="J24" s="236" t="s">
        <v>417</v>
      </c>
    </row>
    <row r="25" spans="1:10" ht="31.5" x14ac:dyDescent="0.25">
      <c r="A25" s="256" t="s">
        <v>144</v>
      </c>
      <c r="B25" s="255" t="s">
        <v>598</v>
      </c>
      <c r="C25" s="325" t="s">
        <v>417</v>
      </c>
      <c r="D25" s="325" t="s">
        <v>417</v>
      </c>
      <c r="E25" s="236" t="s">
        <v>417</v>
      </c>
      <c r="F25" s="236" t="s">
        <v>417</v>
      </c>
      <c r="G25" s="236" t="s">
        <v>417</v>
      </c>
      <c r="H25" s="236" t="s">
        <v>417</v>
      </c>
      <c r="I25" s="236" t="s">
        <v>417</v>
      </c>
      <c r="J25" s="236" t="s">
        <v>417</v>
      </c>
    </row>
    <row r="26" spans="1:10" ht="31.5" x14ac:dyDescent="0.25">
      <c r="A26" s="256" t="s">
        <v>142</v>
      </c>
      <c r="B26" s="255" t="s">
        <v>599</v>
      </c>
      <c r="C26" s="325" t="s">
        <v>417</v>
      </c>
      <c r="D26" s="325" t="s">
        <v>417</v>
      </c>
      <c r="E26" s="236" t="s">
        <v>417</v>
      </c>
      <c r="F26" s="236" t="s">
        <v>417</v>
      </c>
      <c r="G26" s="236" t="s">
        <v>417</v>
      </c>
      <c r="H26" s="236" t="s">
        <v>417</v>
      </c>
      <c r="I26" s="236" t="s">
        <v>417</v>
      </c>
      <c r="J26" s="236" t="s">
        <v>417</v>
      </c>
    </row>
    <row r="27" spans="1:10" ht="15.75" x14ac:dyDescent="0.25">
      <c r="A27" s="256" t="s">
        <v>141</v>
      </c>
      <c r="B27" s="255" t="s">
        <v>600</v>
      </c>
      <c r="C27" s="325" t="s">
        <v>417</v>
      </c>
      <c r="D27" s="325" t="s">
        <v>417</v>
      </c>
      <c r="E27" s="309">
        <v>44562</v>
      </c>
      <c r="F27" s="309">
        <v>44926</v>
      </c>
      <c r="G27" s="236" t="s">
        <v>417</v>
      </c>
      <c r="H27" s="236" t="s">
        <v>417</v>
      </c>
      <c r="I27" s="236" t="s">
        <v>417</v>
      </c>
      <c r="J27" s="236" t="s">
        <v>417</v>
      </c>
    </row>
    <row r="28" spans="1:10" ht="31.5" x14ac:dyDescent="0.25">
      <c r="A28" s="256" t="s">
        <v>139</v>
      </c>
      <c r="B28" s="255" t="s">
        <v>601</v>
      </c>
      <c r="C28" s="325" t="s">
        <v>417</v>
      </c>
      <c r="D28" s="325" t="s">
        <v>417</v>
      </c>
      <c r="E28" s="309">
        <v>44562</v>
      </c>
      <c r="F28" s="309">
        <v>44926</v>
      </c>
      <c r="G28" s="236" t="s">
        <v>417</v>
      </c>
      <c r="H28" s="236" t="s">
        <v>417</v>
      </c>
      <c r="I28" s="236" t="s">
        <v>417</v>
      </c>
      <c r="J28" s="236" t="s">
        <v>417</v>
      </c>
    </row>
    <row r="29" spans="1:10" ht="15.75" x14ac:dyDescent="0.25">
      <c r="A29" s="256" t="s">
        <v>517</v>
      </c>
      <c r="B29" s="255" t="s">
        <v>602</v>
      </c>
      <c r="C29" s="325" t="s">
        <v>417</v>
      </c>
      <c r="D29" s="325" t="s">
        <v>417</v>
      </c>
      <c r="E29" s="308" t="s">
        <v>417</v>
      </c>
      <c r="F29" s="308" t="s">
        <v>417</v>
      </c>
      <c r="G29" s="236" t="s">
        <v>417</v>
      </c>
      <c r="H29" s="236" t="s">
        <v>417</v>
      </c>
      <c r="I29" s="236" t="s">
        <v>417</v>
      </c>
      <c r="J29" s="236" t="s">
        <v>417</v>
      </c>
    </row>
    <row r="30" spans="1:10" ht="15.75" x14ac:dyDescent="0.25">
      <c r="A30" s="256" t="s">
        <v>628</v>
      </c>
      <c r="B30" s="255" t="s">
        <v>603</v>
      </c>
      <c r="C30" s="325" t="s">
        <v>417</v>
      </c>
      <c r="D30" s="325" t="s">
        <v>417</v>
      </c>
      <c r="E30" s="309">
        <v>44562</v>
      </c>
      <c r="F30" s="309">
        <v>44926</v>
      </c>
      <c r="G30" s="236" t="s">
        <v>417</v>
      </c>
      <c r="H30" s="236" t="s">
        <v>417</v>
      </c>
      <c r="I30" s="236" t="s">
        <v>417</v>
      </c>
      <c r="J30" s="236" t="s">
        <v>417</v>
      </c>
    </row>
    <row r="31" spans="1:10" ht="15.75" x14ac:dyDescent="0.25">
      <c r="A31" s="256" t="s">
        <v>629</v>
      </c>
      <c r="B31" s="255" t="s">
        <v>604</v>
      </c>
      <c r="C31" s="325" t="s">
        <v>417</v>
      </c>
      <c r="D31" s="325" t="s">
        <v>417</v>
      </c>
      <c r="E31" s="309">
        <v>44562</v>
      </c>
      <c r="F31" s="309">
        <v>44926</v>
      </c>
      <c r="G31" s="236" t="s">
        <v>417</v>
      </c>
      <c r="H31" s="236" t="s">
        <v>417</v>
      </c>
      <c r="I31" s="236" t="s">
        <v>417</v>
      </c>
      <c r="J31" s="236" t="s">
        <v>417</v>
      </c>
    </row>
    <row r="32" spans="1:10" ht="31.5" x14ac:dyDescent="0.25">
      <c r="A32" s="256" t="s">
        <v>630</v>
      </c>
      <c r="B32" s="255" t="s">
        <v>605</v>
      </c>
      <c r="C32" s="325" t="s">
        <v>417</v>
      </c>
      <c r="D32" s="325" t="s">
        <v>417</v>
      </c>
      <c r="E32" s="308" t="s">
        <v>417</v>
      </c>
      <c r="F32" s="308" t="s">
        <v>417</v>
      </c>
      <c r="G32" s="236" t="s">
        <v>417</v>
      </c>
      <c r="H32" s="236" t="s">
        <v>417</v>
      </c>
      <c r="I32" s="236" t="s">
        <v>417</v>
      </c>
      <c r="J32" s="236" t="s">
        <v>417</v>
      </c>
    </row>
    <row r="33" spans="1:10" ht="47.25" x14ac:dyDescent="0.25">
      <c r="A33" s="256" t="s">
        <v>631</v>
      </c>
      <c r="B33" s="255" t="s">
        <v>606</v>
      </c>
      <c r="C33" s="325" t="s">
        <v>417</v>
      </c>
      <c r="D33" s="325" t="s">
        <v>417</v>
      </c>
      <c r="E33" s="308" t="s">
        <v>417</v>
      </c>
      <c r="F33" s="308" t="s">
        <v>417</v>
      </c>
      <c r="G33" s="236" t="s">
        <v>417</v>
      </c>
      <c r="H33" s="236" t="s">
        <v>417</v>
      </c>
      <c r="I33" s="236" t="s">
        <v>417</v>
      </c>
      <c r="J33" s="236" t="s">
        <v>417</v>
      </c>
    </row>
    <row r="34" spans="1:10" ht="31.5" x14ac:dyDescent="0.25">
      <c r="A34" s="256" t="s">
        <v>632</v>
      </c>
      <c r="B34" s="255" t="s">
        <v>607</v>
      </c>
      <c r="C34" s="325" t="s">
        <v>417</v>
      </c>
      <c r="D34" s="325" t="s">
        <v>417</v>
      </c>
      <c r="E34" s="308" t="s">
        <v>417</v>
      </c>
      <c r="F34" s="308" t="s">
        <v>417</v>
      </c>
      <c r="G34" s="236" t="s">
        <v>417</v>
      </c>
      <c r="H34" s="236" t="s">
        <v>417</v>
      </c>
      <c r="I34" s="236" t="s">
        <v>417</v>
      </c>
      <c r="J34" s="236" t="s">
        <v>417</v>
      </c>
    </row>
    <row r="35" spans="1:10" ht="63" x14ac:dyDescent="0.25">
      <c r="A35" s="256" t="s">
        <v>633</v>
      </c>
      <c r="B35" s="255" t="s">
        <v>608</v>
      </c>
      <c r="C35" s="325" t="s">
        <v>417</v>
      </c>
      <c r="D35" s="325" t="s">
        <v>417</v>
      </c>
      <c r="E35" s="308" t="s">
        <v>417</v>
      </c>
      <c r="F35" s="308" t="s">
        <v>417</v>
      </c>
      <c r="G35" s="236" t="s">
        <v>417</v>
      </c>
      <c r="H35" s="236" t="s">
        <v>417</v>
      </c>
      <c r="I35" s="236" t="s">
        <v>417</v>
      </c>
      <c r="J35" s="236" t="s">
        <v>417</v>
      </c>
    </row>
    <row r="36" spans="1:10" ht="15.75" x14ac:dyDescent="0.25">
      <c r="A36" s="256" t="s">
        <v>634</v>
      </c>
      <c r="B36" s="255" t="s">
        <v>609</v>
      </c>
      <c r="C36" s="325" t="s">
        <v>417</v>
      </c>
      <c r="D36" s="325" t="s">
        <v>417</v>
      </c>
      <c r="E36" s="309">
        <v>44562</v>
      </c>
      <c r="F36" s="309">
        <v>44926</v>
      </c>
      <c r="G36" s="236" t="s">
        <v>417</v>
      </c>
      <c r="H36" s="236" t="s">
        <v>417</v>
      </c>
      <c r="I36" s="236" t="s">
        <v>417</v>
      </c>
      <c r="J36" s="236" t="s">
        <v>417</v>
      </c>
    </row>
    <row r="37" spans="1:10" ht="15.75" x14ac:dyDescent="0.25">
      <c r="A37" s="256" t="s">
        <v>635</v>
      </c>
      <c r="B37" s="255" t="s">
        <v>610</v>
      </c>
      <c r="C37" s="325" t="s">
        <v>417</v>
      </c>
      <c r="D37" s="325" t="s">
        <v>417</v>
      </c>
      <c r="E37" s="309">
        <v>44562</v>
      </c>
      <c r="F37" s="309">
        <v>44926</v>
      </c>
      <c r="G37" s="236" t="s">
        <v>417</v>
      </c>
      <c r="H37" s="236" t="s">
        <v>417</v>
      </c>
      <c r="I37" s="236" t="s">
        <v>417</v>
      </c>
      <c r="J37" s="236" t="s">
        <v>417</v>
      </c>
    </row>
    <row r="38" spans="1:10" ht="15.75" x14ac:dyDescent="0.25">
      <c r="A38" s="256" t="s">
        <v>636</v>
      </c>
      <c r="B38" s="255" t="s">
        <v>611</v>
      </c>
      <c r="C38" s="325" t="s">
        <v>417</v>
      </c>
      <c r="D38" s="325" t="s">
        <v>417</v>
      </c>
      <c r="E38" s="308" t="s">
        <v>417</v>
      </c>
      <c r="F38" s="308" t="s">
        <v>417</v>
      </c>
      <c r="G38" s="236" t="s">
        <v>417</v>
      </c>
      <c r="H38" s="236" t="s">
        <v>417</v>
      </c>
      <c r="I38" s="236" t="s">
        <v>417</v>
      </c>
      <c r="J38" s="236" t="s">
        <v>417</v>
      </c>
    </row>
    <row r="39" spans="1:10" ht="15.75" x14ac:dyDescent="0.25">
      <c r="A39" s="255">
        <v>2</v>
      </c>
      <c r="B39" s="255" t="s">
        <v>179</v>
      </c>
      <c r="C39" s="325" t="s">
        <v>417</v>
      </c>
      <c r="D39" s="325" t="s">
        <v>417</v>
      </c>
      <c r="E39" s="308" t="s">
        <v>417</v>
      </c>
      <c r="F39" s="308" t="s">
        <v>417</v>
      </c>
      <c r="G39" s="236" t="s">
        <v>417</v>
      </c>
      <c r="H39" s="236" t="s">
        <v>417</v>
      </c>
      <c r="I39" s="236" t="s">
        <v>417</v>
      </c>
      <c r="J39" s="236" t="s">
        <v>417</v>
      </c>
    </row>
    <row r="40" spans="1:10" ht="31.5" x14ac:dyDescent="0.25">
      <c r="A40" s="256" t="s">
        <v>136</v>
      </c>
      <c r="B40" s="255" t="s">
        <v>612</v>
      </c>
      <c r="C40" s="325" t="s">
        <v>417</v>
      </c>
      <c r="D40" s="325" t="s">
        <v>417</v>
      </c>
      <c r="E40" s="308" t="s">
        <v>417</v>
      </c>
      <c r="F40" s="308" t="s">
        <v>417</v>
      </c>
      <c r="G40" s="236" t="s">
        <v>417</v>
      </c>
      <c r="H40" s="236" t="s">
        <v>417</v>
      </c>
      <c r="I40" s="236" t="s">
        <v>417</v>
      </c>
      <c r="J40" s="236" t="s">
        <v>417</v>
      </c>
    </row>
    <row r="41" spans="1:10" ht="15.75" x14ac:dyDescent="0.25">
      <c r="A41" s="256" t="s">
        <v>134</v>
      </c>
      <c r="B41" s="255" t="s">
        <v>613</v>
      </c>
      <c r="C41" s="325" t="s">
        <v>417</v>
      </c>
      <c r="D41" s="325" t="s">
        <v>417</v>
      </c>
      <c r="E41" s="257">
        <v>44562</v>
      </c>
      <c r="F41" s="257">
        <v>44895</v>
      </c>
      <c r="G41" s="236" t="s">
        <v>417</v>
      </c>
      <c r="H41" s="236" t="s">
        <v>417</v>
      </c>
      <c r="I41" s="236" t="s">
        <v>417</v>
      </c>
      <c r="J41" s="236" t="s">
        <v>417</v>
      </c>
    </row>
    <row r="42" spans="1:10" ht="31.5" x14ac:dyDescent="0.25">
      <c r="A42" s="255">
        <v>3</v>
      </c>
      <c r="B42" s="255" t="s">
        <v>614</v>
      </c>
      <c r="C42" s="325" t="s">
        <v>417</v>
      </c>
      <c r="D42" s="325" t="s">
        <v>417</v>
      </c>
      <c r="E42" s="257">
        <v>44682</v>
      </c>
      <c r="F42" s="257" t="s">
        <v>817</v>
      </c>
      <c r="G42" s="236" t="s">
        <v>417</v>
      </c>
      <c r="H42" s="236" t="s">
        <v>417</v>
      </c>
      <c r="I42" s="236" t="s">
        <v>417</v>
      </c>
      <c r="J42" s="236" t="s">
        <v>417</v>
      </c>
    </row>
    <row r="43" spans="1:10" ht="31.5" x14ac:dyDescent="0.25">
      <c r="A43" s="256" t="s">
        <v>127</v>
      </c>
      <c r="B43" s="255" t="s">
        <v>615</v>
      </c>
      <c r="C43" s="325" t="s">
        <v>417</v>
      </c>
      <c r="D43" s="325" t="s">
        <v>417</v>
      </c>
      <c r="E43" s="308" t="s">
        <v>417</v>
      </c>
      <c r="F43" s="308" t="s">
        <v>417</v>
      </c>
      <c r="G43" s="236" t="s">
        <v>417</v>
      </c>
      <c r="H43" s="236" t="s">
        <v>417</v>
      </c>
      <c r="I43" s="236" t="s">
        <v>417</v>
      </c>
      <c r="J43" s="236" t="s">
        <v>417</v>
      </c>
    </row>
    <row r="44" spans="1:10" ht="15.75" x14ac:dyDescent="0.25">
      <c r="A44" s="256" t="s">
        <v>125</v>
      </c>
      <c r="B44" s="255" t="s">
        <v>616</v>
      </c>
      <c r="C44" s="325" t="s">
        <v>417</v>
      </c>
      <c r="D44" s="325" t="s">
        <v>417</v>
      </c>
      <c r="E44" s="257">
        <v>44562</v>
      </c>
      <c r="F44" s="257">
        <v>44926</v>
      </c>
      <c r="G44" s="236" t="s">
        <v>417</v>
      </c>
      <c r="H44" s="236" t="s">
        <v>417</v>
      </c>
      <c r="I44" s="236" t="s">
        <v>417</v>
      </c>
      <c r="J44" s="236" t="s">
        <v>417</v>
      </c>
    </row>
    <row r="45" spans="1:10" ht="15.75" x14ac:dyDescent="0.25">
      <c r="A45" s="256" t="s">
        <v>124</v>
      </c>
      <c r="B45" s="255" t="s">
        <v>617</v>
      </c>
      <c r="C45" s="325" t="s">
        <v>417</v>
      </c>
      <c r="D45" s="325" t="s">
        <v>417</v>
      </c>
      <c r="E45" s="257">
        <v>44562</v>
      </c>
      <c r="F45" s="257">
        <v>44926</v>
      </c>
      <c r="G45" s="236" t="s">
        <v>417</v>
      </c>
      <c r="H45" s="236" t="s">
        <v>417</v>
      </c>
      <c r="I45" s="236" t="s">
        <v>417</v>
      </c>
      <c r="J45" s="236" t="s">
        <v>417</v>
      </c>
    </row>
    <row r="46" spans="1:10" ht="47.25" x14ac:dyDescent="0.25">
      <c r="A46" s="256" t="s">
        <v>123</v>
      </c>
      <c r="B46" s="255" t="s">
        <v>618</v>
      </c>
      <c r="C46" s="325" t="s">
        <v>417</v>
      </c>
      <c r="D46" s="325" t="s">
        <v>417</v>
      </c>
      <c r="E46" s="308" t="s">
        <v>417</v>
      </c>
      <c r="F46" s="308" t="s">
        <v>417</v>
      </c>
      <c r="G46" s="236" t="s">
        <v>417</v>
      </c>
      <c r="H46" s="236" t="s">
        <v>417</v>
      </c>
      <c r="I46" s="236" t="s">
        <v>417</v>
      </c>
      <c r="J46" s="236" t="s">
        <v>417</v>
      </c>
    </row>
    <row r="47" spans="1:10" ht="78.75" x14ac:dyDescent="0.25">
      <c r="A47" s="256" t="s">
        <v>122</v>
      </c>
      <c r="B47" s="255" t="s">
        <v>619</v>
      </c>
      <c r="C47" s="325" t="s">
        <v>417</v>
      </c>
      <c r="D47" s="325" t="s">
        <v>417</v>
      </c>
      <c r="E47" s="308" t="s">
        <v>417</v>
      </c>
      <c r="F47" s="308" t="s">
        <v>417</v>
      </c>
      <c r="G47" s="236" t="s">
        <v>417</v>
      </c>
      <c r="H47" s="236" t="s">
        <v>417</v>
      </c>
      <c r="I47" s="236" t="s">
        <v>417</v>
      </c>
      <c r="J47" s="236" t="s">
        <v>417</v>
      </c>
    </row>
    <row r="48" spans="1:10" ht="15.75" x14ac:dyDescent="0.25">
      <c r="A48" s="256" t="s">
        <v>121</v>
      </c>
      <c r="B48" s="255" t="s">
        <v>620</v>
      </c>
      <c r="C48" s="325" t="s">
        <v>417</v>
      </c>
      <c r="D48" s="325" t="s">
        <v>417</v>
      </c>
      <c r="E48" s="257">
        <v>44835</v>
      </c>
      <c r="F48" s="257">
        <v>44926</v>
      </c>
      <c r="G48" s="236" t="s">
        <v>417</v>
      </c>
      <c r="H48" s="236" t="s">
        <v>417</v>
      </c>
      <c r="I48" s="236" t="s">
        <v>417</v>
      </c>
      <c r="J48" s="236" t="s">
        <v>417</v>
      </c>
    </row>
    <row r="49" spans="1:10" ht="15.75" x14ac:dyDescent="0.25">
      <c r="A49" s="255">
        <v>4</v>
      </c>
      <c r="B49" s="255" t="s">
        <v>168</v>
      </c>
      <c r="C49" s="325" t="s">
        <v>417</v>
      </c>
      <c r="D49" s="325" t="s">
        <v>417</v>
      </c>
      <c r="E49" s="308" t="s">
        <v>417</v>
      </c>
      <c r="F49" s="308" t="s">
        <v>417</v>
      </c>
      <c r="G49" s="236" t="s">
        <v>417</v>
      </c>
      <c r="H49" s="236" t="s">
        <v>417</v>
      </c>
      <c r="I49" s="236" t="s">
        <v>417</v>
      </c>
      <c r="J49" s="236" t="s">
        <v>417</v>
      </c>
    </row>
    <row r="50" spans="1:10" ht="15.75" x14ac:dyDescent="0.25">
      <c r="A50" s="256" t="s">
        <v>118</v>
      </c>
      <c r="B50" s="255" t="s">
        <v>621</v>
      </c>
      <c r="C50" s="325" t="s">
        <v>417</v>
      </c>
      <c r="D50" s="325" t="s">
        <v>417</v>
      </c>
      <c r="E50" s="308" t="s">
        <v>417</v>
      </c>
      <c r="F50" s="308" t="s">
        <v>417</v>
      </c>
      <c r="G50" s="236" t="s">
        <v>417</v>
      </c>
      <c r="H50" s="236" t="s">
        <v>417</v>
      </c>
      <c r="I50" s="236" t="s">
        <v>417</v>
      </c>
      <c r="J50" s="236" t="s">
        <v>417</v>
      </c>
    </row>
    <row r="51" spans="1:10" ht="47.25" x14ac:dyDescent="0.25">
      <c r="A51" s="256" t="s">
        <v>116</v>
      </c>
      <c r="B51" s="255" t="s">
        <v>622</v>
      </c>
      <c r="C51" s="325" t="s">
        <v>417</v>
      </c>
      <c r="D51" s="325" t="s">
        <v>417</v>
      </c>
      <c r="E51" s="308" t="s">
        <v>417</v>
      </c>
      <c r="F51" s="308" t="s">
        <v>417</v>
      </c>
      <c r="G51" s="236" t="s">
        <v>417</v>
      </c>
      <c r="H51" s="236" t="s">
        <v>417</v>
      </c>
      <c r="I51" s="236" t="s">
        <v>417</v>
      </c>
      <c r="J51" s="236" t="s">
        <v>417</v>
      </c>
    </row>
    <row r="52" spans="1:10" ht="31.5" x14ac:dyDescent="0.25">
      <c r="A52" s="256" t="s">
        <v>114</v>
      </c>
      <c r="B52" s="255" t="s">
        <v>623</v>
      </c>
      <c r="C52" s="325" t="s">
        <v>417</v>
      </c>
      <c r="D52" s="325" t="s">
        <v>417</v>
      </c>
      <c r="E52" s="308" t="s">
        <v>417</v>
      </c>
      <c r="F52" s="308" t="s">
        <v>417</v>
      </c>
      <c r="G52" s="236" t="s">
        <v>417</v>
      </c>
      <c r="H52" s="236" t="s">
        <v>417</v>
      </c>
      <c r="I52" s="236" t="s">
        <v>417</v>
      </c>
      <c r="J52" s="236" t="s">
        <v>417</v>
      </c>
    </row>
    <row r="53" spans="1:10" ht="31.5" x14ac:dyDescent="0.25">
      <c r="A53" s="256" t="s">
        <v>112</v>
      </c>
      <c r="B53" s="255" t="s">
        <v>624</v>
      </c>
      <c r="C53" s="325" t="s">
        <v>417</v>
      </c>
      <c r="D53" s="325" t="s">
        <v>417</v>
      </c>
      <c r="E53" s="257">
        <v>44652</v>
      </c>
      <c r="F53" s="257">
        <v>44926</v>
      </c>
      <c r="G53" s="236" t="s">
        <v>417</v>
      </c>
      <c r="H53" s="236" t="s">
        <v>417</v>
      </c>
      <c r="I53" s="236" t="s">
        <v>417</v>
      </c>
      <c r="J53" s="236" t="s">
        <v>417</v>
      </c>
    </row>
    <row r="54" spans="1:10" ht="15.75" x14ac:dyDescent="0.25">
      <c r="A54" s="256" t="s">
        <v>110</v>
      </c>
      <c r="B54" s="255" t="s">
        <v>625</v>
      </c>
      <c r="C54" s="325" t="s">
        <v>417</v>
      </c>
      <c r="D54" s="325" t="s">
        <v>417</v>
      </c>
      <c r="E54" s="308" t="s">
        <v>417</v>
      </c>
      <c r="F54" s="308" t="s">
        <v>417</v>
      </c>
      <c r="G54" s="236" t="s">
        <v>417</v>
      </c>
      <c r="H54" s="236" t="s">
        <v>417</v>
      </c>
      <c r="I54" s="236" t="s">
        <v>417</v>
      </c>
      <c r="J54" s="236" t="s">
        <v>417</v>
      </c>
    </row>
    <row r="55" spans="1:10" ht="15.75" x14ac:dyDescent="0.25">
      <c r="A55" s="256" t="s">
        <v>108</v>
      </c>
      <c r="B55" s="255" t="s">
        <v>626</v>
      </c>
      <c r="C55" s="325" t="s">
        <v>417</v>
      </c>
      <c r="D55" s="325" t="s">
        <v>417</v>
      </c>
      <c r="E55" s="257">
        <v>44835</v>
      </c>
      <c r="F55" s="257">
        <v>44926</v>
      </c>
      <c r="G55" s="236" t="s">
        <v>417</v>
      </c>
      <c r="H55" s="236" t="s">
        <v>417</v>
      </c>
      <c r="I55" s="236" t="s">
        <v>417</v>
      </c>
      <c r="J55" s="236" t="s">
        <v>417</v>
      </c>
    </row>
    <row r="56" spans="1:10" ht="15.75" x14ac:dyDescent="0.25">
      <c r="A56" s="256" t="s">
        <v>106</v>
      </c>
      <c r="B56" s="255" t="s">
        <v>627</v>
      </c>
      <c r="C56" s="325" t="s">
        <v>417</v>
      </c>
      <c r="D56" s="325" t="s">
        <v>417</v>
      </c>
      <c r="E56" s="257">
        <v>44835</v>
      </c>
      <c r="F56" s="257">
        <v>44926</v>
      </c>
      <c r="G56" s="236" t="s">
        <v>417</v>
      </c>
      <c r="H56" s="236" t="s">
        <v>417</v>
      </c>
      <c r="I56" s="236" t="s">
        <v>417</v>
      </c>
      <c r="J56" s="236"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37" zoomScale="84" zoomScaleNormal="60" zoomScaleSheetLayoutView="84" workbookViewId="0">
      <selection activeCell="AC38" sqref="AC36:AC38"/>
    </sheetView>
  </sheetViews>
  <sheetFormatPr defaultColWidth="9.140625" defaultRowHeight="15.75" x14ac:dyDescent="0.25"/>
  <cols>
    <col min="1" max="1" width="8.7109375" style="258" customWidth="1"/>
    <col min="2" max="2" width="57.85546875" style="258" customWidth="1"/>
    <col min="3" max="3" width="16.140625" style="258" customWidth="1"/>
    <col min="4" max="4" width="20.7109375" style="258" customWidth="1"/>
    <col min="5" max="5" width="15.85546875" style="258" customWidth="1"/>
    <col min="6" max="6" width="16.5703125" style="258" customWidth="1"/>
    <col min="7" max="7" width="12.85546875" style="258" hidden="1" customWidth="1"/>
    <col min="8" max="11" width="12.85546875" style="258" customWidth="1"/>
    <col min="12" max="27" width="11.28515625" style="258" customWidth="1"/>
    <col min="28" max="28" width="16.28515625" style="258" customWidth="1"/>
    <col min="29" max="29" width="24.85546875" style="258" customWidth="1"/>
    <col min="30" max="30" width="9.140625" style="258" customWidth="1"/>
    <col min="31" max="16384" width="9.140625" style="258"/>
  </cols>
  <sheetData>
    <row r="1" spans="1:29" ht="18.75" customHeight="1" x14ac:dyDescent="0.25">
      <c r="AC1" s="259" t="s">
        <v>71</v>
      </c>
    </row>
    <row r="2" spans="1:29" ht="18.75" customHeight="1" x14ac:dyDescent="0.3">
      <c r="AC2" s="260" t="s">
        <v>12</v>
      </c>
    </row>
    <row r="3" spans="1:29" ht="18.75" customHeight="1" x14ac:dyDescent="0.3">
      <c r="AC3" s="260" t="s">
        <v>70</v>
      </c>
    </row>
    <row r="4" spans="1:29" ht="18.75" customHeight="1" x14ac:dyDescent="0.25">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row>
    <row r="5" spans="1:29" ht="18.75" customHeight="1" x14ac:dyDescent="0.25">
      <c r="A5" s="395" t="str">
        <f>'1. Общая информация'!A2:C2</f>
        <v>Год раскрытия информации: 2022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row>
    <row r="6" spans="1:29" ht="18.75" customHeight="1" x14ac:dyDescent="0.25">
      <c r="A6" s="396"/>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c r="AB6" s="396"/>
      <c r="AC6" s="396"/>
    </row>
    <row r="7" spans="1:29" ht="18.75" customHeight="1" x14ac:dyDescent="0.25">
      <c r="A7" s="397" t="s">
        <v>787</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c r="AB7" s="397"/>
      <c r="AC7" s="397"/>
    </row>
    <row r="8" spans="1:29" ht="18.75" customHeight="1" x14ac:dyDescent="0.25">
      <c r="A8" s="398"/>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row>
    <row r="9" spans="1:29" ht="18.75" customHeight="1" x14ac:dyDescent="0.25">
      <c r="A9" s="399" t="str">
        <f>'1. Общая информация'!A6:C6</f>
        <v>Общество с ограниченной ответственностью Электрическая Сетевая Компания "Энергия"</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399"/>
      <c r="AB9" s="399"/>
      <c r="AC9" s="399"/>
    </row>
    <row r="10" spans="1:29" ht="18.75" customHeight="1" x14ac:dyDescent="0.25">
      <c r="A10" s="394" t="s">
        <v>788</v>
      </c>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c r="AB10" s="394"/>
      <c r="AC10" s="394"/>
    </row>
    <row r="11" spans="1:29" ht="18.75" customHeight="1" x14ac:dyDescent="0.25">
      <c r="A11" s="398"/>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398"/>
    </row>
    <row r="12" spans="1:29" ht="18.75" customHeight="1" x14ac:dyDescent="0.25">
      <c r="A12" s="400" t="str">
        <f>'1. Общая информация'!A9:C9</f>
        <v>М_ИП-2021-2025/Р11</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399"/>
    </row>
    <row r="13" spans="1:29" ht="18.75" customHeight="1" x14ac:dyDescent="0.25">
      <c r="A13" s="394" t="s">
        <v>789</v>
      </c>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4" spans="1:29" ht="18.75" customHeight="1" x14ac:dyDescent="0.25">
      <c r="A14" s="394"/>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row>
    <row r="15" spans="1:29" s="262" customFormat="1" ht="38.25" customHeight="1" x14ac:dyDescent="0.25">
      <c r="A15" s="401" t="str">
        <f>'1. Общая информация'!A12:C12</f>
        <v>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row>
    <row r="16" spans="1:29" ht="18.75" customHeight="1" x14ac:dyDescent="0.25">
      <c r="A16" s="394" t="s">
        <v>790</v>
      </c>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394"/>
      <c r="AB16" s="394"/>
      <c r="AC16" s="394"/>
    </row>
    <row r="17" spans="1:32" ht="18.75" customHeight="1" x14ac:dyDescent="0.25"/>
    <row r="18" spans="1:32" ht="18.75" customHeight="1" x14ac:dyDescent="0.25">
      <c r="A18" s="403" t="s">
        <v>714</v>
      </c>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row>
    <row r="19" spans="1:32" ht="18.75" customHeight="1" x14ac:dyDescent="0.25">
      <c r="A19" s="263">
        <v>3</v>
      </c>
      <c r="B19" s="258" t="s">
        <v>791</v>
      </c>
      <c r="C19" s="258" t="s">
        <v>791</v>
      </c>
      <c r="D19" s="258" t="s">
        <v>791</v>
      </c>
    </row>
    <row r="20" spans="1:32" x14ac:dyDescent="0.25">
      <c r="A20" s="404" t="s">
        <v>160</v>
      </c>
      <c r="B20" s="404" t="s">
        <v>159</v>
      </c>
      <c r="C20" s="402" t="s">
        <v>158</v>
      </c>
      <c r="D20" s="402" t="s">
        <v>791</v>
      </c>
      <c r="E20" s="407" t="s">
        <v>157</v>
      </c>
      <c r="F20" s="407" t="s">
        <v>791</v>
      </c>
      <c r="G20" s="404" t="s">
        <v>818</v>
      </c>
      <c r="H20" s="408">
        <v>2021</v>
      </c>
      <c r="I20" s="409" t="s">
        <v>791</v>
      </c>
      <c r="J20" s="409" t="s">
        <v>791</v>
      </c>
      <c r="K20" s="409" t="s">
        <v>791</v>
      </c>
      <c r="L20" s="408">
        <v>2022</v>
      </c>
      <c r="M20" s="409" t="s">
        <v>791</v>
      </c>
      <c r="N20" s="409" t="s">
        <v>791</v>
      </c>
      <c r="O20" s="409" t="s">
        <v>791</v>
      </c>
      <c r="P20" s="408">
        <v>2023</v>
      </c>
      <c r="Q20" s="409" t="s">
        <v>791</v>
      </c>
      <c r="R20" s="409" t="s">
        <v>791</v>
      </c>
      <c r="S20" s="409" t="s">
        <v>791</v>
      </c>
      <c r="T20" s="408">
        <v>2024</v>
      </c>
      <c r="U20" s="409" t="s">
        <v>791</v>
      </c>
      <c r="V20" s="409" t="s">
        <v>791</v>
      </c>
      <c r="W20" s="409" t="s">
        <v>791</v>
      </c>
      <c r="X20" s="408">
        <v>2025</v>
      </c>
      <c r="Y20" s="409" t="s">
        <v>791</v>
      </c>
      <c r="Z20" s="409" t="s">
        <v>791</v>
      </c>
      <c r="AA20" s="409" t="s">
        <v>791</v>
      </c>
      <c r="AB20" s="410" t="s">
        <v>153</v>
      </c>
      <c r="AC20" s="410" t="s">
        <v>791</v>
      </c>
      <c r="AD20" s="264"/>
      <c r="AE20" s="264"/>
      <c r="AF20" s="264"/>
    </row>
    <row r="21" spans="1:32" ht="68.25" customHeight="1" x14ac:dyDescent="0.25">
      <c r="A21" s="405"/>
      <c r="B21" s="405"/>
      <c r="C21" s="402" t="s">
        <v>148</v>
      </c>
      <c r="D21" s="402" t="s">
        <v>791</v>
      </c>
      <c r="E21" s="407" t="s">
        <v>791</v>
      </c>
      <c r="F21" s="407" t="s">
        <v>791</v>
      </c>
      <c r="G21" s="405" t="s">
        <v>791</v>
      </c>
      <c r="H21" s="411" t="s">
        <v>422</v>
      </c>
      <c r="I21" s="412" t="s">
        <v>791</v>
      </c>
      <c r="J21" s="402" t="s">
        <v>13</v>
      </c>
      <c r="K21" s="402" t="s">
        <v>791</v>
      </c>
      <c r="L21" s="411" t="s">
        <v>422</v>
      </c>
      <c r="M21" s="412" t="s">
        <v>791</v>
      </c>
      <c r="N21" s="402" t="s">
        <v>423</v>
      </c>
      <c r="O21" s="402" t="s">
        <v>791</v>
      </c>
      <c r="P21" s="411" t="s">
        <v>422</v>
      </c>
      <c r="Q21" s="412" t="s">
        <v>791</v>
      </c>
      <c r="R21" s="402" t="s">
        <v>423</v>
      </c>
      <c r="S21" s="402" t="s">
        <v>791</v>
      </c>
      <c r="T21" s="411" t="s">
        <v>422</v>
      </c>
      <c r="U21" s="412" t="s">
        <v>791</v>
      </c>
      <c r="V21" s="402" t="s">
        <v>423</v>
      </c>
      <c r="W21" s="402" t="s">
        <v>791</v>
      </c>
      <c r="X21" s="411" t="s">
        <v>422</v>
      </c>
      <c r="Y21" s="412" t="s">
        <v>791</v>
      </c>
      <c r="Z21" s="402" t="s">
        <v>423</v>
      </c>
      <c r="AA21" s="402" t="s">
        <v>791</v>
      </c>
      <c r="AB21" s="410" t="s">
        <v>791</v>
      </c>
      <c r="AC21" s="410" t="s">
        <v>791</v>
      </c>
    </row>
    <row r="22" spans="1:32" ht="92.25" customHeight="1" x14ac:dyDescent="0.25">
      <c r="A22" s="406"/>
      <c r="B22" s="406"/>
      <c r="C22" s="265" t="s">
        <v>422</v>
      </c>
      <c r="D22" s="265" t="s">
        <v>423</v>
      </c>
      <c r="E22" s="265" t="s">
        <v>792</v>
      </c>
      <c r="F22" s="265" t="s">
        <v>792</v>
      </c>
      <c r="G22" s="406" t="s">
        <v>793</v>
      </c>
      <c r="H22" s="266" t="s">
        <v>388</v>
      </c>
      <c r="I22" s="266" t="s">
        <v>389</v>
      </c>
      <c r="J22" s="266" t="s">
        <v>388</v>
      </c>
      <c r="K22" s="266" t="s">
        <v>389</v>
      </c>
      <c r="L22" s="266" t="s">
        <v>388</v>
      </c>
      <c r="M22" s="266" t="s">
        <v>389</v>
      </c>
      <c r="N22" s="266" t="s">
        <v>388</v>
      </c>
      <c r="O22" s="266" t="s">
        <v>389</v>
      </c>
      <c r="P22" s="266" t="s">
        <v>388</v>
      </c>
      <c r="Q22" s="266" t="s">
        <v>389</v>
      </c>
      <c r="R22" s="266" t="s">
        <v>388</v>
      </c>
      <c r="S22" s="266" t="s">
        <v>389</v>
      </c>
      <c r="T22" s="266" t="s">
        <v>388</v>
      </c>
      <c r="U22" s="266" t="s">
        <v>389</v>
      </c>
      <c r="V22" s="266" t="s">
        <v>388</v>
      </c>
      <c r="W22" s="266" t="s">
        <v>389</v>
      </c>
      <c r="X22" s="266" t="s">
        <v>388</v>
      </c>
      <c r="Y22" s="266" t="s">
        <v>389</v>
      </c>
      <c r="Z22" s="266" t="s">
        <v>388</v>
      </c>
      <c r="AA22" s="266" t="s">
        <v>389</v>
      </c>
      <c r="AB22" s="265" t="s">
        <v>422</v>
      </c>
      <c r="AC22" s="265" t="s">
        <v>423</v>
      </c>
    </row>
    <row r="23" spans="1:32" x14ac:dyDescent="0.25">
      <c r="A23" s="267">
        <v>1</v>
      </c>
      <c r="B23" s="267">
        <v>2</v>
      </c>
      <c r="C23" s="267">
        <v>3</v>
      </c>
      <c r="D23" s="267">
        <v>4</v>
      </c>
      <c r="E23" s="267">
        <v>5</v>
      </c>
      <c r="F23" s="267">
        <v>6</v>
      </c>
      <c r="G23" s="267">
        <v>7</v>
      </c>
      <c r="H23" s="267">
        <v>7</v>
      </c>
      <c r="I23" s="267">
        <v>8</v>
      </c>
      <c r="J23" s="326">
        <v>9</v>
      </c>
      <c r="K23" s="326">
        <v>10</v>
      </c>
      <c r="L23" s="326">
        <v>11</v>
      </c>
      <c r="M23" s="326">
        <v>12</v>
      </c>
      <c r="N23" s="326">
        <v>13</v>
      </c>
      <c r="O23" s="326">
        <v>14</v>
      </c>
      <c r="P23" s="326">
        <v>15</v>
      </c>
      <c r="Q23" s="326">
        <v>16</v>
      </c>
      <c r="R23" s="326">
        <v>17</v>
      </c>
      <c r="S23" s="326">
        <v>18</v>
      </c>
      <c r="T23" s="326">
        <v>19</v>
      </c>
      <c r="U23" s="326">
        <v>20</v>
      </c>
      <c r="V23" s="326">
        <v>21</v>
      </c>
      <c r="W23" s="326">
        <v>22</v>
      </c>
      <c r="X23" s="326">
        <v>23</v>
      </c>
      <c r="Y23" s="326">
        <v>24</v>
      </c>
      <c r="Z23" s="326">
        <v>25</v>
      </c>
      <c r="AA23" s="326">
        <v>26</v>
      </c>
      <c r="AB23" s="326">
        <v>27</v>
      </c>
      <c r="AC23" s="326">
        <v>28</v>
      </c>
    </row>
    <row r="24" spans="1:32" ht="47.25" x14ac:dyDescent="0.25">
      <c r="A24" s="268">
        <v>1</v>
      </c>
      <c r="B24" s="269" t="s">
        <v>147</v>
      </c>
      <c r="C24" s="270">
        <f>SUM(C25:C28)</f>
        <v>0</v>
      </c>
      <c r="D24" s="270">
        <f>D27+D28</f>
        <v>2.5190000000000001</v>
      </c>
      <c r="E24" s="270">
        <f>C24</f>
        <v>0</v>
      </c>
      <c r="F24" s="270">
        <f>E24</f>
        <v>0</v>
      </c>
      <c r="G24" s="270" t="s">
        <v>417</v>
      </c>
      <c r="H24" s="270">
        <f>SUM(H25:H28)</f>
        <v>0</v>
      </c>
      <c r="I24" s="270" t="s">
        <v>417</v>
      </c>
      <c r="J24" s="270" t="s">
        <v>417</v>
      </c>
      <c r="K24" s="270" t="s">
        <v>417</v>
      </c>
      <c r="L24" s="270" t="s">
        <v>417</v>
      </c>
      <c r="M24" s="270" t="s">
        <v>417</v>
      </c>
      <c r="N24" s="270">
        <f>SUM(N25:N28)</f>
        <v>2.5190000000000001</v>
      </c>
      <c r="O24" s="270" t="s">
        <v>417</v>
      </c>
      <c r="P24" s="270" t="s">
        <v>417</v>
      </c>
      <c r="Q24" s="270" t="s">
        <v>417</v>
      </c>
      <c r="R24" s="270" t="s">
        <v>417</v>
      </c>
      <c r="S24" s="270" t="s">
        <v>417</v>
      </c>
      <c r="T24" s="270" t="s">
        <v>417</v>
      </c>
      <c r="U24" s="270" t="s">
        <v>417</v>
      </c>
      <c r="V24" s="270" t="s">
        <v>417</v>
      </c>
      <c r="W24" s="270" t="s">
        <v>417</v>
      </c>
      <c r="X24" s="270" t="s">
        <v>417</v>
      </c>
      <c r="Y24" s="270" t="s">
        <v>417</v>
      </c>
      <c r="Z24" s="270" t="s">
        <v>417</v>
      </c>
      <c r="AA24" s="270" t="s">
        <v>417</v>
      </c>
      <c r="AB24" s="270">
        <f>SUM(AB25:AB28)</f>
        <v>0</v>
      </c>
      <c r="AC24" s="270">
        <f>AC27+AC28</f>
        <v>2.5190000000000001</v>
      </c>
    </row>
    <row r="25" spans="1:32" x14ac:dyDescent="0.25">
      <c r="A25" s="271" t="s">
        <v>146</v>
      </c>
      <c r="B25" s="272" t="s">
        <v>145</v>
      </c>
      <c r="C25" s="273" t="s">
        <v>417</v>
      </c>
      <c r="D25" s="273" t="str">
        <f t="shared" ref="C25:D63" si="0">AC25</f>
        <v>нд</v>
      </c>
      <c r="E25" s="273" t="str">
        <f t="shared" ref="E25:E56" si="1">C25</f>
        <v>нд</v>
      </c>
      <c r="F25" s="273" t="str">
        <f t="shared" ref="F25:F56" si="2">E25</f>
        <v>нд</v>
      </c>
      <c r="G25" s="273" t="s">
        <v>417</v>
      </c>
      <c r="H25" s="273" t="s">
        <v>417</v>
      </c>
      <c r="I25" s="273" t="s">
        <v>417</v>
      </c>
      <c r="J25" s="273" t="s">
        <v>417</v>
      </c>
      <c r="K25" s="273" t="s">
        <v>417</v>
      </c>
      <c r="L25" s="273" t="s">
        <v>417</v>
      </c>
      <c r="M25" s="273" t="s">
        <v>417</v>
      </c>
      <c r="N25" s="273" t="s">
        <v>417</v>
      </c>
      <c r="O25" s="273" t="s">
        <v>417</v>
      </c>
      <c r="P25" s="273" t="s">
        <v>417</v>
      </c>
      <c r="Q25" s="273" t="s">
        <v>417</v>
      </c>
      <c r="R25" s="273" t="s">
        <v>417</v>
      </c>
      <c r="S25" s="273" t="s">
        <v>417</v>
      </c>
      <c r="T25" s="273" t="s">
        <v>417</v>
      </c>
      <c r="U25" s="273" t="s">
        <v>417</v>
      </c>
      <c r="V25" s="273" t="s">
        <v>417</v>
      </c>
      <c r="W25" s="273" t="s">
        <v>417</v>
      </c>
      <c r="X25" s="273" t="s">
        <v>417</v>
      </c>
      <c r="Y25" s="273" t="s">
        <v>417</v>
      </c>
      <c r="Z25" s="273" t="s">
        <v>417</v>
      </c>
      <c r="AA25" s="273" t="s">
        <v>417</v>
      </c>
      <c r="AB25" s="273" t="s">
        <v>417</v>
      </c>
      <c r="AC25" s="273" t="s">
        <v>417</v>
      </c>
    </row>
    <row r="26" spans="1:32" x14ac:dyDescent="0.25">
      <c r="A26" s="271" t="s">
        <v>144</v>
      </c>
      <c r="B26" s="272" t="s">
        <v>143</v>
      </c>
      <c r="C26" s="273" t="str">
        <f t="shared" si="0"/>
        <v>нд</v>
      </c>
      <c r="D26" s="273" t="str">
        <f t="shared" si="0"/>
        <v>нд</v>
      </c>
      <c r="E26" s="273" t="str">
        <f t="shared" si="1"/>
        <v>нд</v>
      </c>
      <c r="F26" s="273" t="str">
        <f t="shared" si="2"/>
        <v>нд</v>
      </c>
      <c r="G26" s="273" t="s">
        <v>417</v>
      </c>
      <c r="H26" s="273" t="s">
        <v>417</v>
      </c>
      <c r="I26" s="273" t="s">
        <v>417</v>
      </c>
      <c r="J26" s="273" t="s">
        <v>417</v>
      </c>
      <c r="K26" s="273" t="s">
        <v>417</v>
      </c>
      <c r="L26" s="273" t="s">
        <v>417</v>
      </c>
      <c r="M26" s="273" t="s">
        <v>417</v>
      </c>
      <c r="N26" s="273" t="s">
        <v>417</v>
      </c>
      <c r="O26" s="273" t="s">
        <v>417</v>
      </c>
      <c r="P26" s="273" t="s">
        <v>417</v>
      </c>
      <c r="Q26" s="273" t="s">
        <v>417</v>
      </c>
      <c r="R26" s="273" t="s">
        <v>417</v>
      </c>
      <c r="S26" s="273" t="s">
        <v>417</v>
      </c>
      <c r="T26" s="273" t="s">
        <v>417</v>
      </c>
      <c r="U26" s="273" t="s">
        <v>417</v>
      </c>
      <c r="V26" s="273" t="s">
        <v>417</v>
      </c>
      <c r="W26" s="273" t="s">
        <v>417</v>
      </c>
      <c r="X26" s="273" t="s">
        <v>417</v>
      </c>
      <c r="Y26" s="273" t="s">
        <v>417</v>
      </c>
      <c r="Z26" s="273" t="s">
        <v>417</v>
      </c>
      <c r="AA26" s="273" t="s">
        <v>417</v>
      </c>
      <c r="AB26" s="273" t="s">
        <v>417</v>
      </c>
      <c r="AC26" s="273" t="s">
        <v>417</v>
      </c>
    </row>
    <row r="27" spans="1:32" ht="31.5" x14ac:dyDescent="0.25">
      <c r="A27" s="271" t="s">
        <v>142</v>
      </c>
      <c r="B27" s="272" t="s">
        <v>344</v>
      </c>
      <c r="C27" s="273" t="str">
        <f t="shared" si="0"/>
        <v>нд</v>
      </c>
      <c r="D27" s="273">
        <f>AC27</f>
        <v>2.0990000000000002</v>
      </c>
      <c r="E27" s="273" t="str">
        <f t="shared" si="1"/>
        <v>нд</v>
      </c>
      <c r="F27" s="273" t="str">
        <f t="shared" si="2"/>
        <v>нд</v>
      </c>
      <c r="G27" s="273" t="s">
        <v>417</v>
      </c>
      <c r="H27" s="273" t="s">
        <v>417</v>
      </c>
      <c r="I27" s="273" t="s">
        <v>417</v>
      </c>
      <c r="J27" s="273" t="s">
        <v>417</v>
      </c>
      <c r="K27" s="273" t="s">
        <v>417</v>
      </c>
      <c r="L27" s="273" t="s">
        <v>417</v>
      </c>
      <c r="M27" s="273" t="s">
        <v>417</v>
      </c>
      <c r="N27" s="273">
        <v>2.0990000000000002</v>
      </c>
      <c r="O27" s="273" t="s">
        <v>417</v>
      </c>
      <c r="P27" s="273" t="s">
        <v>417</v>
      </c>
      <c r="Q27" s="273" t="s">
        <v>417</v>
      </c>
      <c r="R27" s="273" t="s">
        <v>417</v>
      </c>
      <c r="S27" s="273" t="s">
        <v>417</v>
      </c>
      <c r="T27" s="273" t="s">
        <v>417</v>
      </c>
      <c r="U27" s="273" t="s">
        <v>417</v>
      </c>
      <c r="V27" s="273" t="s">
        <v>417</v>
      </c>
      <c r="W27" s="273" t="s">
        <v>417</v>
      </c>
      <c r="X27" s="273" t="s">
        <v>417</v>
      </c>
      <c r="Y27" s="273" t="s">
        <v>417</v>
      </c>
      <c r="Z27" s="273" t="s">
        <v>417</v>
      </c>
      <c r="AA27" s="273" t="s">
        <v>417</v>
      </c>
      <c r="AB27" s="273" t="s">
        <v>417</v>
      </c>
      <c r="AC27" s="273">
        <f>N27</f>
        <v>2.0990000000000002</v>
      </c>
    </row>
    <row r="28" spans="1:32" x14ac:dyDescent="0.25">
      <c r="A28" s="271" t="s">
        <v>141</v>
      </c>
      <c r="B28" s="274" t="s">
        <v>138</v>
      </c>
      <c r="C28" s="273" t="str">
        <f t="shared" si="0"/>
        <v>нд</v>
      </c>
      <c r="D28" s="273">
        <f>AC28</f>
        <v>0.42</v>
      </c>
      <c r="E28" s="273" t="str">
        <f t="shared" si="1"/>
        <v>нд</v>
      </c>
      <c r="F28" s="273" t="str">
        <f t="shared" si="2"/>
        <v>нд</v>
      </c>
      <c r="G28" s="273" t="s">
        <v>417</v>
      </c>
      <c r="H28" s="273" t="s">
        <v>417</v>
      </c>
      <c r="I28" s="273" t="s">
        <v>417</v>
      </c>
      <c r="J28" s="273" t="s">
        <v>417</v>
      </c>
      <c r="K28" s="273" t="s">
        <v>417</v>
      </c>
      <c r="L28" s="273" t="s">
        <v>417</v>
      </c>
      <c r="M28" s="273" t="s">
        <v>417</v>
      </c>
      <c r="N28" s="273">
        <v>0.42</v>
      </c>
      <c r="O28" s="273" t="s">
        <v>417</v>
      </c>
      <c r="P28" s="273" t="s">
        <v>417</v>
      </c>
      <c r="Q28" s="273" t="s">
        <v>417</v>
      </c>
      <c r="R28" s="273" t="s">
        <v>417</v>
      </c>
      <c r="S28" s="273" t="s">
        <v>417</v>
      </c>
      <c r="T28" s="273" t="s">
        <v>417</v>
      </c>
      <c r="U28" s="273" t="s">
        <v>417</v>
      </c>
      <c r="V28" s="273" t="s">
        <v>417</v>
      </c>
      <c r="W28" s="273" t="s">
        <v>417</v>
      </c>
      <c r="X28" s="273" t="s">
        <v>417</v>
      </c>
      <c r="Y28" s="273" t="s">
        <v>417</v>
      </c>
      <c r="Z28" s="273" t="s">
        <v>417</v>
      </c>
      <c r="AA28" s="273" t="s">
        <v>417</v>
      </c>
      <c r="AB28" s="273" t="s">
        <v>417</v>
      </c>
      <c r="AC28" s="273">
        <f>N28</f>
        <v>0.42</v>
      </c>
    </row>
    <row r="29" spans="1:32" ht="47.25" x14ac:dyDescent="0.25">
      <c r="A29" s="268" t="s">
        <v>65</v>
      </c>
      <c r="B29" s="269" t="s">
        <v>137</v>
      </c>
      <c r="C29" s="270">
        <f>SUM(C30:C33)</f>
        <v>0</v>
      </c>
      <c r="D29" s="270">
        <f>D31+D33</f>
        <v>2.0990000000000002</v>
      </c>
      <c r="E29" s="270">
        <f t="shared" si="1"/>
        <v>0</v>
      </c>
      <c r="F29" s="270">
        <f t="shared" si="2"/>
        <v>0</v>
      </c>
      <c r="G29" s="270" t="s">
        <v>417</v>
      </c>
      <c r="H29" s="270">
        <f>SUM(H30:H33)</f>
        <v>0</v>
      </c>
      <c r="I29" s="270" t="s">
        <v>417</v>
      </c>
      <c r="J29" s="270" t="s">
        <v>417</v>
      </c>
      <c r="K29" s="270" t="s">
        <v>417</v>
      </c>
      <c r="L29" s="270" t="s">
        <v>417</v>
      </c>
      <c r="M29" s="270" t="s">
        <v>417</v>
      </c>
      <c r="N29" s="270">
        <f>SUM(N30:N33)</f>
        <v>2.0990000000000002</v>
      </c>
      <c r="O29" s="270" t="s">
        <v>417</v>
      </c>
      <c r="P29" s="270" t="s">
        <v>417</v>
      </c>
      <c r="Q29" s="270" t="s">
        <v>417</v>
      </c>
      <c r="R29" s="270" t="s">
        <v>417</v>
      </c>
      <c r="S29" s="270" t="s">
        <v>417</v>
      </c>
      <c r="T29" s="270" t="s">
        <v>417</v>
      </c>
      <c r="U29" s="270" t="s">
        <v>417</v>
      </c>
      <c r="V29" s="270" t="s">
        <v>417</v>
      </c>
      <c r="W29" s="270" t="s">
        <v>417</v>
      </c>
      <c r="X29" s="270" t="s">
        <v>417</v>
      </c>
      <c r="Y29" s="270" t="s">
        <v>417</v>
      </c>
      <c r="Z29" s="270" t="s">
        <v>417</v>
      </c>
      <c r="AA29" s="270" t="s">
        <v>417</v>
      </c>
      <c r="AB29" s="270">
        <f>SUM(AB30:AB33)</f>
        <v>0</v>
      </c>
      <c r="AC29" s="270">
        <f>AC31+AC33</f>
        <v>2.0990000000000002</v>
      </c>
    </row>
    <row r="30" spans="1:32" x14ac:dyDescent="0.25">
      <c r="A30" s="268" t="s">
        <v>136</v>
      </c>
      <c r="B30" s="272" t="s">
        <v>135</v>
      </c>
      <c r="C30" s="273" t="str">
        <f t="shared" si="0"/>
        <v>нд</v>
      </c>
      <c r="D30" s="273" t="str">
        <f t="shared" si="0"/>
        <v>нд</v>
      </c>
      <c r="E30" s="273" t="str">
        <f t="shared" si="1"/>
        <v>нд</v>
      </c>
      <c r="F30" s="273" t="str">
        <f t="shared" si="2"/>
        <v>нд</v>
      </c>
      <c r="G30" s="273" t="s">
        <v>417</v>
      </c>
      <c r="H30" s="273" t="s">
        <v>417</v>
      </c>
      <c r="I30" s="273" t="s">
        <v>417</v>
      </c>
      <c r="J30" s="273" t="s">
        <v>417</v>
      </c>
      <c r="K30" s="273" t="s">
        <v>417</v>
      </c>
      <c r="L30" s="273" t="s">
        <v>417</v>
      </c>
      <c r="M30" s="273" t="s">
        <v>417</v>
      </c>
      <c r="N30" s="273" t="s">
        <v>417</v>
      </c>
      <c r="O30" s="273" t="s">
        <v>417</v>
      </c>
      <c r="P30" s="273" t="s">
        <v>417</v>
      </c>
      <c r="Q30" s="273" t="s">
        <v>417</v>
      </c>
      <c r="R30" s="273" t="s">
        <v>417</v>
      </c>
      <c r="S30" s="273" t="s">
        <v>417</v>
      </c>
      <c r="T30" s="273" t="s">
        <v>417</v>
      </c>
      <c r="U30" s="273" t="s">
        <v>417</v>
      </c>
      <c r="V30" s="273" t="s">
        <v>417</v>
      </c>
      <c r="W30" s="273" t="s">
        <v>417</v>
      </c>
      <c r="X30" s="273" t="s">
        <v>417</v>
      </c>
      <c r="Y30" s="273" t="s">
        <v>417</v>
      </c>
      <c r="Z30" s="273" t="s">
        <v>417</v>
      </c>
      <c r="AA30" s="273" t="s">
        <v>417</v>
      </c>
      <c r="AB30" s="273" t="s">
        <v>417</v>
      </c>
      <c r="AC30" s="273" t="s">
        <v>417</v>
      </c>
    </row>
    <row r="31" spans="1:32" ht="31.5" x14ac:dyDescent="0.25">
      <c r="A31" s="268" t="s">
        <v>134</v>
      </c>
      <c r="B31" s="272" t="s">
        <v>133</v>
      </c>
      <c r="C31" s="273" t="str">
        <f t="shared" si="0"/>
        <v>нд</v>
      </c>
      <c r="D31" s="273">
        <f>AC31</f>
        <v>2.0570000000000004</v>
      </c>
      <c r="E31" s="273" t="str">
        <f t="shared" si="1"/>
        <v>нд</v>
      </c>
      <c r="F31" s="273" t="str">
        <f t="shared" si="2"/>
        <v>нд</v>
      </c>
      <c r="G31" s="273" t="s">
        <v>417</v>
      </c>
      <c r="H31" s="273" t="s">
        <v>417</v>
      </c>
      <c r="I31" s="273" t="s">
        <v>417</v>
      </c>
      <c r="J31" s="273" t="s">
        <v>417</v>
      </c>
      <c r="K31" s="273" t="s">
        <v>417</v>
      </c>
      <c r="L31" s="273" t="s">
        <v>417</v>
      </c>
      <c r="M31" s="273" t="s">
        <v>417</v>
      </c>
      <c r="N31" s="273">
        <v>2.0570000000000004</v>
      </c>
      <c r="O31" s="273" t="s">
        <v>417</v>
      </c>
      <c r="P31" s="273" t="s">
        <v>417</v>
      </c>
      <c r="Q31" s="273" t="s">
        <v>417</v>
      </c>
      <c r="R31" s="273" t="s">
        <v>417</v>
      </c>
      <c r="S31" s="273" t="s">
        <v>417</v>
      </c>
      <c r="T31" s="273" t="s">
        <v>417</v>
      </c>
      <c r="U31" s="273" t="s">
        <v>417</v>
      </c>
      <c r="V31" s="273" t="s">
        <v>417</v>
      </c>
      <c r="W31" s="273" t="s">
        <v>417</v>
      </c>
      <c r="X31" s="273" t="s">
        <v>417</v>
      </c>
      <c r="Y31" s="273" t="s">
        <v>417</v>
      </c>
      <c r="Z31" s="273" t="s">
        <v>417</v>
      </c>
      <c r="AA31" s="273" t="s">
        <v>417</v>
      </c>
      <c r="AB31" s="273" t="s">
        <v>417</v>
      </c>
      <c r="AC31" s="273">
        <f>N31</f>
        <v>2.0570000000000004</v>
      </c>
    </row>
    <row r="32" spans="1:32" x14ac:dyDescent="0.25">
      <c r="A32" s="268" t="s">
        <v>132</v>
      </c>
      <c r="B32" s="272" t="s">
        <v>131</v>
      </c>
      <c r="C32" s="273" t="str">
        <f t="shared" si="0"/>
        <v>нд</v>
      </c>
      <c r="D32" s="273" t="s">
        <v>417</v>
      </c>
      <c r="E32" s="273" t="str">
        <f t="shared" si="1"/>
        <v>нд</v>
      </c>
      <c r="F32" s="273" t="str">
        <f t="shared" si="2"/>
        <v>нд</v>
      </c>
      <c r="G32" s="273" t="s">
        <v>417</v>
      </c>
      <c r="H32" s="273" t="s">
        <v>417</v>
      </c>
      <c r="I32" s="273" t="s">
        <v>417</v>
      </c>
      <c r="J32" s="273" t="s">
        <v>417</v>
      </c>
      <c r="K32" s="273" t="s">
        <v>417</v>
      </c>
      <c r="L32" s="273" t="s">
        <v>417</v>
      </c>
      <c r="M32" s="273" t="s">
        <v>417</v>
      </c>
      <c r="N32" s="273" t="s">
        <v>417</v>
      </c>
      <c r="O32" s="273" t="s">
        <v>417</v>
      </c>
      <c r="P32" s="273" t="s">
        <v>417</v>
      </c>
      <c r="Q32" s="273" t="s">
        <v>417</v>
      </c>
      <c r="R32" s="273" t="s">
        <v>417</v>
      </c>
      <c r="S32" s="273" t="s">
        <v>417</v>
      </c>
      <c r="T32" s="273" t="s">
        <v>417</v>
      </c>
      <c r="U32" s="273" t="s">
        <v>417</v>
      </c>
      <c r="V32" s="273" t="s">
        <v>417</v>
      </c>
      <c r="W32" s="273" t="s">
        <v>417</v>
      </c>
      <c r="X32" s="273" t="s">
        <v>417</v>
      </c>
      <c r="Y32" s="273" t="s">
        <v>417</v>
      </c>
      <c r="Z32" s="273" t="s">
        <v>417</v>
      </c>
      <c r="AA32" s="273" t="s">
        <v>417</v>
      </c>
      <c r="AB32" s="273" t="s">
        <v>417</v>
      </c>
      <c r="AC32" s="273" t="s">
        <v>417</v>
      </c>
    </row>
    <row r="33" spans="1:29" x14ac:dyDescent="0.25">
      <c r="A33" s="268" t="s">
        <v>130</v>
      </c>
      <c r="B33" s="272" t="s">
        <v>129</v>
      </c>
      <c r="C33" s="273" t="str">
        <f t="shared" si="0"/>
        <v>нд</v>
      </c>
      <c r="D33" s="273">
        <f>AC33</f>
        <v>4.2000000000000003E-2</v>
      </c>
      <c r="E33" s="273" t="str">
        <f t="shared" si="1"/>
        <v>нд</v>
      </c>
      <c r="F33" s="273" t="str">
        <f t="shared" si="2"/>
        <v>нд</v>
      </c>
      <c r="G33" s="273" t="s">
        <v>417</v>
      </c>
      <c r="H33" s="273" t="s">
        <v>417</v>
      </c>
      <c r="I33" s="273" t="s">
        <v>417</v>
      </c>
      <c r="J33" s="273" t="s">
        <v>417</v>
      </c>
      <c r="K33" s="273" t="s">
        <v>417</v>
      </c>
      <c r="L33" s="273" t="s">
        <v>417</v>
      </c>
      <c r="M33" s="273" t="s">
        <v>417</v>
      </c>
      <c r="N33" s="273">
        <v>4.2000000000000003E-2</v>
      </c>
      <c r="O33" s="273" t="s">
        <v>417</v>
      </c>
      <c r="P33" s="273" t="s">
        <v>417</v>
      </c>
      <c r="Q33" s="273" t="s">
        <v>417</v>
      </c>
      <c r="R33" s="273" t="s">
        <v>417</v>
      </c>
      <c r="S33" s="273" t="s">
        <v>417</v>
      </c>
      <c r="T33" s="273" t="s">
        <v>417</v>
      </c>
      <c r="U33" s="273" t="s">
        <v>417</v>
      </c>
      <c r="V33" s="273" t="s">
        <v>417</v>
      </c>
      <c r="W33" s="273" t="s">
        <v>417</v>
      </c>
      <c r="X33" s="273" t="s">
        <v>417</v>
      </c>
      <c r="Y33" s="273" t="s">
        <v>417</v>
      </c>
      <c r="Z33" s="273" t="s">
        <v>417</v>
      </c>
      <c r="AA33" s="273" t="s">
        <v>417</v>
      </c>
      <c r="AB33" s="273" t="s">
        <v>417</v>
      </c>
      <c r="AC33" s="273">
        <f>N33</f>
        <v>4.2000000000000003E-2</v>
      </c>
    </row>
    <row r="34" spans="1:29" ht="31.5" x14ac:dyDescent="0.25">
      <c r="A34" s="268" t="s">
        <v>64</v>
      </c>
      <c r="B34" s="269" t="s">
        <v>794</v>
      </c>
      <c r="C34" s="270" t="str">
        <f t="shared" si="0"/>
        <v>нд</v>
      </c>
      <c r="D34" s="270" t="s">
        <v>417</v>
      </c>
      <c r="E34" s="270" t="str">
        <f t="shared" si="1"/>
        <v>нд</v>
      </c>
      <c r="F34" s="270" t="str">
        <f t="shared" si="2"/>
        <v>нд</v>
      </c>
      <c r="G34" s="270" t="s">
        <v>417</v>
      </c>
      <c r="H34" s="270" t="s">
        <v>417</v>
      </c>
      <c r="I34" s="270" t="s">
        <v>417</v>
      </c>
      <c r="J34" s="270" t="s">
        <v>417</v>
      </c>
      <c r="K34" s="270" t="s">
        <v>417</v>
      </c>
      <c r="L34" s="270" t="s">
        <v>417</v>
      </c>
      <c r="M34" s="270" t="s">
        <v>417</v>
      </c>
      <c r="N34" s="270" t="s">
        <v>417</v>
      </c>
      <c r="O34" s="270" t="s">
        <v>417</v>
      </c>
      <c r="P34" s="270" t="s">
        <v>417</v>
      </c>
      <c r="Q34" s="270" t="s">
        <v>417</v>
      </c>
      <c r="R34" s="270" t="s">
        <v>417</v>
      </c>
      <c r="S34" s="270" t="s">
        <v>417</v>
      </c>
      <c r="T34" s="270" t="s">
        <v>417</v>
      </c>
      <c r="U34" s="270" t="s">
        <v>417</v>
      </c>
      <c r="V34" s="270" t="s">
        <v>417</v>
      </c>
      <c r="W34" s="270" t="s">
        <v>417</v>
      </c>
      <c r="X34" s="270" t="s">
        <v>417</v>
      </c>
      <c r="Y34" s="270" t="s">
        <v>417</v>
      </c>
      <c r="Z34" s="270" t="s">
        <v>417</v>
      </c>
      <c r="AA34" s="270" t="s">
        <v>417</v>
      </c>
      <c r="AB34" s="270" t="s">
        <v>417</v>
      </c>
      <c r="AC34" s="270" t="s">
        <v>417</v>
      </c>
    </row>
    <row r="35" spans="1:29" ht="31.5" x14ac:dyDescent="0.25">
      <c r="A35" s="271" t="s">
        <v>127</v>
      </c>
      <c r="B35" s="275" t="s">
        <v>126</v>
      </c>
      <c r="C35" s="273" t="str">
        <f t="shared" si="0"/>
        <v>нд</v>
      </c>
      <c r="D35" s="273" t="str">
        <f>AC35</f>
        <v>нд</v>
      </c>
      <c r="E35" s="273" t="str">
        <f t="shared" si="1"/>
        <v>нд</v>
      </c>
      <c r="F35" s="273" t="str">
        <f t="shared" si="2"/>
        <v>нд</v>
      </c>
      <c r="G35" s="273" t="s">
        <v>417</v>
      </c>
      <c r="H35" s="273" t="s">
        <v>417</v>
      </c>
      <c r="I35" s="273" t="s">
        <v>417</v>
      </c>
      <c r="J35" s="273" t="s">
        <v>417</v>
      </c>
      <c r="K35" s="273" t="s">
        <v>417</v>
      </c>
      <c r="L35" s="273" t="s">
        <v>417</v>
      </c>
      <c r="M35" s="273" t="s">
        <v>417</v>
      </c>
      <c r="N35" s="273" t="s">
        <v>417</v>
      </c>
      <c r="O35" s="273" t="s">
        <v>417</v>
      </c>
      <c r="P35" s="273" t="s">
        <v>417</v>
      </c>
      <c r="Q35" s="273" t="s">
        <v>417</v>
      </c>
      <c r="R35" s="273" t="s">
        <v>417</v>
      </c>
      <c r="S35" s="273" t="s">
        <v>417</v>
      </c>
      <c r="T35" s="273" t="s">
        <v>417</v>
      </c>
      <c r="U35" s="273" t="s">
        <v>417</v>
      </c>
      <c r="V35" s="273" t="s">
        <v>417</v>
      </c>
      <c r="W35" s="273" t="s">
        <v>417</v>
      </c>
      <c r="X35" s="273" t="s">
        <v>417</v>
      </c>
      <c r="Y35" s="273" t="s">
        <v>417</v>
      </c>
      <c r="Z35" s="273" t="s">
        <v>417</v>
      </c>
      <c r="AA35" s="273" t="s">
        <v>417</v>
      </c>
      <c r="AB35" s="273" t="s">
        <v>417</v>
      </c>
      <c r="AC35" s="273" t="s">
        <v>417</v>
      </c>
    </row>
    <row r="36" spans="1:29" x14ac:dyDescent="0.25">
      <c r="A36" s="271" t="s">
        <v>125</v>
      </c>
      <c r="B36" s="275" t="s">
        <v>115</v>
      </c>
      <c r="C36" s="273" t="str">
        <f t="shared" si="0"/>
        <v>нд</v>
      </c>
      <c r="D36" s="273">
        <f t="shared" ref="D36:D56" si="3">AC36</f>
        <v>1</v>
      </c>
      <c r="E36" s="273" t="str">
        <f t="shared" si="1"/>
        <v>нд</v>
      </c>
      <c r="F36" s="273" t="str">
        <f t="shared" si="2"/>
        <v>нд</v>
      </c>
      <c r="G36" s="273" t="s">
        <v>417</v>
      </c>
      <c r="H36" s="273" t="s">
        <v>417</v>
      </c>
      <c r="I36" s="273" t="s">
        <v>417</v>
      </c>
      <c r="J36" s="273" t="s">
        <v>417</v>
      </c>
      <c r="K36" s="273" t="s">
        <v>417</v>
      </c>
      <c r="L36" s="273" t="s">
        <v>417</v>
      </c>
      <c r="M36" s="273" t="s">
        <v>417</v>
      </c>
      <c r="N36" s="273">
        <v>1</v>
      </c>
      <c r="O36" s="340">
        <v>4</v>
      </c>
      <c r="P36" s="273" t="s">
        <v>417</v>
      </c>
      <c r="Q36" s="273" t="s">
        <v>417</v>
      </c>
      <c r="R36" s="273" t="s">
        <v>417</v>
      </c>
      <c r="S36" s="273" t="s">
        <v>417</v>
      </c>
      <c r="T36" s="273" t="s">
        <v>417</v>
      </c>
      <c r="U36" s="273" t="s">
        <v>417</v>
      </c>
      <c r="V36" s="273" t="s">
        <v>417</v>
      </c>
      <c r="W36" s="273" t="s">
        <v>417</v>
      </c>
      <c r="X36" s="273" t="s">
        <v>417</v>
      </c>
      <c r="Y36" s="273" t="s">
        <v>417</v>
      </c>
      <c r="Z36" s="273" t="s">
        <v>417</v>
      </c>
      <c r="AA36" s="273" t="s">
        <v>417</v>
      </c>
      <c r="AB36" s="273" t="s">
        <v>417</v>
      </c>
      <c r="AC36" s="278">
        <f t="shared" ref="AC36:AC37" si="4">N36</f>
        <v>1</v>
      </c>
    </row>
    <row r="37" spans="1:29" x14ac:dyDescent="0.25">
      <c r="A37" s="271" t="s">
        <v>124</v>
      </c>
      <c r="B37" s="275" t="s">
        <v>113</v>
      </c>
      <c r="C37" s="273" t="str">
        <f t="shared" si="0"/>
        <v>нд</v>
      </c>
      <c r="D37" s="273" t="str">
        <f t="shared" si="3"/>
        <v>нд</v>
      </c>
      <c r="E37" s="273" t="str">
        <f t="shared" si="1"/>
        <v>нд</v>
      </c>
      <c r="F37" s="273" t="str">
        <f t="shared" si="2"/>
        <v>нд</v>
      </c>
      <c r="G37" s="273" t="s">
        <v>417</v>
      </c>
      <c r="H37" s="273" t="s">
        <v>417</v>
      </c>
      <c r="I37" s="273" t="s">
        <v>417</v>
      </c>
      <c r="J37" s="273" t="s">
        <v>417</v>
      </c>
      <c r="K37" s="273" t="s">
        <v>417</v>
      </c>
      <c r="L37" s="273" t="s">
        <v>417</v>
      </c>
      <c r="M37" s="273" t="s">
        <v>417</v>
      </c>
      <c r="N37" s="273" t="s">
        <v>417</v>
      </c>
      <c r="O37" s="273" t="s">
        <v>417</v>
      </c>
      <c r="P37" s="273" t="s">
        <v>417</v>
      </c>
      <c r="Q37" s="273" t="s">
        <v>417</v>
      </c>
      <c r="R37" s="273" t="s">
        <v>417</v>
      </c>
      <c r="S37" s="273" t="s">
        <v>417</v>
      </c>
      <c r="T37" s="273" t="s">
        <v>417</v>
      </c>
      <c r="U37" s="273" t="s">
        <v>417</v>
      </c>
      <c r="V37" s="273" t="s">
        <v>417</v>
      </c>
      <c r="W37" s="273" t="s">
        <v>417</v>
      </c>
      <c r="X37" s="273" t="s">
        <v>417</v>
      </c>
      <c r="Y37" s="273" t="s">
        <v>417</v>
      </c>
      <c r="Z37" s="273" t="s">
        <v>417</v>
      </c>
      <c r="AA37" s="273" t="s">
        <v>417</v>
      </c>
      <c r="AB37" s="273" t="s">
        <v>417</v>
      </c>
      <c r="AC37" s="278" t="str">
        <f t="shared" si="4"/>
        <v>нд</v>
      </c>
    </row>
    <row r="38" spans="1:29" s="279" customFormat="1" ht="31.5" x14ac:dyDescent="0.25">
      <c r="A38" s="276" t="s">
        <v>123</v>
      </c>
      <c r="B38" s="277" t="s">
        <v>111</v>
      </c>
      <c r="C38" s="273" t="str">
        <f t="shared" si="0"/>
        <v>нд</v>
      </c>
      <c r="D38" s="273">
        <f t="shared" si="3"/>
        <v>0.4</v>
      </c>
      <c r="E38" s="278" t="str">
        <f t="shared" si="1"/>
        <v>нд</v>
      </c>
      <c r="F38" s="278" t="str">
        <f t="shared" si="2"/>
        <v>нд</v>
      </c>
      <c r="G38" s="278" t="s">
        <v>417</v>
      </c>
      <c r="H38" s="273" t="s">
        <v>417</v>
      </c>
      <c r="I38" s="273" t="s">
        <v>417</v>
      </c>
      <c r="J38" s="273" t="s">
        <v>417</v>
      </c>
      <c r="K38" s="273" t="s">
        <v>417</v>
      </c>
      <c r="L38" s="273" t="s">
        <v>417</v>
      </c>
      <c r="M38" s="273" t="s">
        <v>417</v>
      </c>
      <c r="N38" s="278">
        <v>0.4</v>
      </c>
      <c r="O38" s="306">
        <v>4</v>
      </c>
      <c r="P38" s="278" t="s">
        <v>417</v>
      </c>
      <c r="Q38" s="278" t="s">
        <v>417</v>
      </c>
      <c r="R38" s="278" t="s">
        <v>417</v>
      </c>
      <c r="S38" s="278" t="s">
        <v>417</v>
      </c>
      <c r="T38" s="278" t="s">
        <v>417</v>
      </c>
      <c r="U38" s="278" t="s">
        <v>417</v>
      </c>
      <c r="V38" s="278" t="s">
        <v>417</v>
      </c>
      <c r="W38" s="278" t="s">
        <v>417</v>
      </c>
      <c r="X38" s="278" t="s">
        <v>417</v>
      </c>
      <c r="Y38" s="278" t="s">
        <v>417</v>
      </c>
      <c r="Z38" s="278" t="s">
        <v>417</v>
      </c>
      <c r="AA38" s="278" t="s">
        <v>417</v>
      </c>
      <c r="AB38" s="273" t="s">
        <v>417</v>
      </c>
      <c r="AC38" s="278">
        <f>N38</f>
        <v>0.4</v>
      </c>
    </row>
    <row r="39" spans="1:29" s="279" customFormat="1" ht="31.5" x14ac:dyDescent="0.25">
      <c r="A39" s="276" t="s">
        <v>122</v>
      </c>
      <c r="B39" s="277" t="s">
        <v>109</v>
      </c>
      <c r="C39" s="273" t="str">
        <f t="shared" si="0"/>
        <v>нд</v>
      </c>
      <c r="D39" s="273" t="str">
        <f t="shared" si="3"/>
        <v>нд</v>
      </c>
      <c r="E39" s="278" t="str">
        <f t="shared" si="1"/>
        <v>нд</v>
      </c>
      <c r="F39" s="278" t="str">
        <f t="shared" si="2"/>
        <v>нд</v>
      </c>
      <c r="G39" s="278" t="s">
        <v>417</v>
      </c>
      <c r="H39" s="278" t="s">
        <v>417</v>
      </c>
      <c r="I39" s="278" t="s">
        <v>417</v>
      </c>
      <c r="J39" s="278" t="s">
        <v>417</v>
      </c>
      <c r="K39" s="278" t="s">
        <v>417</v>
      </c>
      <c r="L39" s="278" t="s">
        <v>417</v>
      </c>
      <c r="M39" s="278" t="s">
        <v>417</v>
      </c>
      <c r="N39" s="278" t="s">
        <v>417</v>
      </c>
      <c r="O39" s="278" t="s">
        <v>417</v>
      </c>
      <c r="P39" s="278" t="s">
        <v>417</v>
      </c>
      <c r="Q39" s="278" t="s">
        <v>417</v>
      </c>
      <c r="R39" s="278" t="s">
        <v>417</v>
      </c>
      <c r="S39" s="278" t="s">
        <v>417</v>
      </c>
      <c r="T39" s="278" t="s">
        <v>417</v>
      </c>
      <c r="U39" s="278" t="s">
        <v>417</v>
      </c>
      <c r="V39" s="278" t="s">
        <v>417</v>
      </c>
      <c r="W39" s="278" t="s">
        <v>417</v>
      </c>
      <c r="X39" s="278" t="s">
        <v>417</v>
      </c>
      <c r="Y39" s="278" t="s">
        <v>417</v>
      </c>
      <c r="Z39" s="278" t="s">
        <v>417</v>
      </c>
      <c r="AA39" s="278" t="s">
        <v>417</v>
      </c>
      <c r="AB39" s="273" t="s">
        <v>417</v>
      </c>
      <c r="AC39" s="278" t="str">
        <f t="shared" ref="AC39:AC40" si="5">N39</f>
        <v>нд</v>
      </c>
    </row>
    <row r="40" spans="1:29" s="279" customFormat="1" x14ac:dyDescent="0.25">
      <c r="A40" s="276" t="s">
        <v>121</v>
      </c>
      <c r="B40" s="277" t="s">
        <v>107</v>
      </c>
      <c r="C40" s="273" t="str">
        <f t="shared" si="0"/>
        <v>нд</v>
      </c>
      <c r="D40" s="273" t="str">
        <f t="shared" si="3"/>
        <v>нд</v>
      </c>
      <c r="E40" s="278" t="str">
        <f t="shared" si="1"/>
        <v>нд</v>
      </c>
      <c r="F40" s="278" t="str">
        <f t="shared" si="2"/>
        <v>нд</v>
      </c>
      <c r="G40" s="278" t="s">
        <v>417</v>
      </c>
      <c r="H40" s="278" t="s">
        <v>417</v>
      </c>
      <c r="I40" s="278" t="s">
        <v>417</v>
      </c>
      <c r="J40" s="278" t="s">
        <v>417</v>
      </c>
      <c r="K40" s="278" t="s">
        <v>417</v>
      </c>
      <c r="L40" s="278" t="s">
        <v>417</v>
      </c>
      <c r="M40" s="278" t="s">
        <v>417</v>
      </c>
      <c r="N40" s="278" t="s">
        <v>417</v>
      </c>
      <c r="O40" s="278" t="s">
        <v>417</v>
      </c>
      <c r="P40" s="278" t="s">
        <v>417</v>
      </c>
      <c r="Q40" s="278" t="s">
        <v>417</v>
      </c>
      <c r="R40" s="278" t="s">
        <v>417</v>
      </c>
      <c r="S40" s="278" t="s">
        <v>417</v>
      </c>
      <c r="T40" s="278" t="s">
        <v>417</v>
      </c>
      <c r="U40" s="278" t="s">
        <v>417</v>
      </c>
      <c r="V40" s="278" t="s">
        <v>417</v>
      </c>
      <c r="W40" s="278" t="s">
        <v>417</v>
      </c>
      <c r="X40" s="278" t="s">
        <v>417</v>
      </c>
      <c r="Y40" s="278" t="s">
        <v>417</v>
      </c>
      <c r="Z40" s="278" t="s">
        <v>417</v>
      </c>
      <c r="AA40" s="278" t="s">
        <v>417</v>
      </c>
      <c r="AB40" s="278" t="s">
        <v>417</v>
      </c>
      <c r="AC40" s="278" t="str">
        <f t="shared" si="5"/>
        <v>нд</v>
      </c>
    </row>
    <row r="41" spans="1:29" s="279" customFormat="1" x14ac:dyDescent="0.25">
      <c r="A41" s="276" t="s">
        <v>120</v>
      </c>
      <c r="B41" s="280" t="s">
        <v>795</v>
      </c>
      <c r="C41" s="278" t="str">
        <f t="shared" si="0"/>
        <v>нд</v>
      </c>
      <c r="D41" s="273" t="str">
        <f t="shared" si="3"/>
        <v>нд</v>
      </c>
      <c r="E41" s="278" t="str">
        <f t="shared" si="1"/>
        <v>нд</v>
      </c>
      <c r="F41" s="278" t="str">
        <f t="shared" si="2"/>
        <v>нд</v>
      </c>
      <c r="G41" s="278" t="s">
        <v>417</v>
      </c>
      <c r="H41" s="278" t="s">
        <v>417</v>
      </c>
      <c r="I41" s="278" t="s">
        <v>417</v>
      </c>
      <c r="J41" s="278" t="s">
        <v>417</v>
      </c>
      <c r="K41" s="278" t="s">
        <v>417</v>
      </c>
      <c r="L41" s="278" t="s">
        <v>417</v>
      </c>
      <c r="M41" s="278" t="s">
        <v>417</v>
      </c>
      <c r="N41" s="278" t="s">
        <v>417</v>
      </c>
      <c r="O41" s="278" t="s">
        <v>417</v>
      </c>
      <c r="P41" s="278" t="s">
        <v>417</v>
      </c>
      <c r="Q41" s="278" t="s">
        <v>417</v>
      </c>
      <c r="R41" s="278" t="s">
        <v>417</v>
      </c>
      <c r="S41" s="278" t="s">
        <v>417</v>
      </c>
      <c r="T41" s="278" t="s">
        <v>417</v>
      </c>
      <c r="U41" s="278" t="s">
        <v>417</v>
      </c>
      <c r="V41" s="278" t="s">
        <v>417</v>
      </c>
      <c r="W41" s="278" t="s">
        <v>417</v>
      </c>
      <c r="X41" s="278" t="s">
        <v>417</v>
      </c>
      <c r="Y41" s="278" t="s">
        <v>417</v>
      </c>
      <c r="Z41" s="278" t="s">
        <v>417</v>
      </c>
      <c r="AA41" s="278" t="s">
        <v>417</v>
      </c>
      <c r="AB41" s="278" t="s">
        <v>417</v>
      </c>
      <c r="AC41" s="278" t="s">
        <v>417</v>
      </c>
    </row>
    <row r="42" spans="1:29" s="279" customFormat="1" x14ac:dyDescent="0.25">
      <c r="A42" s="281" t="s">
        <v>63</v>
      </c>
      <c r="B42" s="282" t="s">
        <v>119</v>
      </c>
      <c r="C42" s="283" t="str">
        <f t="shared" si="0"/>
        <v>нд</v>
      </c>
      <c r="D42" s="283" t="s">
        <v>417</v>
      </c>
      <c r="E42" s="283" t="str">
        <f t="shared" si="1"/>
        <v>нд</v>
      </c>
      <c r="F42" s="283" t="str">
        <f t="shared" si="2"/>
        <v>нд</v>
      </c>
      <c r="G42" s="283" t="s">
        <v>417</v>
      </c>
      <c r="H42" s="283" t="s">
        <v>417</v>
      </c>
      <c r="I42" s="283" t="s">
        <v>417</v>
      </c>
      <c r="J42" s="283" t="s">
        <v>417</v>
      </c>
      <c r="K42" s="283" t="s">
        <v>417</v>
      </c>
      <c r="L42" s="283" t="s">
        <v>417</v>
      </c>
      <c r="M42" s="283" t="s">
        <v>417</v>
      </c>
      <c r="N42" s="283" t="s">
        <v>417</v>
      </c>
      <c r="O42" s="283" t="s">
        <v>417</v>
      </c>
      <c r="P42" s="283" t="s">
        <v>417</v>
      </c>
      <c r="Q42" s="283" t="s">
        <v>417</v>
      </c>
      <c r="R42" s="283" t="s">
        <v>417</v>
      </c>
      <c r="S42" s="283" t="s">
        <v>417</v>
      </c>
      <c r="T42" s="283" t="s">
        <v>417</v>
      </c>
      <c r="U42" s="283" t="s">
        <v>417</v>
      </c>
      <c r="V42" s="283" t="s">
        <v>417</v>
      </c>
      <c r="W42" s="283" t="s">
        <v>417</v>
      </c>
      <c r="X42" s="283" t="s">
        <v>417</v>
      </c>
      <c r="Y42" s="283" t="s">
        <v>417</v>
      </c>
      <c r="Z42" s="283" t="s">
        <v>417</v>
      </c>
      <c r="AA42" s="283" t="s">
        <v>417</v>
      </c>
      <c r="AB42" s="283" t="s">
        <v>417</v>
      </c>
      <c r="AC42" s="283" t="s">
        <v>417</v>
      </c>
    </row>
    <row r="43" spans="1:29" s="279" customFormat="1" x14ac:dyDescent="0.25">
      <c r="A43" s="276" t="s">
        <v>118</v>
      </c>
      <c r="B43" s="277" t="s">
        <v>117</v>
      </c>
      <c r="C43" s="278" t="str">
        <f t="shared" si="0"/>
        <v>нд</v>
      </c>
      <c r="D43" s="273" t="str">
        <f t="shared" si="3"/>
        <v>нд</v>
      </c>
      <c r="E43" s="278" t="str">
        <f t="shared" si="1"/>
        <v>нд</v>
      </c>
      <c r="F43" s="278" t="str">
        <f t="shared" si="2"/>
        <v>нд</v>
      </c>
      <c r="G43" s="278" t="s">
        <v>417</v>
      </c>
      <c r="H43" s="278" t="s">
        <v>417</v>
      </c>
      <c r="I43" s="278" t="s">
        <v>417</v>
      </c>
      <c r="J43" s="278" t="s">
        <v>417</v>
      </c>
      <c r="K43" s="278" t="s">
        <v>417</v>
      </c>
      <c r="L43" s="278" t="s">
        <v>417</v>
      </c>
      <c r="M43" s="278" t="s">
        <v>417</v>
      </c>
      <c r="N43" s="278" t="s">
        <v>417</v>
      </c>
      <c r="O43" s="278" t="s">
        <v>417</v>
      </c>
      <c r="P43" s="278" t="s">
        <v>417</v>
      </c>
      <c r="Q43" s="278" t="s">
        <v>417</v>
      </c>
      <c r="R43" s="278" t="s">
        <v>417</v>
      </c>
      <c r="S43" s="278" t="s">
        <v>417</v>
      </c>
      <c r="T43" s="278" t="s">
        <v>417</v>
      </c>
      <c r="U43" s="278" t="s">
        <v>417</v>
      </c>
      <c r="V43" s="278" t="s">
        <v>417</v>
      </c>
      <c r="W43" s="278" t="s">
        <v>417</v>
      </c>
      <c r="X43" s="278" t="s">
        <v>417</v>
      </c>
      <c r="Y43" s="278" t="s">
        <v>417</v>
      </c>
      <c r="Z43" s="278" t="s">
        <v>417</v>
      </c>
      <c r="AA43" s="278" t="s">
        <v>417</v>
      </c>
      <c r="AB43" s="278" t="s">
        <v>417</v>
      </c>
      <c r="AC43" s="278" t="s">
        <v>417</v>
      </c>
    </row>
    <row r="44" spans="1:29" s="279" customFormat="1" x14ac:dyDescent="0.25">
      <c r="A44" s="276" t="s">
        <v>116</v>
      </c>
      <c r="B44" s="277" t="s">
        <v>115</v>
      </c>
      <c r="C44" s="278" t="str">
        <f t="shared" si="0"/>
        <v>нд</v>
      </c>
      <c r="D44" s="273">
        <f t="shared" si="3"/>
        <v>1</v>
      </c>
      <c r="E44" s="278" t="str">
        <f t="shared" si="1"/>
        <v>нд</v>
      </c>
      <c r="F44" s="278" t="str">
        <f t="shared" si="2"/>
        <v>нд</v>
      </c>
      <c r="G44" s="278" t="s">
        <v>417</v>
      </c>
      <c r="H44" s="278" t="s">
        <v>417</v>
      </c>
      <c r="I44" s="278" t="s">
        <v>417</v>
      </c>
      <c r="J44" s="278" t="s">
        <v>417</v>
      </c>
      <c r="K44" s="278" t="s">
        <v>417</v>
      </c>
      <c r="L44" s="278" t="s">
        <v>417</v>
      </c>
      <c r="M44" s="278" t="s">
        <v>417</v>
      </c>
      <c r="N44" s="273">
        <v>1</v>
      </c>
      <c r="O44" s="340">
        <v>4</v>
      </c>
      <c r="P44" s="278" t="s">
        <v>417</v>
      </c>
      <c r="Q44" s="278" t="s">
        <v>417</v>
      </c>
      <c r="R44" s="278" t="s">
        <v>417</v>
      </c>
      <c r="S44" s="278" t="s">
        <v>417</v>
      </c>
      <c r="T44" s="278" t="s">
        <v>417</v>
      </c>
      <c r="U44" s="278" t="s">
        <v>417</v>
      </c>
      <c r="V44" s="278" t="s">
        <v>417</v>
      </c>
      <c r="W44" s="278" t="s">
        <v>417</v>
      </c>
      <c r="X44" s="278" t="s">
        <v>417</v>
      </c>
      <c r="Y44" s="278" t="s">
        <v>417</v>
      </c>
      <c r="Z44" s="278" t="s">
        <v>417</v>
      </c>
      <c r="AA44" s="278" t="s">
        <v>417</v>
      </c>
      <c r="AB44" s="278" t="s">
        <v>417</v>
      </c>
      <c r="AC44" s="278">
        <f t="shared" ref="AC44:AC45" si="6">N44</f>
        <v>1</v>
      </c>
    </row>
    <row r="45" spans="1:29" s="279" customFormat="1" x14ac:dyDescent="0.25">
      <c r="A45" s="276" t="s">
        <v>114</v>
      </c>
      <c r="B45" s="277" t="s">
        <v>113</v>
      </c>
      <c r="C45" s="278" t="str">
        <f t="shared" si="0"/>
        <v>нд</v>
      </c>
      <c r="D45" s="273" t="str">
        <f t="shared" si="3"/>
        <v>нд</v>
      </c>
      <c r="E45" s="278" t="str">
        <f t="shared" si="1"/>
        <v>нд</v>
      </c>
      <c r="F45" s="278" t="str">
        <f t="shared" si="2"/>
        <v>нд</v>
      </c>
      <c r="G45" s="278" t="s">
        <v>417</v>
      </c>
      <c r="H45" s="278" t="s">
        <v>417</v>
      </c>
      <c r="I45" s="278" t="s">
        <v>417</v>
      </c>
      <c r="J45" s="278" t="s">
        <v>417</v>
      </c>
      <c r="K45" s="278" t="s">
        <v>417</v>
      </c>
      <c r="L45" s="278" t="s">
        <v>417</v>
      </c>
      <c r="M45" s="278" t="s">
        <v>417</v>
      </c>
      <c r="N45" s="278" t="s">
        <v>417</v>
      </c>
      <c r="O45" s="278" t="s">
        <v>417</v>
      </c>
      <c r="P45" s="278" t="s">
        <v>417</v>
      </c>
      <c r="Q45" s="278" t="s">
        <v>417</v>
      </c>
      <c r="R45" s="278" t="s">
        <v>417</v>
      </c>
      <c r="S45" s="278" t="s">
        <v>417</v>
      </c>
      <c r="T45" s="278" t="s">
        <v>417</v>
      </c>
      <c r="U45" s="278" t="s">
        <v>417</v>
      </c>
      <c r="V45" s="278" t="s">
        <v>417</v>
      </c>
      <c r="W45" s="278" t="s">
        <v>417</v>
      </c>
      <c r="X45" s="278" t="s">
        <v>417</v>
      </c>
      <c r="Y45" s="278" t="s">
        <v>417</v>
      </c>
      <c r="Z45" s="278" t="s">
        <v>417</v>
      </c>
      <c r="AA45" s="278" t="s">
        <v>417</v>
      </c>
      <c r="AB45" s="278" t="s">
        <v>417</v>
      </c>
      <c r="AC45" s="278" t="str">
        <f t="shared" si="6"/>
        <v>нд</v>
      </c>
    </row>
    <row r="46" spans="1:29" s="279" customFormat="1" ht="31.5" x14ac:dyDescent="0.25">
      <c r="A46" s="276" t="s">
        <v>112</v>
      </c>
      <c r="B46" s="277" t="s">
        <v>111</v>
      </c>
      <c r="C46" s="278" t="str">
        <f t="shared" si="0"/>
        <v>нд</v>
      </c>
      <c r="D46" s="273">
        <f t="shared" si="3"/>
        <v>0.4</v>
      </c>
      <c r="E46" s="278" t="str">
        <f t="shared" si="1"/>
        <v>нд</v>
      </c>
      <c r="F46" s="278" t="str">
        <f t="shared" si="2"/>
        <v>нд</v>
      </c>
      <c r="G46" s="278" t="s">
        <v>417</v>
      </c>
      <c r="H46" s="278" t="s">
        <v>417</v>
      </c>
      <c r="I46" s="278" t="s">
        <v>417</v>
      </c>
      <c r="J46" s="278" t="s">
        <v>417</v>
      </c>
      <c r="K46" s="278" t="s">
        <v>417</v>
      </c>
      <c r="L46" s="278" t="s">
        <v>417</v>
      </c>
      <c r="M46" s="278" t="s">
        <v>417</v>
      </c>
      <c r="N46" s="278">
        <v>0.4</v>
      </c>
      <c r="O46" s="306">
        <v>4</v>
      </c>
      <c r="P46" s="278" t="s">
        <v>417</v>
      </c>
      <c r="Q46" s="278" t="s">
        <v>417</v>
      </c>
      <c r="R46" s="278" t="s">
        <v>417</v>
      </c>
      <c r="S46" s="278" t="s">
        <v>417</v>
      </c>
      <c r="T46" s="278" t="s">
        <v>417</v>
      </c>
      <c r="U46" s="278" t="s">
        <v>417</v>
      </c>
      <c r="V46" s="278" t="s">
        <v>417</v>
      </c>
      <c r="W46" s="278" t="s">
        <v>417</v>
      </c>
      <c r="X46" s="278" t="s">
        <v>417</v>
      </c>
      <c r="Y46" s="278" t="s">
        <v>417</v>
      </c>
      <c r="Z46" s="278" t="s">
        <v>417</v>
      </c>
      <c r="AA46" s="278" t="s">
        <v>417</v>
      </c>
      <c r="AB46" s="278" t="s">
        <v>417</v>
      </c>
      <c r="AC46" s="278">
        <f>N46</f>
        <v>0.4</v>
      </c>
    </row>
    <row r="47" spans="1:29" s="279" customFormat="1" ht="31.5" x14ac:dyDescent="0.25">
      <c r="A47" s="276" t="s">
        <v>110</v>
      </c>
      <c r="B47" s="277" t="s">
        <v>109</v>
      </c>
      <c r="C47" s="278" t="str">
        <f t="shared" si="0"/>
        <v>нд</v>
      </c>
      <c r="D47" s="273" t="str">
        <f t="shared" si="3"/>
        <v>нд</v>
      </c>
      <c r="E47" s="278" t="str">
        <f t="shared" si="1"/>
        <v>нд</v>
      </c>
      <c r="F47" s="278" t="str">
        <f t="shared" si="2"/>
        <v>нд</v>
      </c>
      <c r="G47" s="278" t="s">
        <v>417</v>
      </c>
      <c r="H47" s="278" t="s">
        <v>417</v>
      </c>
      <c r="I47" s="278" t="s">
        <v>417</v>
      </c>
      <c r="J47" s="278" t="s">
        <v>417</v>
      </c>
      <c r="K47" s="278" t="s">
        <v>417</v>
      </c>
      <c r="L47" s="278" t="s">
        <v>417</v>
      </c>
      <c r="M47" s="278" t="s">
        <v>417</v>
      </c>
      <c r="N47" s="278" t="s">
        <v>417</v>
      </c>
      <c r="O47" s="278" t="s">
        <v>417</v>
      </c>
      <c r="P47" s="278" t="s">
        <v>417</v>
      </c>
      <c r="Q47" s="278" t="s">
        <v>417</v>
      </c>
      <c r="R47" s="278" t="s">
        <v>417</v>
      </c>
      <c r="S47" s="278" t="s">
        <v>417</v>
      </c>
      <c r="T47" s="278" t="s">
        <v>417</v>
      </c>
      <c r="U47" s="278" t="s">
        <v>417</v>
      </c>
      <c r="V47" s="278" t="s">
        <v>417</v>
      </c>
      <c r="W47" s="278" t="s">
        <v>417</v>
      </c>
      <c r="X47" s="278" t="s">
        <v>417</v>
      </c>
      <c r="Y47" s="278" t="s">
        <v>417</v>
      </c>
      <c r="Z47" s="278" t="s">
        <v>417</v>
      </c>
      <c r="AA47" s="278" t="s">
        <v>417</v>
      </c>
      <c r="AB47" s="278" t="s">
        <v>417</v>
      </c>
      <c r="AC47" s="278" t="str">
        <f t="shared" ref="AC47:AC49" si="7">N47</f>
        <v>нд</v>
      </c>
    </row>
    <row r="48" spans="1:29" s="279" customFormat="1" x14ac:dyDescent="0.25">
      <c r="A48" s="276" t="s">
        <v>108</v>
      </c>
      <c r="B48" s="277" t="s">
        <v>107</v>
      </c>
      <c r="C48" s="278" t="str">
        <f t="shared" si="0"/>
        <v>нд</v>
      </c>
      <c r="D48" s="273" t="str">
        <f t="shared" si="3"/>
        <v>нд</v>
      </c>
      <c r="E48" s="278" t="str">
        <f t="shared" si="1"/>
        <v>нд</v>
      </c>
      <c r="F48" s="278" t="str">
        <f t="shared" si="2"/>
        <v>нд</v>
      </c>
      <c r="G48" s="278" t="s">
        <v>417</v>
      </c>
      <c r="H48" s="278" t="s">
        <v>417</v>
      </c>
      <c r="I48" s="278" t="s">
        <v>417</v>
      </c>
      <c r="J48" s="278" t="s">
        <v>417</v>
      </c>
      <c r="K48" s="278" t="s">
        <v>417</v>
      </c>
      <c r="L48" s="278" t="s">
        <v>417</v>
      </c>
      <c r="M48" s="278" t="s">
        <v>417</v>
      </c>
      <c r="N48" s="278" t="s">
        <v>417</v>
      </c>
      <c r="O48" s="278" t="s">
        <v>417</v>
      </c>
      <c r="P48" s="278" t="s">
        <v>417</v>
      </c>
      <c r="Q48" s="278" t="s">
        <v>417</v>
      </c>
      <c r="R48" s="278" t="s">
        <v>417</v>
      </c>
      <c r="S48" s="278" t="s">
        <v>417</v>
      </c>
      <c r="T48" s="278" t="s">
        <v>417</v>
      </c>
      <c r="U48" s="278" t="s">
        <v>417</v>
      </c>
      <c r="V48" s="278" t="s">
        <v>417</v>
      </c>
      <c r="W48" s="278" t="s">
        <v>417</v>
      </c>
      <c r="X48" s="278" t="s">
        <v>417</v>
      </c>
      <c r="Y48" s="278" t="s">
        <v>417</v>
      </c>
      <c r="Z48" s="278" t="s">
        <v>417</v>
      </c>
      <c r="AA48" s="278" t="s">
        <v>417</v>
      </c>
      <c r="AB48" s="278" t="s">
        <v>417</v>
      </c>
      <c r="AC48" s="278" t="str">
        <f t="shared" si="7"/>
        <v>нд</v>
      </c>
    </row>
    <row r="49" spans="1:29" s="279" customFormat="1" x14ac:dyDescent="0.25">
      <c r="A49" s="276" t="s">
        <v>106</v>
      </c>
      <c r="B49" s="280" t="s">
        <v>795</v>
      </c>
      <c r="C49" s="278" t="str">
        <f t="shared" si="0"/>
        <v>нд</v>
      </c>
      <c r="D49" s="273" t="str">
        <f t="shared" si="3"/>
        <v>нд</v>
      </c>
      <c r="E49" s="278" t="str">
        <f t="shared" si="1"/>
        <v>нд</v>
      </c>
      <c r="F49" s="278" t="str">
        <f t="shared" si="2"/>
        <v>нд</v>
      </c>
      <c r="G49" s="278" t="s">
        <v>417</v>
      </c>
      <c r="H49" s="278" t="s">
        <v>417</v>
      </c>
      <c r="I49" s="278" t="s">
        <v>417</v>
      </c>
      <c r="J49" s="278" t="s">
        <v>417</v>
      </c>
      <c r="K49" s="278" t="s">
        <v>417</v>
      </c>
      <c r="L49" s="278" t="s">
        <v>417</v>
      </c>
      <c r="M49" s="278" t="s">
        <v>417</v>
      </c>
      <c r="N49" s="278" t="s">
        <v>417</v>
      </c>
      <c r="O49" s="278" t="s">
        <v>417</v>
      </c>
      <c r="P49" s="278" t="s">
        <v>417</v>
      </c>
      <c r="Q49" s="278" t="s">
        <v>417</v>
      </c>
      <c r="R49" s="278" t="s">
        <v>417</v>
      </c>
      <c r="S49" s="278" t="s">
        <v>417</v>
      </c>
      <c r="T49" s="278" t="s">
        <v>417</v>
      </c>
      <c r="U49" s="278" t="s">
        <v>417</v>
      </c>
      <c r="V49" s="278" t="s">
        <v>417</v>
      </c>
      <c r="W49" s="278" t="s">
        <v>417</v>
      </c>
      <c r="X49" s="278" t="s">
        <v>417</v>
      </c>
      <c r="Y49" s="278" t="s">
        <v>417</v>
      </c>
      <c r="Z49" s="278" t="s">
        <v>417</v>
      </c>
      <c r="AA49" s="278" t="s">
        <v>417</v>
      </c>
      <c r="AB49" s="278" t="s">
        <v>417</v>
      </c>
      <c r="AC49" s="278" t="str">
        <f t="shared" si="7"/>
        <v>нд</v>
      </c>
    </row>
    <row r="50" spans="1:29" s="279" customFormat="1" ht="40.5" customHeight="1" x14ac:dyDescent="0.25">
      <c r="A50" s="281" t="s">
        <v>61</v>
      </c>
      <c r="B50" s="282" t="s">
        <v>104</v>
      </c>
      <c r="C50" s="283" t="str">
        <f t="shared" si="0"/>
        <v>нд</v>
      </c>
      <c r="D50" s="283" t="s">
        <v>417</v>
      </c>
      <c r="E50" s="283" t="str">
        <f t="shared" si="1"/>
        <v>нд</v>
      </c>
      <c r="F50" s="283" t="str">
        <f t="shared" si="2"/>
        <v>нд</v>
      </c>
      <c r="G50" s="283" t="s">
        <v>417</v>
      </c>
      <c r="H50" s="283" t="s">
        <v>417</v>
      </c>
      <c r="I50" s="283" t="s">
        <v>417</v>
      </c>
      <c r="J50" s="283" t="s">
        <v>417</v>
      </c>
      <c r="K50" s="283" t="s">
        <v>417</v>
      </c>
      <c r="L50" s="283" t="s">
        <v>417</v>
      </c>
      <c r="M50" s="283" t="s">
        <v>417</v>
      </c>
      <c r="N50" s="283" t="s">
        <v>417</v>
      </c>
      <c r="O50" s="283" t="s">
        <v>417</v>
      </c>
      <c r="P50" s="283" t="s">
        <v>417</v>
      </c>
      <c r="Q50" s="283" t="s">
        <v>417</v>
      </c>
      <c r="R50" s="283" t="s">
        <v>417</v>
      </c>
      <c r="S50" s="283" t="s">
        <v>417</v>
      </c>
      <c r="T50" s="283" t="s">
        <v>417</v>
      </c>
      <c r="U50" s="283" t="s">
        <v>417</v>
      </c>
      <c r="V50" s="283" t="s">
        <v>417</v>
      </c>
      <c r="W50" s="283" t="s">
        <v>417</v>
      </c>
      <c r="X50" s="283" t="s">
        <v>417</v>
      </c>
      <c r="Y50" s="283" t="s">
        <v>417</v>
      </c>
      <c r="Z50" s="283" t="s">
        <v>417</v>
      </c>
      <c r="AA50" s="283" t="s">
        <v>417</v>
      </c>
      <c r="AB50" s="283" t="s">
        <v>417</v>
      </c>
      <c r="AC50" s="283" t="s">
        <v>417</v>
      </c>
    </row>
    <row r="51" spans="1:29" s="279" customFormat="1" ht="25.5" customHeight="1" x14ac:dyDescent="0.25">
      <c r="A51" s="276" t="s">
        <v>103</v>
      </c>
      <c r="B51" s="277" t="s">
        <v>102</v>
      </c>
      <c r="C51" s="278" t="str">
        <f t="shared" si="0"/>
        <v>нд</v>
      </c>
      <c r="D51" s="273">
        <f t="shared" si="3"/>
        <v>2.0990000000000002</v>
      </c>
      <c r="E51" s="278" t="str">
        <f t="shared" si="1"/>
        <v>нд</v>
      </c>
      <c r="F51" s="278" t="str">
        <f t="shared" si="2"/>
        <v>нд</v>
      </c>
      <c r="G51" s="278" t="s">
        <v>417</v>
      </c>
      <c r="H51" s="278" t="str">
        <f t="shared" ref="H51:J54" si="8">IF($A$19=3,IF(H42="нд","нд",H42),"нд")</f>
        <v>нд</v>
      </c>
      <c r="I51" s="278" t="s">
        <v>417</v>
      </c>
      <c r="J51" s="278" t="str">
        <f t="shared" si="8"/>
        <v>нд</v>
      </c>
      <c r="K51" s="278" t="s">
        <v>417</v>
      </c>
      <c r="L51" s="278" t="s">
        <v>417</v>
      </c>
      <c r="M51" s="278" t="s">
        <v>417</v>
      </c>
      <c r="N51" s="278">
        <v>2.0990000000000002</v>
      </c>
      <c r="O51" s="306">
        <v>4</v>
      </c>
      <c r="P51" s="278" t="s">
        <v>417</v>
      </c>
      <c r="Q51" s="278" t="s">
        <v>417</v>
      </c>
      <c r="R51" s="278" t="s">
        <v>417</v>
      </c>
      <c r="S51" s="278" t="s">
        <v>417</v>
      </c>
      <c r="T51" s="278" t="s">
        <v>417</v>
      </c>
      <c r="U51" s="278" t="s">
        <v>417</v>
      </c>
      <c r="V51" s="278" t="s">
        <v>417</v>
      </c>
      <c r="W51" s="278" t="s">
        <v>417</v>
      </c>
      <c r="X51" s="278" t="s">
        <v>417</v>
      </c>
      <c r="Y51" s="278" t="s">
        <v>417</v>
      </c>
      <c r="Z51" s="278" t="s">
        <v>417</v>
      </c>
      <c r="AA51" s="278" t="s">
        <v>417</v>
      </c>
      <c r="AB51" s="278" t="s">
        <v>417</v>
      </c>
      <c r="AC51" s="278">
        <f>N51</f>
        <v>2.0990000000000002</v>
      </c>
    </row>
    <row r="52" spans="1:29" s="279" customFormat="1" x14ac:dyDescent="0.25">
      <c r="A52" s="276" t="s">
        <v>101</v>
      </c>
      <c r="B52" s="277" t="s">
        <v>95</v>
      </c>
      <c r="C52" s="278" t="str">
        <f t="shared" si="0"/>
        <v>нд</v>
      </c>
      <c r="D52" s="273" t="str">
        <f t="shared" si="3"/>
        <v>нд</v>
      </c>
      <c r="E52" s="278" t="str">
        <f t="shared" si="1"/>
        <v>нд</v>
      </c>
      <c r="F52" s="278" t="str">
        <f t="shared" si="2"/>
        <v>нд</v>
      </c>
      <c r="G52" s="278" t="s">
        <v>417</v>
      </c>
      <c r="H52" s="278" t="str">
        <f t="shared" si="8"/>
        <v>нд</v>
      </c>
      <c r="I52" s="278" t="s">
        <v>417</v>
      </c>
      <c r="J52" s="278" t="str">
        <f t="shared" si="8"/>
        <v>нд</v>
      </c>
      <c r="K52" s="278" t="s">
        <v>417</v>
      </c>
      <c r="L52" s="278" t="s">
        <v>417</v>
      </c>
      <c r="M52" s="278" t="s">
        <v>417</v>
      </c>
      <c r="N52" s="278" t="s">
        <v>417</v>
      </c>
      <c r="O52" s="278" t="s">
        <v>417</v>
      </c>
      <c r="P52" s="278" t="s">
        <v>417</v>
      </c>
      <c r="Q52" s="278" t="s">
        <v>417</v>
      </c>
      <c r="R52" s="278" t="s">
        <v>417</v>
      </c>
      <c r="S52" s="278" t="s">
        <v>417</v>
      </c>
      <c r="T52" s="278" t="s">
        <v>417</v>
      </c>
      <c r="U52" s="278" t="s">
        <v>417</v>
      </c>
      <c r="V52" s="278" t="s">
        <v>417</v>
      </c>
      <c r="W52" s="278" t="s">
        <v>417</v>
      </c>
      <c r="X52" s="278" t="s">
        <v>417</v>
      </c>
      <c r="Y52" s="278" t="s">
        <v>417</v>
      </c>
      <c r="Z52" s="278" t="s">
        <v>417</v>
      </c>
      <c r="AA52" s="278" t="s">
        <v>417</v>
      </c>
      <c r="AB52" s="278" t="s">
        <v>417</v>
      </c>
      <c r="AC52" s="278" t="str">
        <f t="shared" ref="AC52:AC54" si="9">N52</f>
        <v>нд</v>
      </c>
    </row>
    <row r="53" spans="1:29" s="279" customFormat="1" x14ac:dyDescent="0.25">
      <c r="A53" s="276" t="s">
        <v>100</v>
      </c>
      <c r="B53" s="280" t="s">
        <v>94</v>
      </c>
      <c r="C53" s="278" t="str">
        <f t="shared" si="0"/>
        <v>нд</v>
      </c>
      <c r="D53" s="273">
        <f t="shared" si="3"/>
        <v>1</v>
      </c>
      <c r="E53" s="278" t="str">
        <f t="shared" si="1"/>
        <v>нд</v>
      </c>
      <c r="F53" s="278" t="str">
        <f t="shared" si="2"/>
        <v>нд</v>
      </c>
      <c r="G53" s="278" t="s">
        <v>417</v>
      </c>
      <c r="H53" s="278" t="str">
        <f t="shared" si="8"/>
        <v>нд</v>
      </c>
      <c r="I53" s="278" t="s">
        <v>417</v>
      </c>
      <c r="J53" s="278" t="str">
        <f t="shared" si="8"/>
        <v>нд</v>
      </c>
      <c r="K53" s="278" t="s">
        <v>417</v>
      </c>
      <c r="L53" s="278" t="s">
        <v>417</v>
      </c>
      <c r="M53" s="278" t="s">
        <v>417</v>
      </c>
      <c r="N53" s="273">
        <v>1</v>
      </c>
      <c r="O53" s="340">
        <v>4</v>
      </c>
      <c r="P53" s="278" t="s">
        <v>417</v>
      </c>
      <c r="Q53" s="278" t="s">
        <v>417</v>
      </c>
      <c r="R53" s="278" t="s">
        <v>417</v>
      </c>
      <c r="S53" s="278" t="s">
        <v>417</v>
      </c>
      <c r="T53" s="278" t="s">
        <v>417</v>
      </c>
      <c r="U53" s="278" t="s">
        <v>417</v>
      </c>
      <c r="V53" s="278" t="s">
        <v>417</v>
      </c>
      <c r="W53" s="278" t="s">
        <v>417</v>
      </c>
      <c r="X53" s="278" t="s">
        <v>417</v>
      </c>
      <c r="Y53" s="278" t="s">
        <v>417</v>
      </c>
      <c r="Z53" s="278" t="s">
        <v>417</v>
      </c>
      <c r="AA53" s="278" t="s">
        <v>417</v>
      </c>
      <c r="AB53" s="278" t="s">
        <v>417</v>
      </c>
      <c r="AC53" s="278">
        <f t="shared" si="9"/>
        <v>1</v>
      </c>
    </row>
    <row r="54" spans="1:29" s="279" customFormat="1" x14ac:dyDescent="0.25">
      <c r="A54" s="276" t="s">
        <v>99</v>
      </c>
      <c r="B54" s="280" t="s">
        <v>93</v>
      </c>
      <c r="C54" s="278" t="str">
        <f t="shared" si="0"/>
        <v>нд</v>
      </c>
      <c r="D54" s="273" t="str">
        <f t="shared" si="3"/>
        <v>нд</v>
      </c>
      <c r="E54" s="278" t="str">
        <f t="shared" si="1"/>
        <v>нд</v>
      </c>
      <c r="F54" s="278" t="str">
        <f t="shared" si="2"/>
        <v>нд</v>
      </c>
      <c r="G54" s="278" t="s">
        <v>417</v>
      </c>
      <c r="H54" s="278" t="str">
        <f t="shared" si="8"/>
        <v>нд</v>
      </c>
      <c r="I54" s="278" t="s">
        <v>417</v>
      </c>
      <c r="J54" s="278" t="str">
        <f t="shared" si="8"/>
        <v>нд</v>
      </c>
      <c r="K54" s="278" t="s">
        <v>417</v>
      </c>
      <c r="L54" s="278" t="s">
        <v>417</v>
      </c>
      <c r="M54" s="278" t="s">
        <v>417</v>
      </c>
      <c r="N54" s="278" t="s">
        <v>417</v>
      </c>
      <c r="O54" s="278" t="s">
        <v>417</v>
      </c>
      <c r="P54" s="278" t="s">
        <v>417</v>
      </c>
      <c r="Q54" s="278" t="s">
        <v>417</v>
      </c>
      <c r="R54" s="278" t="s">
        <v>417</v>
      </c>
      <c r="S54" s="278" t="s">
        <v>417</v>
      </c>
      <c r="T54" s="278" t="s">
        <v>417</v>
      </c>
      <c r="U54" s="278" t="s">
        <v>417</v>
      </c>
      <c r="V54" s="278" t="s">
        <v>417</v>
      </c>
      <c r="W54" s="278" t="s">
        <v>417</v>
      </c>
      <c r="X54" s="278" t="s">
        <v>417</v>
      </c>
      <c r="Y54" s="278" t="s">
        <v>417</v>
      </c>
      <c r="Z54" s="278" t="s">
        <v>417</v>
      </c>
      <c r="AA54" s="278" t="s">
        <v>417</v>
      </c>
      <c r="AB54" s="278" t="s">
        <v>417</v>
      </c>
      <c r="AC54" s="278" t="str">
        <f t="shared" si="9"/>
        <v>нд</v>
      </c>
    </row>
    <row r="55" spans="1:29" s="279" customFormat="1" x14ac:dyDescent="0.25">
      <c r="A55" s="276" t="s">
        <v>98</v>
      </c>
      <c r="B55" s="280" t="s">
        <v>92</v>
      </c>
      <c r="C55" s="278" t="str">
        <f t="shared" si="0"/>
        <v>нд</v>
      </c>
      <c r="D55" s="273">
        <f t="shared" si="3"/>
        <v>0.4</v>
      </c>
      <c r="E55" s="278" t="str">
        <f t="shared" si="1"/>
        <v>нд</v>
      </c>
      <c r="F55" s="278" t="str">
        <f t="shared" si="2"/>
        <v>нд</v>
      </c>
      <c r="G55" s="278" t="s">
        <v>417</v>
      </c>
      <c r="H55" s="278" t="s">
        <v>417</v>
      </c>
      <c r="I55" s="278" t="s">
        <v>417</v>
      </c>
      <c r="J55" s="278" t="s">
        <v>417</v>
      </c>
      <c r="K55" s="278" t="s">
        <v>417</v>
      </c>
      <c r="L55" s="278" t="s">
        <v>417</v>
      </c>
      <c r="M55" s="278" t="s">
        <v>417</v>
      </c>
      <c r="N55" s="278">
        <v>0.4</v>
      </c>
      <c r="O55" s="306">
        <v>4</v>
      </c>
      <c r="P55" s="278" t="s">
        <v>417</v>
      </c>
      <c r="Q55" s="278" t="s">
        <v>417</v>
      </c>
      <c r="R55" s="278" t="s">
        <v>417</v>
      </c>
      <c r="S55" s="278" t="s">
        <v>417</v>
      </c>
      <c r="T55" s="278" t="s">
        <v>417</v>
      </c>
      <c r="U55" s="278" t="s">
        <v>417</v>
      </c>
      <c r="V55" s="278" t="s">
        <v>417</v>
      </c>
      <c r="W55" s="278" t="s">
        <v>417</v>
      </c>
      <c r="X55" s="278" t="s">
        <v>417</v>
      </c>
      <c r="Y55" s="278" t="s">
        <v>417</v>
      </c>
      <c r="Z55" s="278" t="s">
        <v>417</v>
      </c>
      <c r="AA55" s="278" t="s">
        <v>417</v>
      </c>
      <c r="AB55" s="278" t="s">
        <v>417</v>
      </c>
      <c r="AC55" s="278">
        <f>N55</f>
        <v>0.4</v>
      </c>
    </row>
    <row r="56" spans="1:29" s="279" customFormat="1" x14ac:dyDescent="0.25">
      <c r="A56" s="276" t="s">
        <v>97</v>
      </c>
      <c r="B56" s="280" t="s">
        <v>795</v>
      </c>
      <c r="C56" s="278" t="str">
        <f t="shared" si="0"/>
        <v>нд</v>
      </c>
      <c r="D56" s="273" t="str">
        <f t="shared" si="3"/>
        <v>нд</v>
      </c>
      <c r="E56" s="278" t="str">
        <f t="shared" si="1"/>
        <v>нд</v>
      </c>
      <c r="F56" s="278" t="str">
        <f t="shared" si="2"/>
        <v>нд</v>
      </c>
      <c r="G56" s="278" t="s">
        <v>417</v>
      </c>
      <c r="H56" s="278" t="s">
        <v>417</v>
      </c>
      <c r="I56" s="278" t="s">
        <v>417</v>
      </c>
      <c r="J56" s="278" t="s">
        <v>417</v>
      </c>
      <c r="K56" s="278" t="s">
        <v>417</v>
      </c>
      <c r="L56" s="278" t="s">
        <v>417</v>
      </c>
      <c r="M56" s="278" t="s">
        <v>417</v>
      </c>
      <c r="N56" s="278" t="s">
        <v>417</v>
      </c>
      <c r="O56" s="278" t="s">
        <v>417</v>
      </c>
      <c r="P56" s="278" t="s">
        <v>417</v>
      </c>
      <c r="Q56" s="278" t="s">
        <v>417</v>
      </c>
      <c r="R56" s="278" t="s">
        <v>417</v>
      </c>
      <c r="S56" s="278" t="s">
        <v>417</v>
      </c>
      <c r="T56" s="278" t="s">
        <v>417</v>
      </c>
      <c r="U56" s="278" t="s">
        <v>417</v>
      </c>
      <c r="V56" s="278" t="s">
        <v>417</v>
      </c>
      <c r="W56" s="278" t="s">
        <v>417</v>
      </c>
      <c r="X56" s="278" t="s">
        <v>417</v>
      </c>
      <c r="Y56" s="278" t="s">
        <v>417</v>
      </c>
      <c r="Z56" s="278" t="s">
        <v>417</v>
      </c>
      <c r="AA56" s="278" t="s">
        <v>417</v>
      </c>
      <c r="AB56" s="278" t="s">
        <v>417</v>
      </c>
      <c r="AC56" s="278" t="s">
        <v>417</v>
      </c>
    </row>
    <row r="57" spans="1:29" ht="35.25" customHeight="1" x14ac:dyDescent="0.25">
      <c r="A57" s="268" t="s">
        <v>60</v>
      </c>
      <c r="B57" s="284" t="s">
        <v>201</v>
      </c>
      <c r="C57" s="270" t="str">
        <f t="shared" si="0"/>
        <v>нд</v>
      </c>
      <c r="D57" s="270" t="s">
        <v>417</v>
      </c>
      <c r="E57" s="270" t="s">
        <v>417</v>
      </c>
      <c r="F57" s="270" t="s">
        <v>417</v>
      </c>
      <c r="G57" s="270" t="s">
        <v>417</v>
      </c>
      <c r="H57" s="270" t="s">
        <v>417</v>
      </c>
      <c r="I57" s="270" t="s">
        <v>417</v>
      </c>
      <c r="J57" s="270" t="s">
        <v>417</v>
      </c>
      <c r="K57" s="270" t="s">
        <v>417</v>
      </c>
      <c r="L57" s="270" t="s">
        <v>417</v>
      </c>
      <c r="M57" s="270" t="s">
        <v>417</v>
      </c>
      <c r="N57" s="270" t="s">
        <v>417</v>
      </c>
      <c r="O57" s="270" t="s">
        <v>417</v>
      </c>
      <c r="P57" s="270" t="s">
        <v>417</v>
      </c>
      <c r="Q57" s="270" t="s">
        <v>417</v>
      </c>
      <c r="R57" s="270" t="s">
        <v>417</v>
      </c>
      <c r="S57" s="270" t="s">
        <v>417</v>
      </c>
      <c r="T57" s="270" t="s">
        <v>417</v>
      </c>
      <c r="U57" s="270" t="s">
        <v>417</v>
      </c>
      <c r="V57" s="270" t="s">
        <v>417</v>
      </c>
      <c r="W57" s="270" t="s">
        <v>417</v>
      </c>
      <c r="X57" s="270" t="s">
        <v>417</v>
      </c>
      <c r="Y57" s="270" t="s">
        <v>417</v>
      </c>
      <c r="Z57" s="270" t="s">
        <v>417</v>
      </c>
      <c r="AA57" s="270" t="s">
        <v>417</v>
      </c>
      <c r="AB57" s="270" t="s">
        <v>417</v>
      </c>
      <c r="AC57" s="270" t="s">
        <v>417</v>
      </c>
    </row>
    <row r="58" spans="1:29" x14ac:dyDescent="0.25">
      <c r="A58" s="268" t="s">
        <v>58</v>
      </c>
      <c r="B58" s="269" t="s">
        <v>96</v>
      </c>
      <c r="C58" s="270" t="str">
        <f t="shared" si="0"/>
        <v>нд</v>
      </c>
      <c r="D58" s="270" t="s">
        <v>417</v>
      </c>
      <c r="E58" s="270" t="s">
        <v>417</v>
      </c>
      <c r="F58" s="270" t="s">
        <v>417</v>
      </c>
      <c r="G58" s="270" t="s">
        <v>417</v>
      </c>
      <c r="H58" s="270" t="s">
        <v>417</v>
      </c>
      <c r="I58" s="270" t="s">
        <v>417</v>
      </c>
      <c r="J58" s="270" t="s">
        <v>417</v>
      </c>
      <c r="K58" s="270" t="s">
        <v>417</v>
      </c>
      <c r="L58" s="270" t="s">
        <v>417</v>
      </c>
      <c r="M58" s="270" t="s">
        <v>417</v>
      </c>
      <c r="N58" s="270" t="s">
        <v>417</v>
      </c>
      <c r="O58" s="270" t="s">
        <v>417</v>
      </c>
      <c r="P58" s="270" t="s">
        <v>417</v>
      </c>
      <c r="Q58" s="270" t="s">
        <v>417</v>
      </c>
      <c r="R58" s="270" t="s">
        <v>417</v>
      </c>
      <c r="S58" s="270" t="s">
        <v>417</v>
      </c>
      <c r="T58" s="270" t="s">
        <v>417</v>
      </c>
      <c r="U58" s="270" t="s">
        <v>417</v>
      </c>
      <c r="V58" s="270" t="s">
        <v>417</v>
      </c>
      <c r="W58" s="270" t="s">
        <v>417</v>
      </c>
      <c r="X58" s="270" t="s">
        <v>417</v>
      </c>
      <c r="Y58" s="270" t="s">
        <v>417</v>
      </c>
      <c r="Z58" s="270" t="s">
        <v>417</v>
      </c>
      <c r="AA58" s="270" t="s">
        <v>417</v>
      </c>
      <c r="AB58" s="270" t="s">
        <v>417</v>
      </c>
      <c r="AC58" s="270" t="s">
        <v>417</v>
      </c>
    </row>
    <row r="59" spans="1:29" x14ac:dyDescent="0.25">
      <c r="A59" s="271" t="s">
        <v>195</v>
      </c>
      <c r="B59" s="285" t="s">
        <v>117</v>
      </c>
      <c r="C59" s="273" t="str">
        <f t="shared" si="0"/>
        <v>нд</v>
      </c>
      <c r="D59" s="273" t="s">
        <v>417</v>
      </c>
      <c r="E59" s="273" t="s">
        <v>417</v>
      </c>
      <c r="F59" s="273" t="s">
        <v>417</v>
      </c>
      <c r="G59" s="273" t="s">
        <v>417</v>
      </c>
      <c r="H59" s="273" t="s">
        <v>417</v>
      </c>
      <c r="I59" s="273" t="s">
        <v>417</v>
      </c>
      <c r="J59" s="273" t="s">
        <v>417</v>
      </c>
      <c r="K59" s="273" t="s">
        <v>417</v>
      </c>
      <c r="L59" s="273" t="s">
        <v>417</v>
      </c>
      <c r="M59" s="273" t="s">
        <v>417</v>
      </c>
      <c r="N59" s="273" t="s">
        <v>417</v>
      </c>
      <c r="O59" s="273" t="s">
        <v>417</v>
      </c>
      <c r="P59" s="273" t="s">
        <v>417</v>
      </c>
      <c r="Q59" s="273" t="s">
        <v>417</v>
      </c>
      <c r="R59" s="273" t="s">
        <v>417</v>
      </c>
      <c r="S59" s="273" t="s">
        <v>417</v>
      </c>
      <c r="T59" s="273" t="s">
        <v>417</v>
      </c>
      <c r="U59" s="273" t="s">
        <v>417</v>
      </c>
      <c r="V59" s="273" t="s">
        <v>417</v>
      </c>
      <c r="W59" s="273" t="s">
        <v>417</v>
      </c>
      <c r="X59" s="273" t="s">
        <v>417</v>
      </c>
      <c r="Y59" s="273" t="s">
        <v>417</v>
      </c>
      <c r="Z59" s="273" t="s">
        <v>417</v>
      </c>
      <c r="AA59" s="273" t="s">
        <v>417</v>
      </c>
      <c r="AB59" s="273" t="s">
        <v>417</v>
      </c>
      <c r="AC59" s="273" t="s">
        <v>417</v>
      </c>
    </row>
    <row r="60" spans="1:29" x14ac:dyDescent="0.25">
      <c r="A60" s="271" t="s">
        <v>196</v>
      </c>
      <c r="B60" s="285" t="s">
        <v>115</v>
      </c>
      <c r="C60" s="273" t="str">
        <f t="shared" si="0"/>
        <v>нд</v>
      </c>
      <c r="D60" s="273" t="s">
        <v>417</v>
      </c>
      <c r="E60" s="273" t="s">
        <v>417</v>
      </c>
      <c r="F60" s="273" t="s">
        <v>417</v>
      </c>
      <c r="G60" s="273" t="s">
        <v>417</v>
      </c>
      <c r="H60" s="273" t="s">
        <v>417</v>
      </c>
      <c r="I60" s="273" t="s">
        <v>417</v>
      </c>
      <c r="J60" s="273" t="s">
        <v>417</v>
      </c>
      <c r="K60" s="273" t="s">
        <v>417</v>
      </c>
      <c r="L60" s="273" t="s">
        <v>417</v>
      </c>
      <c r="M60" s="273" t="s">
        <v>417</v>
      </c>
      <c r="N60" s="273" t="s">
        <v>417</v>
      </c>
      <c r="O60" s="273" t="s">
        <v>417</v>
      </c>
      <c r="P60" s="273" t="s">
        <v>417</v>
      </c>
      <c r="Q60" s="273" t="s">
        <v>417</v>
      </c>
      <c r="R60" s="273" t="s">
        <v>417</v>
      </c>
      <c r="S60" s="273" t="s">
        <v>417</v>
      </c>
      <c r="T60" s="273" t="s">
        <v>417</v>
      </c>
      <c r="U60" s="273" t="s">
        <v>417</v>
      </c>
      <c r="V60" s="273" t="s">
        <v>417</v>
      </c>
      <c r="W60" s="273" t="s">
        <v>417</v>
      </c>
      <c r="X60" s="273" t="s">
        <v>417</v>
      </c>
      <c r="Y60" s="273" t="s">
        <v>417</v>
      </c>
      <c r="Z60" s="273" t="s">
        <v>417</v>
      </c>
      <c r="AA60" s="273" t="s">
        <v>417</v>
      </c>
      <c r="AB60" s="273" t="s">
        <v>417</v>
      </c>
      <c r="AC60" s="273" t="s">
        <v>417</v>
      </c>
    </row>
    <row r="61" spans="1:29" x14ac:dyDescent="0.25">
      <c r="A61" s="271" t="s">
        <v>197</v>
      </c>
      <c r="B61" s="285" t="s">
        <v>113</v>
      </c>
      <c r="C61" s="273" t="str">
        <f t="shared" si="0"/>
        <v>нд</v>
      </c>
      <c r="D61" s="273" t="s">
        <v>417</v>
      </c>
      <c r="E61" s="273" t="s">
        <v>417</v>
      </c>
      <c r="F61" s="273" t="s">
        <v>417</v>
      </c>
      <c r="G61" s="273" t="s">
        <v>417</v>
      </c>
      <c r="H61" s="273" t="s">
        <v>417</v>
      </c>
      <c r="I61" s="273" t="s">
        <v>417</v>
      </c>
      <c r="J61" s="273" t="s">
        <v>417</v>
      </c>
      <c r="K61" s="273" t="s">
        <v>417</v>
      </c>
      <c r="L61" s="273" t="s">
        <v>417</v>
      </c>
      <c r="M61" s="273" t="s">
        <v>417</v>
      </c>
      <c r="N61" s="273" t="s">
        <v>417</v>
      </c>
      <c r="O61" s="273" t="s">
        <v>417</v>
      </c>
      <c r="P61" s="273" t="s">
        <v>417</v>
      </c>
      <c r="Q61" s="273" t="s">
        <v>417</v>
      </c>
      <c r="R61" s="273" t="s">
        <v>417</v>
      </c>
      <c r="S61" s="273" t="s">
        <v>417</v>
      </c>
      <c r="T61" s="273" t="s">
        <v>417</v>
      </c>
      <c r="U61" s="273" t="s">
        <v>417</v>
      </c>
      <c r="V61" s="273" t="s">
        <v>417</v>
      </c>
      <c r="W61" s="273" t="s">
        <v>417</v>
      </c>
      <c r="X61" s="273" t="s">
        <v>417</v>
      </c>
      <c r="Y61" s="273" t="s">
        <v>417</v>
      </c>
      <c r="Z61" s="273" t="s">
        <v>417</v>
      </c>
      <c r="AA61" s="273" t="s">
        <v>417</v>
      </c>
      <c r="AB61" s="273" t="s">
        <v>417</v>
      </c>
      <c r="AC61" s="273" t="s">
        <v>417</v>
      </c>
    </row>
    <row r="62" spans="1:29" x14ac:dyDescent="0.25">
      <c r="A62" s="271" t="s">
        <v>198</v>
      </c>
      <c r="B62" s="285" t="s">
        <v>200</v>
      </c>
      <c r="C62" s="273" t="str">
        <f t="shared" si="0"/>
        <v>нд</v>
      </c>
      <c r="D62" s="273" t="s">
        <v>417</v>
      </c>
      <c r="E62" s="273" t="s">
        <v>417</v>
      </c>
      <c r="F62" s="273" t="s">
        <v>417</v>
      </c>
      <c r="G62" s="273" t="s">
        <v>417</v>
      </c>
      <c r="H62" s="273" t="s">
        <v>417</v>
      </c>
      <c r="I62" s="273" t="s">
        <v>417</v>
      </c>
      <c r="J62" s="273" t="s">
        <v>417</v>
      </c>
      <c r="K62" s="273" t="s">
        <v>417</v>
      </c>
      <c r="L62" s="273" t="s">
        <v>417</v>
      </c>
      <c r="M62" s="273" t="s">
        <v>417</v>
      </c>
      <c r="N62" s="273" t="s">
        <v>417</v>
      </c>
      <c r="O62" s="273" t="s">
        <v>417</v>
      </c>
      <c r="P62" s="273" t="s">
        <v>417</v>
      </c>
      <c r="Q62" s="273" t="s">
        <v>417</v>
      </c>
      <c r="R62" s="273" t="s">
        <v>417</v>
      </c>
      <c r="S62" s="273" t="s">
        <v>417</v>
      </c>
      <c r="T62" s="273" t="s">
        <v>417</v>
      </c>
      <c r="U62" s="273" t="s">
        <v>417</v>
      </c>
      <c r="V62" s="273" t="s">
        <v>417</v>
      </c>
      <c r="W62" s="273" t="s">
        <v>417</v>
      </c>
      <c r="X62" s="273" t="s">
        <v>417</v>
      </c>
      <c r="Y62" s="273" t="s">
        <v>417</v>
      </c>
      <c r="Z62" s="273" t="s">
        <v>417</v>
      </c>
      <c r="AA62" s="273" t="s">
        <v>417</v>
      </c>
      <c r="AB62" s="273" t="s">
        <v>417</v>
      </c>
      <c r="AC62" s="273" t="s">
        <v>417</v>
      </c>
    </row>
    <row r="63" spans="1:29" x14ac:dyDescent="0.25">
      <c r="A63" s="271" t="s">
        <v>199</v>
      </c>
      <c r="B63" s="275" t="s">
        <v>795</v>
      </c>
      <c r="C63" s="273" t="str">
        <f t="shared" si="0"/>
        <v>нд</v>
      </c>
      <c r="D63" s="273" t="s">
        <v>417</v>
      </c>
      <c r="E63" s="273" t="s">
        <v>417</v>
      </c>
      <c r="F63" s="273" t="s">
        <v>417</v>
      </c>
      <c r="G63" s="273" t="s">
        <v>417</v>
      </c>
      <c r="H63" s="273" t="s">
        <v>417</v>
      </c>
      <c r="I63" s="273" t="s">
        <v>417</v>
      </c>
      <c r="J63" s="273" t="s">
        <v>417</v>
      </c>
      <c r="K63" s="273" t="s">
        <v>417</v>
      </c>
      <c r="L63" s="273" t="s">
        <v>417</v>
      </c>
      <c r="M63" s="273" t="s">
        <v>417</v>
      </c>
      <c r="N63" s="273" t="s">
        <v>417</v>
      </c>
      <c r="O63" s="273" t="s">
        <v>417</v>
      </c>
      <c r="P63" s="273" t="s">
        <v>417</v>
      </c>
      <c r="Q63" s="273" t="s">
        <v>417</v>
      </c>
      <c r="R63" s="273" t="s">
        <v>417</v>
      </c>
      <c r="S63" s="273" t="s">
        <v>417</v>
      </c>
      <c r="T63" s="273" t="s">
        <v>417</v>
      </c>
      <c r="U63" s="273" t="s">
        <v>417</v>
      </c>
      <c r="V63" s="273" t="s">
        <v>417</v>
      </c>
      <c r="W63" s="273" t="s">
        <v>417</v>
      </c>
      <c r="X63" s="273" t="s">
        <v>417</v>
      </c>
      <c r="Y63" s="273" t="s">
        <v>417</v>
      </c>
      <c r="Z63" s="273" t="s">
        <v>417</v>
      </c>
      <c r="AA63" s="273" t="s">
        <v>417</v>
      </c>
      <c r="AB63" s="273" t="s">
        <v>417</v>
      </c>
      <c r="AC63" s="273" t="s">
        <v>417</v>
      </c>
    </row>
    <row r="64" spans="1:29" x14ac:dyDescent="0.25">
      <c r="A64" s="286"/>
      <c r="B64" s="287"/>
      <c r="C64" s="287"/>
      <c r="D64" s="287"/>
      <c r="E64" s="287"/>
      <c r="F64" s="287"/>
      <c r="G64" s="287"/>
      <c r="H64" s="287"/>
      <c r="I64" s="287"/>
      <c r="J64" s="287"/>
      <c r="K64" s="287"/>
      <c r="L64" s="287"/>
      <c r="M64" s="287"/>
      <c r="N64" s="287"/>
      <c r="O64" s="287"/>
      <c r="P64" s="287"/>
      <c r="Q64" s="287"/>
      <c r="R64" s="287"/>
      <c r="S64" s="287"/>
      <c r="T64" s="287"/>
      <c r="U64" s="287"/>
      <c r="V64" s="287"/>
      <c r="W64" s="287"/>
      <c r="X64" s="287"/>
      <c r="Y64" s="287"/>
      <c r="Z64" s="287"/>
      <c r="AA64" s="287"/>
    </row>
    <row r="65" spans="2:28" ht="54" customHeight="1" x14ac:dyDescent="0.25">
      <c r="B65" s="413"/>
      <c r="C65" s="413"/>
      <c r="D65" s="413"/>
      <c r="E65" s="413"/>
      <c r="F65" s="413"/>
      <c r="G65" s="413"/>
      <c r="H65" s="288"/>
      <c r="I65" s="288"/>
      <c r="J65" s="288"/>
      <c r="K65" s="288"/>
      <c r="L65" s="288"/>
      <c r="M65" s="288"/>
      <c r="N65" s="288"/>
      <c r="O65" s="288"/>
      <c r="P65" s="288"/>
      <c r="Q65" s="288"/>
      <c r="R65" s="288"/>
      <c r="S65" s="288"/>
      <c r="T65" s="288"/>
      <c r="U65" s="288"/>
      <c r="V65" s="288"/>
      <c r="W65" s="288"/>
      <c r="X65" s="288"/>
      <c r="Y65" s="288"/>
      <c r="Z65" s="288"/>
      <c r="AA65" s="288"/>
      <c r="AB65" s="262"/>
    </row>
    <row r="67" spans="2:28" ht="50.25" customHeight="1" x14ac:dyDescent="0.25">
      <c r="B67" s="413"/>
      <c r="C67" s="413"/>
      <c r="D67" s="413"/>
      <c r="E67" s="413"/>
      <c r="F67" s="413"/>
      <c r="G67" s="413"/>
      <c r="H67" s="288"/>
      <c r="I67" s="288"/>
      <c r="J67" s="288"/>
      <c r="K67" s="288"/>
      <c r="L67" s="288"/>
      <c r="M67" s="288"/>
      <c r="N67" s="288"/>
      <c r="O67" s="288"/>
      <c r="P67" s="288"/>
      <c r="Q67" s="288"/>
      <c r="R67" s="288"/>
      <c r="S67" s="288"/>
      <c r="T67" s="288"/>
      <c r="U67" s="288"/>
      <c r="V67" s="288"/>
      <c r="W67" s="288"/>
      <c r="X67" s="288"/>
      <c r="Y67" s="288"/>
      <c r="Z67" s="288"/>
      <c r="AA67" s="288"/>
    </row>
    <row r="69" spans="2:28" ht="36.75" customHeight="1" x14ac:dyDescent="0.25">
      <c r="B69" s="413"/>
      <c r="C69" s="413"/>
      <c r="D69" s="413"/>
      <c r="E69" s="413"/>
      <c r="F69" s="413"/>
      <c r="G69" s="413"/>
      <c r="H69" s="288"/>
      <c r="I69" s="288"/>
      <c r="J69" s="288"/>
      <c r="K69" s="288"/>
      <c r="L69" s="288"/>
      <c r="M69" s="288"/>
      <c r="N69" s="288"/>
      <c r="O69" s="288"/>
      <c r="P69" s="288"/>
      <c r="Q69" s="288"/>
      <c r="R69" s="288"/>
      <c r="S69" s="288"/>
      <c r="T69" s="288"/>
      <c r="U69" s="288"/>
      <c r="V69" s="288"/>
      <c r="W69" s="288"/>
      <c r="X69" s="288"/>
      <c r="Y69" s="288"/>
      <c r="Z69" s="288"/>
      <c r="AA69" s="288"/>
    </row>
    <row r="71" spans="2:28" ht="51" customHeight="1" x14ac:dyDescent="0.25">
      <c r="B71" s="413"/>
      <c r="C71" s="413"/>
      <c r="D71" s="413"/>
      <c r="E71" s="413"/>
      <c r="F71" s="413"/>
      <c r="G71" s="413"/>
      <c r="H71" s="288"/>
      <c r="I71" s="288"/>
      <c r="J71" s="288"/>
      <c r="K71" s="288"/>
      <c r="L71" s="288"/>
      <c r="M71" s="288"/>
      <c r="N71" s="288"/>
      <c r="O71" s="288"/>
      <c r="P71" s="288"/>
      <c r="Q71" s="288"/>
      <c r="R71" s="288"/>
      <c r="S71" s="288"/>
      <c r="T71" s="288"/>
      <c r="U71" s="288"/>
      <c r="V71" s="288"/>
      <c r="W71" s="288"/>
      <c r="X71" s="288"/>
      <c r="Y71" s="288"/>
      <c r="Z71" s="288"/>
      <c r="AA71" s="288"/>
    </row>
    <row r="72" spans="2:28" ht="32.25" customHeight="1" x14ac:dyDescent="0.25">
      <c r="B72" s="413"/>
      <c r="C72" s="413"/>
      <c r="D72" s="413"/>
      <c r="E72" s="413"/>
      <c r="F72" s="413"/>
      <c r="G72" s="413"/>
      <c r="H72" s="288"/>
      <c r="I72" s="288"/>
      <c r="J72" s="288"/>
      <c r="K72" s="288"/>
      <c r="L72" s="288"/>
      <c r="M72" s="288"/>
      <c r="N72" s="288"/>
      <c r="O72" s="288"/>
      <c r="P72" s="288"/>
      <c r="Q72" s="288"/>
      <c r="R72" s="288"/>
      <c r="S72" s="288"/>
      <c r="T72" s="288"/>
      <c r="U72" s="288"/>
      <c r="V72" s="288"/>
      <c r="W72" s="288"/>
      <c r="X72" s="288"/>
      <c r="Y72" s="288"/>
      <c r="Z72" s="288"/>
      <c r="AA72" s="288"/>
    </row>
    <row r="73" spans="2:28" ht="51.75" customHeight="1" x14ac:dyDescent="0.25">
      <c r="B73" s="413"/>
      <c r="C73" s="413"/>
      <c r="D73" s="413"/>
      <c r="E73" s="413"/>
      <c r="F73" s="413"/>
      <c r="G73" s="413"/>
      <c r="H73" s="288"/>
      <c r="I73" s="288"/>
      <c r="J73" s="288"/>
      <c r="K73" s="288"/>
      <c r="L73" s="288"/>
      <c r="M73" s="288"/>
      <c r="N73" s="288"/>
      <c r="O73" s="288"/>
      <c r="P73" s="288"/>
      <c r="Q73" s="288"/>
      <c r="R73" s="288"/>
      <c r="S73" s="288"/>
      <c r="T73" s="288"/>
      <c r="U73" s="288"/>
      <c r="V73" s="288"/>
      <c r="W73" s="288"/>
      <c r="X73" s="288"/>
      <c r="Y73" s="288"/>
      <c r="Z73" s="288"/>
      <c r="AA73" s="288"/>
    </row>
    <row r="74" spans="2:28" ht="21.75" customHeight="1" x14ac:dyDescent="0.25">
      <c r="B74" s="414"/>
      <c r="C74" s="414"/>
      <c r="D74" s="414"/>
      <c r="E74" s="414"/>
      <c r="F74" s="414"/>
      <c r="G74" s="414"/>
      <c r="H74" s="289"/>
      <c r="I74" s="289"/>
      <c r="J74" s="289"/>
      <c r="K74" s="289"/>
      <c r="L74" s="289"/>
      <c r="M74" s="289"/>
      <c r="N74" s="289"/>
      <c r="O74" s="289"/>
      <c r="P74" s="289"/>
      <c r="Q74" s="289"/>
      <c r="R74" s="289"/>
      <c r="S74" s="289"/>
      <c r="T74" s="289"/>
      <c r="U74" s="289"/>
      <c r="V74" s="289"/>
      <c r="W74" s="289"/>
      <c r="X74" s="289"/>
      <c r="Y74" s="289"/>
      <c r="Z74" s="289"/>
      <c r="AA74" s="289"/>
    </row>
    <row r="75" spans="2:28" ht="23.25" customHeight="1" x14ac:dyDescent="0.25"/>
    <row r="76" spans="2:28" ht="18.75" customHeight="1" x14ac:dyDescent="0.25">
      <c r="B76" s="415"/>
      <c r="C76" s="415"/>
      <c r="D76" s="415"/>
      <c r="E76" s="415"/>
      <c r="F76" s="415"/>
      <c r="G76" s="415"/>
      <c r="H76" s="287"/>
      <c r="I76" s="287"/>
      <c r="J76" s="287"/>
      <c r="K76" s="287"/>
      <c r="L76" s="287"/>
      <c r="M76" s="287"/>
      <c r="N76" s="287"/>
      <c r="O76" s="287"/>
      <c r="P76" s="287"/>
      <c r="Q76" s="287"/>
      <c r="R76" s="287"/>
      <c r="S76" s="287"/>
      <c r="T76" s="287"/>
      <c r="U76" s="287"/>
      <c r="V76" s="287"/>
      <c r="W76" s="287"/>
      <c r="X76" s="287"/>
      <c r="Y76" s="287"/>
      <c r="Z76" s="287"/>
      <c r="AA76" s="287"/>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94" workbookViewId="0">
      <selection activeCell="C20" sqref="C20"/>
    </sheetView>
  </sheetViews>
  <sheetFormatPr defaultRowHeight="15" x14ac:dyDescent="0.25"/>
  <cols>
    <col min="1" max="1" width="9.140625" style="221"/>
    <col min="2" max="2" width="63.140625" customWidth="1"/>
    <col min="3" max="3" width="42.42578125" style="332" customWidth="1"/>
  </cols>
  <sheetData>
    <row r="1" spans="1:11" ht="15.75" x14ac:dyDescent="0.25">
      <c r="A1" s="344" t="str">
        <f>'1. Общая информация'!A2:C2</f>
        <v>Год раскрытия информации: 2022 год</v>
      </c>
      <c r="B1" s="344"/>
      <c r="C1" s="344"/>
      <c r="D1" s="184"/>
      <c r="E1" s="184"/>
      <c r="F1" s="184"/>
      <c r="G1" s="184"/>
      <c r="H1" s="184"/>
      <c r="I1" s="184"/>
      <c r="J1" s="184"/>
    </row>
    <row r="2" spans="1:11" ht="18.75" x14ac:dyDescent="0.3">
      <c r="A2" s="216"/>
      <c r="B2" s="215"/>
      <c r="C2" s="328"/>
      <c r="D2" s="215"/>
      <c r="E2" s="215"/>
      <c r="F2" s="190"/>
      <c r="G2" s="190"/>
      <c r="H2" s="14"/>
      <c r="I2" s="215"/>
      <c r="J2" s="215"/>
    </row>
    <row r="3" spans="1:11" ht="18.75" x14ac:dyDescent="0.25">
      <c r="A3" s="348" t="s">
        <v>11</v>
      </c>
      <c r="B3" s="348"/>
      <c r="C3" s="348"/>
      <c r="D3" s="179"/>
      <c r="E3" s="179"/>
      <c r="F3" s="179"/>
      <c r="G3" s="179"/>
      <c r="H3" s="179"/>
      <c r="I3" s="179"/>
      <c r="J3" s="179"/>
    </row>
    <row r="4" spans="1:11" ht="18.75" x14ac:dyDescent="0.25">
      <c r="A4" s="194"/>
      <c r="B4" s="194"/>
      <c r="C4" s="315"/>
      <c r="D4" s="194"/>
      <c r="E4" s="194"/>
      <c r="F4" s="194"/>
      <c r="G4" s="194"/>
      <c r="H4" s="194"/>
      <c r="I4" s="179"/>
      <c r="J4" s="179"/>
    </row>
    <row r="5" spans="1:11" ht="15.75" x14ac:dyDescent="0.25">
      <c r="A5" s="349" t="str">
        <f>'1. Общая информация'!A6:C6</f>
        <v>Общество с ограниченной ответственностью Электрическая Сетевая Компания "Энергия"</v>
      </c>
      <c r="B5" s="349"/>
      <c r="C5" s="349"/>
      <c r="D5" s="214"/>
      <c r="E5" s="214"/>
      <c r="F5" s="214"/>
      <c r="G5" s="214"/>
      <c r="H5" s="214"/>
      <c r="I5" s="214"/>
      <c r="J5" s="214"/>
    </row>
    <row r="6" spans="1:11" ht="15.75" x14ac:dyDescent="0.25">
      <c r="A6" s="345" t="s">
        <v>713</v>
      </c>
      <c r="B6" s="345"/>
      <c r="C6" s="345"/>
      <c r="D6" s="181"/>
      <c r="E6" s="181"/>
      <c r="F6" s="181"/>
      <c r="G6" s="181"/>
      <c r="H6" s="181"/>
      <c r="I6" s="181"/>
      <c r="J6" s="181"/>
    </row>
    <row r="7" spans="1:11" ht="18.75" x14ac:dyDescent="0.25">
      <c r="A7" s="194"/>
      <c r="B7" s="194"/>
      <c r="C7" s="315"/>
      <c r="D7" s="194"/>
      <c r="E7" s="194"/>
      <c r="F7" s="194"/>
      <c r="G7" s="194"/>
      <c r="H7" s="194"/>
      <c r="I7" s="179"/>
      <c r="J7" s="179"/>
    </row>
    <row r="8" spans="1:11" ht="15.75" x14ac:dyDescent="0.25">
      <c r="A8" s="351" t="str">
        <f>'1. Общая информация'!A9:C9</f>
        <v>М_ИП-2021-2025/Р11</v>
      </c>
      <c r="B8" s="351"/>
      <c r="C8" s="351"/>
      <c r="D8" s="219"/>
      <c r="E8" s="219"/>
      <c r="F8" s="219"/>
      <c r="G8" s="219"/>
      <c r="H8" s="219"/>
      <c r="I8" s="219"/>
      <c r="J8" s="219"/>
      <c r="K8" s="213"/>
    </row>
    <row r="9" spans="1:11" ht="15.75" x14ac:dyDescent="0.25">
      <c r="A9" s="386" t="s">
        <v>9</v>
      </c>
      <c r="B9" s="386"/>
      <c r="C9" s="386"/>
      <c r="D9" s="32"/>
      <c r="E9" s="32"/>
      <c r="F9" s="32"/>
      <c r="G9" s="32"/>
      <c r="H9" s="32"/>
      <c r="I9" s="32"/>
      <c r="J9" s="32"/>
      <c r="K9" s="213"/>
    </row>
    <row r="10" spans="1:11" ht="18.75" x14ac:dyDescent="0.25">
      <c r="A10" s="195"/>
      <c r="B10" s="195"/>
      <c r="C10" s="316"/>
      <c r="D10" s="195"/>
      <c r="E10" s="195"/>
      <c r="F10" s="195"/>
      <c r="G10" s="195"/>
      <c r="H10" s="195"/>
      <c r="I10" s="195"/>
      <c r="J10" s="195"/>
      <c r="K10" s="213"/>
    </row>
    <row r="11" spans="1:11" ht="60.75" customHeight="1" x14ac:dyDescent="0.25">
      <c r="A11" s="385" t="str">
        <f>'1. Общая информация'!A12:C12</f>
        <v>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v>
      </c>
      <c r="B11" s="385"/>
      <c r="C11" s="385"/>
      <c r="D11" s="222"/>
      <c r="E11" s="222"/>
      <c r="F11" s="222"/>
      <c r="G11" s="222"/>
      <c r="H11" s="222"/>
      <c r="I11" s="222"/>
      <c r="J11" s="222"/>
      <c r="K11" s="213"/>
    </row>
    <row r="12" spans="1:11" ht="15.75" x14ac:dyDescent="0.25">
      <c r="A12" s="386" t="s">
        <v>7</v>
      </c>
      <c r="B12" s="386"/>
      <c r="C12" s="386"/>
      <c r="D12" s="32"/>
      <c r="E12" s="32"/>
      <c r="F12" s="32"/>
      <c r="G12" s="32"/>
      <c r="H12" s="32"/>
      <c r="I12" s="32"/>
      <c r="J12" s="32"/>
      <c r="K12" s="213"/>
    </row>
    <row r="13" spans="1:11" x14ac:dyDescent="0.25">
      <c r="A13" s="218"/>
      <c r="B13" s="218"/>
      <c r="C13" s="329"/>
      <c r="D13" s="223"/>
      <c r="E13" s="223"/>
      <c r="F13" s="223"/>
      <c r="G13" s="223"/>
      <c r="H13" s="223"/>
      <c r="I13" s="223"/>
      <c r="J13" s="223"/>
      <c r="K13" s="213"/>
    </row>
    <row r="14" spans="1:11" ht="15.75" customHeight="1" x14ac:dyDescent="0.25">
      <c r="A14" s="384" t="s">
        <v>755</v>
      </c>
      <c r="B14" s="384"/>
      <c r="C14" s="384"/>
      <c r="D14" s="220"/>
      <c r="E14" s="220"/>
      <c r="F14" s="220"/>
      <c r="G14" s="220"/>
      <c r="H14" s="220"/>
      <c r="I14" s="220"/>
      <c r="J14" s="220"/>
    </row>
    <row r="18" spans="1:3" x14ac:dyDescent="0.25">
      <c r="A18" s="290" t="s">
        <v>592</v>
      </c>
      <c r="B18" s="290" t="s">
        <v>69</v>
      </c>
      <c r="C18" s="291" t="s">
        <v>68</v>
      </c>
    </row>
    <row r="19" spans="1:3" x14ac:dyDescent="0.25">
      <c r="A19" s="290">
        <v>1</v>
      </c>
      <c r="B19" s="290">
        <v>2</v>
      </c>
      <c r="C19" s="307">
        <v>3</v>
      </c>
    </row>
    <row r="20" spans="1:3" x14ac:dyDescent="0.25">
      <c r="A20" s="292">
        <v>1</v>
      </c>
      <c r="B20" s="293" t="s">
        <v>822</v>
      </c>
      <c r="C20" s="330">
        <f>'1. Общая информация'!C48</f>
        <v>2.5190000000000001</v>
      </c>
    </row>
    <row r="21" spans="1:3" x14ac:dyDescent="0.25">
      <c r="A21" s="292">
        <v>2</v>
      </c>
      <c r="B21" s="293" t="s">
        <v>639</v>
      </c>
      <c r="C21" s="331" t="s">
        <v>819</v>
      </c>
    </row>
    <row r="22" spans="1:3" ht="78" customHeight="1" x14ac:dyDescent="0.25">
      <c r="A22" s="292">
        <v>3</v>
      </c>
      <c r="B22" s="293" t="s">
        <v>640</v>
      </c>
      <c r="C22" s="290" t="s">
        <v>715</v>
      </c>
    </row>
    <row r="23" spans="1:3" ht="30" x14ac:dyDescent="0.25">
      <c r="A23" s="292">
        <v>4</v>
      </c>
      <c r="B23" s="293" t="s">
        <v>641</v>
      </c>
      <c r="C23" s="290" t="s">
        <v>716</v>
      </c>
    </row>
    <row r="24" spans="1:3" ht="30" x14ac:dyDescent="0.25">
      <c r="A24" s="292">
        <v>5</v>
      </c>
      <c r="B24" s="293" t="s">
        <v>642</v>
      </c>
      <c r="C24" s="290" t="s">
        <v>417</v>
      </c>
    </row>
    <row r="25" spans="1:3" ht="45" x14ac:dyDescent="0.25">
      <c r="A25" s="295" t="s">
        <v>710</v>
      </c>
      <c r="B25" s="293" t="s">
        <v>643</v>
      </c>
      <c r="C25" s="290" t="s">
        <v>417</v>
      </c>
    </row>
    <row r="26" spans="1:3" ht="30" x14ac:dyDescent="0.25">
      <c r="A26" s="295" t="s">
        <v>711</v>
      </c>
      <c r="B26" s="293" t="s">
        <v>644</v>
      </c>
      <c r="C26" s="290" t="s">
        <v>417</v>
      </c>
    </row>
    <row r="27" spans="1:3" ht="30" x14ac:dyDescent="0.25">
      <c r="A27" s="292" t="s">
        <v>645</v>
      </c>
      <c r="B27" s="293" t="s">
        <v>646</v>
      </c>
      <c r="C27" s="290" t="s">
        <v>417</v>
      </c>
    </row>
    <row r="28" spans="1:3" x14ac:dyDescent="0.25">
      <c r="A28" s="292" t="s">
        <v>647</v>
      </c>
      <c r="B28" s="293" t="s">
        <v>648</v>
      </c>
      <c r="C28" s="290" t="s">
        <v>417</v>
      </c>
    </row>
    <row r="29" spans="1:3" x14ac:dyDescent="0.25">
      <c r="A29" s="292" t="s">
        <v>649</v>
      </c>
      <c r="B29" s="293" t="s">
        <v>650</v>
      </c>
      <c r="C29" s="290" t="s">
        <v>417</v>
      </c>
    </row>
    <row r="30" spans="1:3" x14ac:dyDescent="0.25">
      <c r="A30" s="292" t="s">
        <v>651</v>
      </c>
      <c r="B30" s="293" t="s">
        <v>652</v>
      </c>
      <c r="C30" s="290" t="s">
        <v>417</v>
      </c>
    </row>
    <row r="31" spans="1:3" ht="30" x14ac:dyDescent="0.25">
      <c r="A31" s="292" t="s">
        <v>653</v>
      </c>
      <c r="B31" s="293" t="s">
        <v>654</v>
      </c>
      <c r="C31" s="290" t="s">
        <v>417</v>
      </c>
    </row>
    <row r="32" spans="1:3" ht="30" x14ac:dyDescent="0.25">
      <c r="A32" s="292" t="s">
        <v>655</v>
      </c>
      <c r="B32" s="293" t="s">
        <v>646</v>
      </c>
      <c r="C32" s="290" t="s">
        <v>417</v>
      </c>
    </row>
    <row r="33" spans="1:3" x14ac:dyDescent="0.25">
      <c r="A33" s="292" t="s">
        <v>656</v>
      </c>
      <c r="B33" s="293" t="s">
        <v>648</v>
      </c>
      <c r="C33" s="290" t="s">
        <v>417</v>
      </c>
    </row>
    <row r="34" spans="1:3" x14ac:dyDescent="0.25">
      <c r="A34" s="292" t="s">
        <v>657</v>
      </c>
      <c r="B34" s="293" t="s">
        <v>650</v>
      </c>
      <c r="C34" s="290" t="s">
        <v>417</v>
      </c>
    </row>
    <row r="35" spans="1:3" x14ac:dyDescent="0.25">
      <c r="A35" s="292" t="s">
        <v>658</v>
      </c>
      <c r="B35" s="293" t="s">
        <v>652</v>
      </c>
      <c r="C35" s="290" t="s">
        <v>417</v>
      </c>
    </row>
    <row r="36" spans="1:3" ht="45" x14ac:dyDescent="0.25">
      <c r="A36" s="295" t="s">
        <v>101</v>
      </c>
      <c r="B36" s="293" t="s">
        <v>659</v>
      </c>
      <c r="C36" s="290" t="s">
        <v>417</v>
      </c>
    </row>
    <row r="37" spans="1:3" ht="30" x14ac:dyDescent="0.25">
      <c r="A37" s="295" t="s">
        <v>752</v>
      </c>
      <c r="B37" s="293" t="s">
        <v>644</v>
      </c>
      <c r="C37" s="290" t="s">
        <v>417</v>
      </c>
    </row>
    <row r="38" spans="1:3" ht="30" x14ac:dyDescent="0.25">
      <c r="A38" s="292" t="s">
        <v>660</v>
      </c>
      <c r="B38" s="293" t="s">
        <v>661</v>
      </c>
      <c r="C38" s="290" t="s">
        <v>417</v>
      </c>
    </row>
    <row r="39" spans="1:3" x14ac:dyDescent="0.25">
      <c r="A39" s="292" t="s">
        <v>662</v>
      </c>
      <c r="B39" s="293" t="s">
        <v>648</v>
      </c>
      <c r="C39" s="290" t="s">
        <v>417</v>
      </c>
    </row>
    <row r="40" spans="1:3" x14ac:dyDescent="0.25">
      <c r="A40" s="292" t="s">
        <v>663</v>
      </c>
      <c r="B40" s="293" t="s">
        <v>650</v>
      </c>
      <c r="C40" s="290" t="s">
        <v>417</v>
      </c>
    </row>
    <row r="41" spans="1:3" x14ac:dyDescent="0.25">
      <c r="A41" s="292" t="s">
        <v>664</v>
      </c>
      <c r="B41" s="293" t="s">
        <v>652</v>
      </c>
      <c r="C41" s="290" t="s">
        <v>417</v>
      </c>
    </row>
    <row r="42" spans="1:3" ht="30" x14ac:dyDescent="0.25">
      <c r="A42" s="292" t="s">
        <v>665</v>
      </c>
      <c r="B42" s="293" t="s">
        <v>654</v>
      </c>
      <c r="C42" s="290" t="s">
        <v>417</v>
      </c>
    </row>
    <row r="43" spans="1:3" ht="30" x14ac:dyDescent="0.25">
      <c r="A43" s="292" t="s">
        <v>666</v>
      </c>
      <c r="B43" s="293" t="s">
        <v>661</v>
      </c>
      <c r="C43" s="290" t="s">
        <v>417</v>
      </c>
    </row>
    <row r="44" spans="1:3" x14ac:dyDescent="0.25">
      <c r="A44" s="292" t="s">
        <v>667</v>
      </c>
      <c r="B44" s="293" t="s">
        <v>648</v>
      </c>
      <c r="C44" s="290" t="s">
        <v>417</v>
      </c>
    </row>
    <row r="45" spans="1:3" x14ac:dyDescent="0.25">
      <c r="A45" s="292" t="s">
        <v>668</v>
      </c>
      <c r="B45" s="293" t="s">
        <v>650</v>
      </c>
      <c r="C45" s="290" t="s">
        <v>417</v>
      </c>
    </row>
    <row r="46" spans="1:3" x14ac:dyDescent="0.25">
      <c r="A46" s="292" t="s">
        <v>669</v>
      </c>
      <c r="B46" s="293" t="s">
        <v>652</v>
      </c>
      <c r="C46" s="290" t="s">
        <v>417</v>
      </c>
    </row>
    <row r="47" spans="1:3" ht="31.5" customHeight="1" x14ac:dyDescent="0.25">
      <c r="A47" s="295">
        <v>43895</v>
      </c>
      <c r="B47" s="293" t="s">
        <v>670</v>
      </c>
      <c r="C47" s="290" t="s">
        <v>417</v>
      </c>
    </row>
    <row r="48" spans="1:3" ht="30" x14ac:dyDescent="0.25">
      <c r="A48" s="295">
        <v>36955</v>
      </c>
      <c r="B48" s="293" t="s">
        <v>644</v>
      </c>
      <c r="C48" s="290" t="s">
        <v>417</v>
      </c>
    </row>
    <row r="49" spans="1:3" ht="30" x14ac:dyDescent="0.25">
      <c r="A49" s="292" t="s">
        <v>671</v>
      </c>
      <c r="B49" s="293" t="s">
        <v>661</v>
      </c>
      <c r="C49" s="290" t="s">
        <v>417</v>
      </c>
    </row>
    <row r="50" spans="1:3" x14ac:dyDescent="0.25">
      <c r="A50" s="292" t="s">
        <v>672</v>
      </c>
      <c r="B50" s="293" t="s">
        <v>648</v>
      </c>
      <c r="C50" s="290" t="s">
        <v>417</v>
      </c>
    </row>
    <row r="51" spans="1:3" x14ac:dyDescent="0.25">
      <c r="A51" s="292" t="s">
        <v>673</v>
      </c>
      <c r="B51" s="293" t="s">
        <v>650</v>
      </c>
      <c r="C51" s="290" t="s">
        <v>417</v>
      </c>
    </row>
    <row r="52" spans="1:3" x14ac:dyDescent="0.25">
      <c r="A52" s="292" t="s">
        <v>674</v>
      </c>
      <c r="B52" s="293" t="s">
        <v>652</v>
      </c>
      <c r="C52" s="290" t="s">
        <v>417</v>
      </c>
    </row>
    <row r="53" spans="1:3" ht="30" x14ac:dyDescent="0.25">
      <c r="A53" s="292" t="s">
        <v>675</v>
      </c>
      <c r="B53" s="293" t="s">
        <v>654</v>
      </c>
      <c r="C53" s="290" t="s">
        <v>417</v>
      </c>
    </row>
    <row r="54" spans="1:3" ht="30" x14ac:dyDescent="0.25">
      <c r="A54" s="292" t="s">
        <v>676</v>
      </c>
      <c r="B54" s="293" t="s">
        <v>661</v>
      </c>
      <c r="C54" s="290" t="s">
        <v>417</v>
      </c>
    </row>
    <row r="55" spans="1:3" x14ac:dyDescent="0.25">
      <c r="A55" s="292" t="s">
        <v>677</v>
      </c>
      <c r="B55" s="293" t="s">
        <v>648</v>
      </c>
      <c r="C55" s="290" t="s">
        <v>417</v>
      </c>
    </row>
    <row r="56" spans="1:3" x14ac:dyDescent="0.25">
      <c r="A56" s="292" t="s">
        <v>678</v>
      </c>
      <c r="B56" s="293" t="s">
        <v>650</v>
      </c>
      <c r="C56" s="290" t="s">
        <v>417</v>
      </c>
    </row>
    <row r="57" spans="1:3" x14ac:dyDescent="0.25">
      <c r="A57" s="292" t="s">
        <v>679</v>
      </c>
      <c r="B57" s="293" t="s">
        <v>652</v>
      </c>
      <c r="C57" s="290" t="s">
        <v>417</v>
      </c>
    </row>
    <row r="58" spans="1:3" ht="45" x14ac:dyDescent="0.25">
      <c r="A58" s="292">
        <v>6</v>
      </c>
      <c r="B58" s="293" t="s">
        <v>680</v>
      </c>
      <c r="C58" s="290" t="s">
        <v>417</v>
      </c>
    </row>
    <row r="59" spans="1:3" x14ac:dyDescent="0.25">
      <c r="A59" s="295" t="s">
        <v>530</v>
      </c>
      <c r="B59" s="293" t="s">
        <v>681</v>
      </c>
      <c r="C59" s="290" t="s">
        <v>417</v>
      </c>
    </row>
    <row r="60" spans="1:3" x14ac:dyDescent="0.25">
      <c r="A60" s="295" t="s">
        <v>531</v>
      </c>
      <c r="B60" s="293" t="s">
        <v>682</v>
      </c>
      <c r="C60" s="290" t="s">
        <v>417</v>
      </c>
    </row>
    <row r="61" spans="1:3" ht="30" x14ac:dyDescent="0.25">
      <c r="A61" s="295" t="s">
        <v>750</v>
      </c>
      <c r="B61" s="293" t="s">
        <v>683</v>
      </c>
      <c r="C61" s="290" t="s">
        <v>417</v>
      </c>
    </row>
    <row r="62" spans="1:3" x14ac:dyDescent="0.25">
      <c r="A62" s="295" t="s">
        <v>751</v>
      </c>
      <c r="B62" s="293" t="s">
        <v>684</v>
      </c>
      <c r="C62" s="290" t="s">
        <v>417</v>
      </c>
    </row>
    <row r="63" spans="1:3" x14ac:dyDescent="0.25">
      <c r="A63" s="292">
        <v>7</v>
      </c>
      <c r="B63" s="293" t="s">
        <v>685</v>
      </c>
      <c r="C63" s="290" t="s">
        <v>417</v>
      </c>
    </row>
    <row r="64" spans="1:3" x14ac:dyDescent="0.25">
      <c r="A64" s="292">
        <v>8</v>
      </c>
      <c r="B64" s="293" t="s">
        <v>686</v>
      </c>
      <c r="C64" s="290" t="s">
        <v>417</v>
      </c>
    </row>
    <row r="65" spans="1:3" x14ac:dyDescent="0.25">
      <c r="A65" s="292">
        <v>9</v>
      </c>
      <c r="B65" s="293" t="s">
        <v>687</v>
      </c>
      <c r="C65" s="290" t="s">
        <v>417</v>
      </c>
    </row>
    <row r="66" spans="1:3" x14ac:dyDescent="0.25">
      <c r="A66" s="292">
        <v>10</v>
      </c>
      <c r="B66" s="293" t="s">
        <v>688</v>
      </c>
      <c r="C66" s="290" t="s">
        <v>417</v>
      </c>
    </row>
    <row r="67" spans="1:3" ht="60" x14ac:dyDescent="0.25">
      <c r="A67" s="292">
        <v>11</v>
      </c>
      <c r="B67" s="293" t="s">
        <v>689</v>
      </c>
      <c r="C67" s="290" t="s">
        <v>417</v>
      </c>
    </row>
    <row r="68" spans="1:3" x14ac:dyDescent="0.25">
      <c r="A68" s="295" t="s">
        <v>740</v>
      </c>
      <c r="B68" s="294" t="s">
        <v>314</v>
      </c>
      <c r="C68" s="290" t="s">
        <v>417</v>
      </c>
    </row>
    <row r="69" spans="1:3" ht="30" x14ac:dyDescent="0.25">
      <c r="A69" s="295" t="s">
        <v>741</v>
      </c>
      <c r="B69" s="294" t="s">
        <v>690</v>
      </c>
      <c r="C69" s="290" t="s">
        <v>417</v>
      </c>
    </row>
    <row r="70" spans="1:3" ht="30" x14ac:dyDescent="0.25">
      <c r="A70" s="295" t="s">
        <v>691</v>
      </c>
      <c r="B70" s="294" t="s">
        <v>692</v>
      </c>
      <c r="C70" s="290" t="s">
        <v>417</v>
      </c>
    </row>
    <row r="71" spans="1:3" x14ac:dyDescent="0.25">
      <c r="A71" s="295" t="s">
        <v>742</v>
      </c>
      <c r="B71" s="294" t="s">
        <v>315</v>
      </c>
      <c r="C71" s="290" t="s">
        <v>417</v>
      </c>
    </row>
    <row r="72" spans="1:3" ht="30" x14ac:dyDescent="0.25">
      <c r="A72" s="295" t="s">
        <v>743</v>
      </c>
      <c r="B72" s="294" t="s">
        <v>690</v>
      </c>
      <c r="C72" s="290" t="s">
        <v>417</v>
      </c>
    </row>
    <row r="73" spans="1:3" ht="30" x14ac:dyDescent="0.25">
      <c r="A73" s="295" t="s">
        <v>693</v>
      </c>
      <c r="B73" s="294" t="s">
        <v>692</v>
      </c>
      <c r="C73" s="290" t="s">
        <v>417</v>
      </c>
    </row>
    <row r="74" spans="1:3" x14ac:dyDescent="0.25">
      <c r="A74" s="295" t="s">
        <v>744</v>
      </c>
      <c r="B74" s="294" t="s">
        <v>316</v>
      </c>
      <c r="C74" s="290" t="s">
        <v>417</v>
      </c>
    </row>
    <row r="75" spans="1:3" ht="30" x14ac:dyDescent="0.25">
      <c r="A75" s="295" t="s">
        <v>745</v>
      </c>
      <c r="B75" s="294" t="s">
        <v>690</v>
      </c>
      <c r="C75" s="290" t="s">
        <v>417</v>
      </c>
    </row>
    <row r="76" spans="1:3" ht="30" x14ac:dyDescent="0.25">
      <c r="A76" s="295" t="s">
        <v>694</v>
      </c>
      <c r="B76" s="294" t="s">
        <v>692</v>
      </c>
      <c r="C76" s="290" t="s">
        <v>417</v>
      </c>
    </row>
    <row r="77" spans="1:3" x14ac:dyDescent="0.25">
      <c r="A77" s="295" t="s">
        <v>746</v>
      </c>
      <c r="B77" s="294" t="s">
        <v>317</v>
      </c>
      <c r="C77" s="290" t="s">
        <v>417</v>
      </c>
    </row>
    <row r="78" spans="1:3" ht="30" x14ac:dyDescent="0.25">
      <c r="A78" s="295" t="s">
        <v>747</v>
      </c>
      <c r="B78" s="294" t="s">
        <v>690</v>
      </c>
      <c r="C78" s="290" t="s">
        <v>417</v>
      </c>
    </row>
    <row r="79" spans="1:3" ht="30" x14ac:dyDescent="0.25">
      <c r="A79" s="295" t="s">
        <v>695</v>
      </c>
      <c r="B79" s="294" t="s">
        <v>692</v>
      </c>
      <c r="C79" s="290" t="s">
        <v>417</v>
      </c>
    </row>
    <row r="80" spans="1:3" x14ac:dyDescent="0.25">
      <c r="A80" s="295" t="s">
        <v>748</v>
      </c>
      <c r="B80" s="294" t="s">
        <v>318</v>
      </c>
      <c r="C80" s="290" t="s">
        <v>417</v>
      </c>
    </row>
    <row r="81" spans="1:3" ht="30" x14ac:dyDescent="0.25">
      <c r="A81" s="295" t="s">
        <v>749</v>
      </c>
      <c r="B81" s="294" t="s">
        <v>690</v>
      </c>
      <c r="C81" s="290" t="s">
        <v>417</v>
      </c>
    </row>
    <row r="82" spans="1:3" ht="30" x14ac:dyDescent="0.25">
      <c r="A82" s="295" t="s">
        <v>696</v>
      </c>
      <c r="B82" s="294" t="s">
        <v>692</v>
      </c>
      <c r="C82" s="290" t="s">
        <v>417</v>
      </c>
    </row>
    <row r="83" spans="1:3" ht="330" x14ac:dyDescent="0.25">
      <c r="A83" s="292">
        <v>12</v>
      </c>
      <c r="B83" s="293" t="s">
        <v>697</v>
      </c>
      <c r="C83" s="290" t="s">
        <v>417</v>
      </c>
    </row>
    <row r="84" spans="1:3" ht="45" x14ac:dyDescent="0.25">
      <c r="A84" s="292">
        <v>13</v>
      </c>
      <c r="B84" s="293" t="s">
        <v>698</v>
      </c>
      <c r="C84" s="290" t="s">
        <v>417</v>
      </c>
    </row>
    <row r="85" spans="1:3" x14ac:dyDescent="0.25">
      <c r="A85" s="295" t="s">
        <v>735</v>
      </c>
      <c r="B85" s="294" t="s">
        <v>737</v>
      </c>
      <c r="C85" s="290" t="s">
        <v>417</v>
      </c>
    </row>
    <row r="86" spans="1:3" x14ac:dyDescent="0.25">
      <c r="A86" s="295" t="s">
        <v>736</v>
      </c>
      <c r="B86" s="294" t="s">
        <v>738</v>
      </c>
      <c r="C86" s="290" t="s">
        <v>417</v>
      </c>
    </row>
    <row r="87" spans="1:3" x14ac:dyDescent="0.25">
      <c r="A87" s="292">
        <v>14</v>
      </c>
      <c r="B87" s="293" t="s">
        <v>699</v>
      </c>
      <c r="C87" s="290" t="s">
        <v>417</v>
      </c>
    </row>
    <row r="88" spans="1:3" x14ac:dyDescent="0.25">
      <c r="A88" s="295" t="s">
        <v>722</v>
      </c>
      <c r="B88" s="294" t="s">
        <v>586</v>
      </c>
      <c r="C88" s="290" t="s">
        <v>417</v>
      </c>
    </row>
    <row r="89" spans="1:3" x14ac:dyDescent="0.25">
      <c r="A89" s="295" t="s">
        <v>723</v>
      </c>
      <c r="B89" s="294" t="s">
        <v>700</v>
      </c>
      <c r="C89" s="290" t="s">
        <v>417</v>
      </c>
    </row>
    <row r="90" spans="1:3" x14ac:dyDescent="0.25">
      <c r="A90" s="295" t="s">
        <v>724</v>
      </c>
      <c r="B90" s="294" t="s">
        <v>701</v>
      </c>
      <c r="C90" s="290" t="s">
        <v>417</v>
      </c>
    </row>
    <row r="91" spans="1:3" x14ac:dyDescent="0.25">
      <c r="A91" s="295" t="s">
        <v>725</v>
      </c>
      <c r="B91" s="294" t="s">
        <v>702</v>
      </c>
      <c r="C91" s="290" t="s">
        <v>417</v>
      </c>
    </row>
    <row r="92" spans="1:3" x14ac:dyDescent="0.25">
      <c r="A92" s="295" t="s">
        <v>726</v>
      </c>
      <c r="B92" s="294" t="s">
        <v>703</v>
      </c>
      <c r="C92" s="290" t="s">
        <v>417</v>
      </c>
    </row>
    <row r="93" spans="1:3" x14ac:dyDescent="0.25">
      <c r="A93" s="295" t="s">
        <v>731</v>
      </c>
      <c r="B93" s="294" t="s">
        <v>727</v>
      </c>
      <c r="C93" s="290" t="s">
        <v>417</v>
      </c>
    </row>
    <row r="94" spans="1:3" x14ac:dyDescent="0.25">
      <c r="A94" s="295" t="s">
        <v>732</v>
      </c>
      <c r="B94" s="294" t="s">
        <v>728</v>
      </c>
      <c r="C94" s="290" t="s">
        <v>417</v>
      </c>
    </row>
    <row r="95" spans="1:3" x14ac:dyDescent="0.25">
      <c r="A95" s="295" t="s">
        <v>733</v>
      </c>
      <c r="B95" s="294" t="s">
        <v>729</v>
      </c>
      <c r="C95" s="290" t="s">
        <v>417</v>
      </c>
    </row>
    <row r="96" spans="1:3" x14ac:dyDescent="0.25">
      <c r="A96" s="295" t="s">
        <v>734</v>
      </c>
      <c r="B96" s="294" t="s">
        <v>730</v>
      </c>
      <c r="C96" s="290" t="s">
        <v>417</v>
      </c>
    </row>
    <row r="97" spans="1:3" ht="60" x14ac:dyDescent="0.25">
      <c r="A97" s="292">
        <v>15</v>
      </c>
      <c r="B97" s="293" t="s">
        <v>739</v>
      </c>
      <c r="C97" s="290" t="s">
        <v>417</v>
      </c>
    </row>
    <row r="98" spans="1:3" ht="90" x14ac:dyDescent="0.25">
      <c r="A98" s="292">
        <v>16</v>
      </c>
      <c r="B98" s="293" t="s">
        <v>704</v>
      </c>
      <c r="C98" s="290" t="s">
        <v>417</v>
      </c>
    </row>
    <row r="99" spans="1:3" x14ac:dyDescent="0.25">
      <c r="A99" s="295" t="s">
        <v>424</v>
      </c>
      <c r="B99" s="293" t="s">
        <v>705</v>
      </c>
      <c r="C99" s="290" t="s">
        <v>417</v>
      </c>
    </row>
    <row r="100" spans="1:3" x14ac:dyDescent="0.25">
      <c r="A100" s="295" t="s">
        <v>425</v>
      </c>
      <c r="B100" s="294" t="s">
        <v>719</v>
      </c>
      <c r="C100" s="290" t="s">
        <v>417</v>
      </c>
    </row>
    <row r="101" spans="1:3" x14ac:dyDescent="0.25">
      <c r="A101" s="295" t="s">
        <v>426</v>
      </c>
      <c r="B101" s="294" t="s">
        <v>720</v>
      </c>
      <c r="C101" s="290" t="s">
        <v>417</v>
      </c>
    </row>
    <row r="102" spans="1:3" x14ac:dyDescent="0.25">
      <c r="A102" s="295" t="s">
        <v>427</v>
      </c>
      <c r="B102" s="294" t="s">
        <v>721</v>
      </c>
      <c r="C102" s="290" t="s">
        <v>417</v>
      </c>
    </row>
    <row r="103" spans="1:3" x14ac:dyDescent="0.25">
      <c r="A103" s="295" t="s">
        <v>717</v>
      </c>
      <c r="B103" s="293" t="s">
        <v>706</v>
      </c>
      <c r="C103" s="290" t="s">
        <v>417</v>
      </c>
    </row>
    <row r="104" spans="1:3" ht="30" x14ac:dyDescent="0.25">
      <c r="A104" s="295" t="s">
        <v>718</v>
      </c>
      <c r="B104" s="293" t="s">
        <v>707</v>
      </c>
      <c r="C104" s="290" t="s">
        <v>417</v>
      </c>
    </row>
    <row r="105" spans="1:3" ht="30" x14ac:dyDescent="0.25">
      <c r="A105" s="292" t="s">
        <v>708</v>
      </c>
      <c r="B105" s="293" t="s">
        <v>709</v>
      </c>
      <c r="C105" s="290"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3"/>
  <sheetViews>
    <sheetView topLeftCell="A7" zoomScale="70" zoomScaleNormal="70" workbookViewId="0">
      <selection activeCell="B19" sqref="B19:B22"/>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18" t="str">
        <f>'1. Общая информация'!A2:C2</f>
        <v>Год раскрытия информации: 2022 год</v>
      </c>
      <c r="B1" s="418"/>
      <c r="C1" s="418"/>
      <c r="D1" s="418"/>
      <c r="E1" s="418"/>
      <c r="F1" s="418"/>
      <c r="G1" s="418"/>
      <c r="H1" s="418"/>
      <c r="I1" s="418"/>
      <c r="J1" s="418"/>
      <c r="K1" s="418"/>
      <c r="L1" s="418"/>
      <c r="M1" s="418"/>
      <c r="N1" s="418"/>
      <c r="O1" s="418"/>
      <c r="P1" s="418"/>
      <c r="Q1" s="418"/>
      <c r="R1" s="418"/>
      <c r="S1" s="418"/>
      <c r="T1" s="418"/>
      <c r="U1" s="418"/>
      <c r="V1" s="418"/>
      <c r="W1" s="418"/>
      <c r="X1" s="418"/>
      <c r="Y1" s="418"/>
      <c r="Z1" s="418"/>
      <c r="AA1" s="418"/>
      <c r="AB1" s="418"/>
      <c r="AC1" s="418"/>
      <c r="AD1" s="418"/>
      <c r="AE1" s="418"/>
      <c r="AF1" s="418"/>
      <c r="AG1" s="418"/>
      <c r="AH1" s="418"/>
      <c r="AI1" s="418"/>
      <c r="AJ1" s="418"/>
      <c r="AK1" s="418"/>
    </row>
    <row r="3" spans="1:37" ht="18.75" x14ac:dyDescent="0.25">
      <c r="A3" s="419" t="s">
        <v>754</v>
      </c>
      <c r="B3" s="419"/>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c r="AG3" s="419"/>
      <c r="AH3" s="419"/>
      <c r="AI3" s="419"/>
      <c r="AJ3" s="419"/>
      <c r="AK3" s="419"/>
    </row>
    <row r="4" spans="1:37" x14ac:dyDescent="0.25">
      <c r="A4" s="211"/>
    </row>
    <row r="5" spans="1:37" ht="48" customHeight="1" x14ac:dyDescent="0.25">
      <c r="A5" s="416" t="s">
        <v>557</v>
      </c>
      <c r="B5" s="416" t="s">
        <v>558</v>
      </c>
      <c r="C5" s="416" t="s">
        <v>550</v>
      </c>
      <c r="D5" s="416" t="s">
        <v>796</v>
      </c>
      <c r="E5" s="416"/>
      <c r="F5" s="416" t="s">
        <v>50</v>
      </c>
      <c r="G5" s="416" t="s">
        <v>797</v>
      </c>
      <c r="H5" s="416" t="s">
        <v>48</v>
      </c>
      <c r="I5" s="416" t="s">
        <v>559</v>
      </c>
      <c r="J5" s="416"/>
      <c r="K5" s="416"/>
      <c r="L5" s="416"/>
      <c r="M5" s="416"/>
      <c r="N5" s="416"/>
      <c r="O5" s="416"/>
      <c r="P5" s="416"/>
      <c r="Q5" s="416"/>
      <c r="R5" s="416"/>
      <c r="S5" s="416" t="s">
        <v>560</v>
      </c>
      <c r="T5" s="416"/>
      <c r="U5" s="416"/>
      <c r="V5" s="416" t="s">
        <v>561</v>
      </c>
      <c r="W5" s="416"/>
      <c r="X5" s="416"/>
      <c r="Y5" s="416"/>
      <c r="Z5" s="416"/>
      <c r="AA5" s="416"/>
      <c r="AB5" s="416"/>
      <c r="AC5" s="416"/>
      <c r="AD5" s="416"/>
      <c r="AE5" s="416"/>
      <c r="AF5" s="416"/>
      <c r="AG5" s="416"/>
      <c r="AH5" s="416"/>
      <c r="AI5" s="416" t="s">
        <v>562</v>
      </c>
      <c r="AJ5" s="416"/>
      <c r="AK5" s="416" t="s">
        <v>563</v>
      </c>
    </row>
    <row r="6" spans="1:37" ht="70.5" customHeight="1" x14ac:dyDescent="0.25">
      <c r="A6" s="416"/>
      <c r="B6" s="416"/>
      <c r="C6" s="416"/>
      <c r="D6" s="416"/>
      <c r="E6" s="416"/>
      <c r="F6" s="416"/>
      <c r="G6" s="416"/>
      <c r="H6" s="416"/>
      <c r="I6" s="416" t="s">
        <v>564</v>
      </c>
      <c r="J6" s="416" t="s">
        <v>565</v>
      </c>
      <c r="K6" s="416" t="s">
        <v>566</v>
      </c>
      <c r="L6" s="416"/>
      <c r="M6" s="416" t="s">
        <v>567</v>
      </c>
      <c r="N6" s="416" t="s">
        <v>568</v>
      </c>
      <c r="O6" s="416"/>
      <c r="P6" s="416" t="s">
        <v>569</v>
      </c>
      <c r="Q6" s="416"/>
      <c r="R6" s="416" t="s">
        <v>570</v>
      </c>
      <c r="S6" s="416" t="s">
        <v>571</v>
      </c>
      <c r="T6" s="416" t="s">
        <v>572</v>
      </c>
      <c r="U6" s="416"/>
      <c r="V6" s="417" t="s">
        <v>573</v>
      </c>
      <c r="W6" s="416" t="s">
        <v>46</v>
      </c>
      <c r="X6" s="416"/>
      <c r="Y6" s="416" t="s">
        <v>574</v>
      </c>
      <c r="Z6" s="416"/>
      <c r="AA6" s="416" t="s">
        <v>575</v>
      </c>
      <c r="AB6" s="416" t="s">
        <v>576</v>
      </c>
      <c r="AC6" s="416" t="s">
        <v>577</v>
      </c>
      <c r="AD6" s="416"/>
      <c r="AE6" s="416" t="s">
        <v>578</v>
      </c>
      <c r="AF6" s="416" t="s">
        <v>579</v>
      </c>
      <c r="AG6" s="416" t="s">
        <v>40</v>
      </c>
      <c r="AH6" s="416" t="s">
        <v>580</v>
      </c>
      <c r="AI6" s="416" t="s">
        <v>581</v>
      </c>
      <c r="AJ6" s="416" t="s">
        <v>582</v>
      </c>
      <c r="AK6" s="416"/>
    </row>
    <row r="7" spans="1:37" ht="48" customHeight="1" x14ac:dyDescent="0.25">
      <c r="A7" s="416"/>
      <c r="B7" s="416"/>
      <c r="C7" s="416"/>
      <c r="D7" s="231" t="s">
        <v>583</v>
      </c>
      <c r="E7" s="231" t="s">
        <v>584</v>
      </c>
      <c r="F7" s="416"/>
      <c r="G7" s="416"/>
      <c r="H7" s="416"/>
      <c r="I7" s="416"/>
      <c r="J7" s="416"/>
      <c r="K7" s="235" t="s">
        <v>585</v>
      </c>
      <c r="L7" s="231" t="s">
        <v>586</v>
      </c>
      <c r="M7" s="416"/>
      <c r="N7" s="231" t="s">
        <v>587</v>
      </c>
      <c r="O7" s="231" t="s">
        <v>586</v>
      </c>
      <c r="P7" s="231" t="s">
        <v>583</v>
      </c>
      <c r="Q7" s="231" t="s">
        <v>229</v>
      </c>
      <c r="R7" s="416"/>
      <c r="S7" s="416"/>
      <c r="T7" s="231" t="s">
        <v>583</v>
      </c>
      <c r="U7" s="231" t="s">
        <v>229</v>
      </c>
      <c r="V7" s="417"/>
      <c r="W7" s="231" t="s">
        <v>588</v>
      </c>
      <c r="X7" s="231" t="s">
        <v>589</v>
      </c>
      <c r="Y7" s="231" t="s">
        <v>588</v>
      </c>
      <c r="Z7" s="231" t="s">
        <v>589</v>
      </c>
      <c r="AA7" s="416"/>
      <c r="AB7" s="416"/>
      <c r="AC7" s="231" t="s">
        <v>15</v>
      </c>
      <c r="AD7" s="231" t="s">
        <v>14</v>
      </c>
      <c r="AE7" s="416"/>
      <c r="AF7" s="416"/>
      <c r="AG7" s="416"/>
      <c r="AH7" s="416"/>
      <c r="AI7" s="416"/>
      <c r="AJ7" s="416"/>
      <c r="AK7" s="416"/>
    </row>
    <row r="8" spans="1:37" x14ac:dyDescent="0.25">
      <c r="A8" s="231">
        <v>1</v>
      </c>
      <c r="B8" s="231">
        <v>2</v>
      </c>
      <c r="C8" s="231">
        <v>3</v>
      </c>
      <c r="D8" s="231">
        <v>4</v>
      </c>
      <c r="E8" s="231">
        <v>5</v>
      </c>
      <c r="F8" s="231">
        <v>6</v>
      </c>
      <c r="G8" s="231">
        <v>7</v>
      </c>
      <c r="H8" s="231">
        <v>8</v>
      </c>
      <c r="I8" s="231">
        <v>9</v>
      </c>
      <c r="J8" s="231">
        <v>10</v>
      </c>
      <c r="K8" s="231">
        <v>11</v>
      </c>
      <c r="L8" s="231">
        <v>12</v>
      </c>
      <c r="M8" s="231">
        <v>13</v>
      </c>
      <c r="N8" s="231">
        <v>14</v>
      </c>
      <c r="O8" s="231">
        <v>15</v>
      </c>
      <c r="P8" s="231">
        <v>16</v>
      </c>
      <c r="Q8" s="231">
        <v>17</v>
      </c>
      <c r="R8" s="231">
        <v>18</v>
      </c>
      <c r="S8" s="231">
        <v>19</v>
      </c>
      <c r="T8" s="231">
        <v>20</v>
      </c>
      <c r="U8" s="231">
        <v>21</v>
      </c>
      <c r="V8" s="231">
        <v>22</v>
      </c>
      <c r="W8" s="231">
        <v>23</v>
      </c>
      <c r="X8" s="231">
        <v>24</v>
      </c>
      <c r="Y8" s="231">
        <v>25</v>
      </c>
      <c r="Z8" s="231">
        <v>26</v>
      </c>
      <c r="AA8" s="231">
        <v>27</v>
      </c>
      <c r="AB8" s="231">
        <v>28</v>
      </c>
      <c r="AC8" s="231">
        <v>29</v>
      </c>
      <c r="AD8" s="231">
        <v>30</v>
      </c>
      <c r="AE8" s="231">
        <v>31</v>
      </c>
      <c r="AF8" s="231">
        <v>32</v>
      </c>
      <c r="AG8" s="231">
        <v>33</v>
      </c>
      <c r="AH8" s="231">
        <v>34</v>
      </c>
      <c r="AI8" s="231">
        <v>35</v>
      </c>
      <c r="AJ8" s="231">
        <v>36</v>
      </c>
      <c r="AK8" s="231">
        <v>37</v>
      </c>
    </row>
    <row r="9" spans="1:37" ht="31.5" x14ac:dyDescent="0.25">
      <c r="A9" s="231" t="s">
        <v>482</v>
      </c>
      <c r="B9" s="296" t="s">
        <v>483</v>
      </c>
      <c r="C9" s="232" t="s">
        <v>753</v>
      </c>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4"/>
    </row>
    <row r="10" spans="1:37" ht="47.25" x14ac:dyDescent="0.25">
      <c r="A10" s="231" t="s">
        <v>765</v>
      </c>
      <c r="B10" s="249" t="s">
        <v>766</v>
      </c>
      <c r="C10" s="250" t="s">
        <v>759</v>
      </c>
      <c r="D10" s="327" t="s">
        <v>590</v>
      </c>
      <c r="E10" s="327" t="s">
        <v>590</v>
      </c>
      <c r="F10" s="231" t="s">
        <v>590</v>
      </c>
      <c r="G10" s="231" t="s">
        <v>590</v>
      </c>
      <c r="H10" s="231" t="s">
        <v>757</v>
      </c>
      <c r="I10" s="231" t="s">
        <v>590</v>
      </c>
      <c r="J10" s="231" t="s">
        <v>590</v>
      </c>
      <c r="K10" s="231" t="s">
        <v>590</v>
      </c>
      <c r="L10" s="231" t="s">
        <v>590</v>
      </c>
      <c r="M10" s="231" t="s">
        <v>590</v>
      </c>
      <c r="N10" s="231" t="s">
        <v>590</v>
      </c>
      <c r="O10" s="231" t="s">
        <v>590</v>
      </c>
      <c r="P10" s="231" t="s">
        <v>590</v>
      </c>
      <c r="Q10" s="231" t="s">
        <v>590</v>
      </c>
      <c r="R10" s="231" t="s">
        <v>590</v>
      </c>
      <c r="S10" s="231" t="s">
        <v>590</v>
      </c>
      <c r="T10" s="231" t="s">
        <v>590</v>
      </c>
      <c r="U10" s="231" t="s">
        <v>590</v>
      </c>
      <c r="V10" s="231" t="s">
        <v>590</v>
      </c>
      <c r="W10" s="231" t="s">
        <v>590</v>
      </c>
      <c r="X10" s="231" t="s">
        <v>590</v>
      </c>
      <c r="Y10" s="231" t="s">
        <v>590</v>
      </c>
      <c r="Z10" s="231" t="s">
        <v>590</v>
      </c>
      <c r="AA10" s="231" t="s">
        <v>590</v>
      </c>
      <c r="AB10" s="231" t="s">
        <v>590</v>
      </c>
      <c r="AC10" s="231" t="s">
        <v>590</v>
      </c>
      <c r="AD10" s="231" t="s">
        <v>590</v>
      </c>
      <c r="AE10" s="231" t="s">
        <v>590</v>
      </c>
      <c r="AF10" s="231" t="s">
        <v>590</v>
      </c>
      <c r="AG10" s="231" t="s">
        <v>590</v>
      </c>
      <c r="AH10" s="231" t="s">
        <v>590</v>
      </c>
      <c r="AI10" s="231" t="s">
        <v>590</v>
      </c>
      <c r="AJ10" s="231" t="s">
        <v>590</v>
      </c>
      <c r="AK10" s="231" t="s">
        <v>590</v>
      </c>
    </row>
    <row r="11" spans="1:37" ht="47.25" x14ac:dyDescent="0.25">
      <c r="A11" s="237" t="s">
        <v>767</v>
      </c>
      <c r="B11" s="249" t="s">
        <v>768</v>
      </c>
      <c r="C11" s="250" t="s">
        <v>769</v>
      </c>
      <c r="D11" s="327" t="s">
        <v>590</v>
      </c>
      <c r="E11" s="327" t="s">
        <v>590</v>
      </c>
      <c r="F11" s="237" t="s">
        <v>590</v>
      </c>
      <c r="G11" s="237" t="s">
        <v>590</v>
      </c>
      <c r="H11" s="237" t="s">
        <v>757</v>
      </c>
      <c r="I11" s="237" t="s">
        <v>590</v>
      </c>
      <c r="J11" s="237" t="s">
        <v>590</v>
      </c>
      <c r="K11" s="237" t="s">
        <v>590</v>
      </c>
      <c r="L11" s="237" t="s">
        <v>590</v>
      </c>
      <c r="M11" s="237" t="s">
        <v>590</v>
      </c>
      <c r="N11" s="237" t="s">
        <v>590</v>
      </c>
      <c r="O11" s="237" t="s">
        <v>590</v>
      </c>
      <c r="P11" s="237" t="s">
        <v>590</v>
      </c>
      <c r="Q11" s="237" t="s">
        <v>590</v>
      </c>
      <c r="R11" s="237" t="s">
        <v>590</v>
      </c>
      <c r="S11" s="237" t="s">
        <v>590</v>
      </c>
      <c r="T11" s="237" t="s">
        <v>590</v>
      </c>
      <c r="U11" s="237" t="s">
        <v>590</v>
      </c>
      <c r="V11" s="237" t="s">
        <v>590</v>
      </c>
      <c r="W11" s="237" t="s">
        <v>590</v>
      </c>
      <c r="X11" s="237" t="s">
        <v>590</v>
      </c>
      <c r="Y11" s="237" t="s">
        <v>590</v>
      </c>
      <c r="Z11" s="237" t="s">
        <v>590</v>
      </c>
      <c r="AA11" s="237" t="s">
        <v>590</v>
      </c>
      <c r="AB11" s="237" t="s">
        <v>590</v>
      </c>
      <c r="AC11" s="237" t="s">
        <v>590</v>
      </c>
      <c r="AD11" s="237" t="s">
        <v>590</v>
      </c>
      <c r="AE11" s="237" t="s">
        <v>590</v>
      </c>
      <c r="AF11" s="237" t="s">
        <v>590</v>
      </c>
      <c r="AG11" s="237" t="s">
        <v>590</v>
      </c>
      <c r="AH11" s="237" t="s">
        <v>590</v>
      </c>
      <c r="AI11" s="237" t="s">
        <v>590</v>
      </c>
      <c r="AJ11" s="237" t="s">
        <v>590</v>
      </c>
      <c r="AK11" s="237" t="s">
        <v>590</v>
      </c>
    </row>
    <row r="12" spans="1:37" ht="31.5" x14ac:dyDescent="0.25">
      <c r="A12" s="237" t="s">
        <v>770</v>
      </c>
      <c r="B12" s="249" t="s">
        <v>771</v>
      </c>
      <c r="C12" s="250" t="s">
        <v>772</v>
      </c>
      <c r="D12" s="327" t="s">
        <v>590</v>
      </c>
      <c r="E12" s="327" t="s">
        <v>590</v>
      </c>
      <c r="F12" s="231" t="s">
        <v>590</v>
      </c>
      <c r="G12" s="231" t="s">
        <v>590</v>
      </c>
      <c r="H12" s="231" t="s">
        <v>757</v>
      </c>
      <c r="I12" s="231" t="s">
        <v>590</v>
      </c>
      <c r="J12" s="231" t="s">
        <v>590</v>
      </c>
      <c r="K12" s="231" t="s">
        <v>590</v>
      </c>
      <c r="L12" s="231" t="s">
        <v>590</v>
      </c>
      <c r="M12" s="231" t="s">
        <v>590</v>
      </c>
      <c r="N12" s="231" t="s">
        <v>590</v>
      </c>
      <c r="O12" s="231" t="s">
        <v>590</v>
      </c>
      <c r="P12" s="231" t="s">
        <v>590</v>
      </c>
      <c r="Q12" s="231" t="s">
        <v>590</v>
      </c>
      <c r="R12" s="231" t="s">
        <v>590</v>
      </c>
      <c r="S12" s="231" t="s">
        <v>590</v>
      </c>
      <c r="T12" s="231" t="s">
        <v>590</v>
      </c>
      <c r="U12" s="231" t="s">
        <v>590</v>
      </c>
      <c r="V12" s="231" t="s">
        <v>590</v>
      </c>
      <c r="W12" s="231" t="s">
        <v>590</v>
      </c>
      <c r="X12" s="231" t="s">
        <v>590</v>
      </c>
      <c r="Y12" s="231" t="s">
        <v>590</v>
      </c>
      <c r="Z12" s="231" t="s">
        <v>590</v>
      </c>
      <c r="AA12" s="231" t="s">
        <v>590</v>
      </c>
      <c r="AB12" s="231" t="s">
        <v>590</v>
      </c>
      <c r="AC12" s="231" t="s">
        <v>590</v>
      </c>
      <c r="AD12" s="231" t="s">
        <v>590</v>
      </c>
      <c r="AE12" s="231" t="s">
        <v>590</v>
      </c>
      <c r="AF12" s="231" t="s">
        <v>590</v>
      </c>
      <c r="AG12" s="231" t="s">
        <v>590</v>
      </c>
      <c r="AH12" s="231" t="s">
        <v>590</v>
      </c>
      <c r="AI12" s="231" t="s">
        <v>590</v>
      </c>
      <c r="AJ12" s="231" t="s">
        <v>590</v>
      </c>
      <c r="AK12" s="231" t="s">
        <v>590</v>
      </c>
    </row>
    <row r="13" spans="1:37" ht="31.5" x14ac:dyDescent="0.25">
      <c r="A13" s="209" t="s">
        <v>141</v>
      </c>
      <c r="B13" s="229" t="s">
        <v>515</v>
      </c>
      <c r="C13" s="232" t="s">
        <v>753</v>
      </c>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4"/>
    </row>
    <row r="14" spans="1:37" s="300" customFormat="1" ht="63" customHeight="1" x14ac:dyDescent="0.25">
      <c r="A14" s="297" t="s">
        <v>773</v>
      </c>
      <c r="B14" s="298" t="s">
        <v>774</v>
      </c>
      <c r="C14" s="301" t="s">
        <v>775</v>
      </c>
      <c r="D14" s="302">
        <v>2.4</v>
      </c>
      <c r="E14" s="302">
        <v>2.88</v>
      </c>
      <c r="F14" s="299" t="s">
        <v>590</v>
      </c>
      <c r="G14" s="299" t="s">
        <v>590</v>
      </c>
      <c r="H14" s="299" t="s">
        <v>757</v>
      </c>
      <c r="I14" s="299" t="s">
        <v>590</v>
      </c>
      <c r="J14" s="299" t="s">
        <v>590</v>
      </c>
      <c r="K14" s="299" t="s">
        <v>590</v>
      </c>
      <c r="L14" s="299" t="s">
        <v>590</v>
      </c>
      <c r="M14" s="299" t="s">
        <v>590</v>
      </c>
      <c r="N14" s="299" t="s">
        <v>590</v>
      </c>
      <c r="O14" s="299" t="s">
        <v>590</v>
      </c>
      <c r="P14" s="299" t="s">
        <v>590</v>
      </c>
      <c r="Q14" s="299" t="s">
        <v>590</v>
      </c>
      <c r="R14" s="299" t="s">
        <v>590</v>
      </c>
      <c r="S14" s="299" t="s">
        <v>590</v>
      </c>
      <c r="T14" s="299" t="s">
        <v>590</v>
      </c>
      <c r="U14" s="299" t="s">
        <v>590</v>
      </c>
      <c r="V14" s="299" t="s">
        <v>590</v>
      </c>
      <c r="W14" s="299" t="s">
        <v>590</v>
      </c>
      <c r="X14" s="299" t="s">
        <v>590</v>
      </c>
      <c r="Y14" s="299" t="s">
        <v>590</v>
      </c>
      <c r="Z14" s="299" t="s">
        <v>590</v>
      </c>
      <c r="AA14" s="299" t="s">
        <v>590</v>
      </c>
      <c r="AB14" s="299" t="s">
        <v>590</v>
      </c>
      <c r="AC14" s="299" t="s">
        <v>590</v>
      </c>
      <c r="AD14" s="299" t="s">
        <v>590</v>
      </c>
      <c r="AE14" s="299" t="s">
        <v>590</v>
      </c>
      <c r="AF14" s="299" t="s">
        <v>590</v>
      </c>
      <c r="AG14" s="299" t="s">
        <v>590</v>
      </c>
      <c r="AH14" s="299" t="s">
        <v>590</v>
      </c>
      <c r="AI14" s="299" t="s">
        <v>590</v>
      </c>
      <c r="AJ14" s="299" t="s">
        <v>590</v>
      </c>
      <c r="AK14" s="299" t="s">
        <v>590</v>
      </c>
    </row>
    <row r="15" spans="1:37" ht="31.5" x14ac:dyDescent="0.25">
      <c r="A15" s="209" t="s">
        <v>777</v>
      </c>
      <c r="B15" s="53" t="s">
        <v>830</v>
      </c>
      <c r="C15" s="67" t="s">
        <v>778</v>
      </c>
      <c r="D15" s="327" t="s">
        <v>590</v>
      </c>
      <c r="E15" s="327" t="s">
        <v>590</v>
      </c>
      <c r="F15" s="237" t="s">
        <v>590</v>
      </c>
      <c r="G15" s="237" t="s">
        <v>590</v>
      </c>
      <c r="H15" s="237" t="s">
        <v>757</v>
      </c>
      <c r="I15" s="237" t="s">
        <v>590</v>
      </c>
      <c r="J15" s="237" t="s">
        <v>590</v>
      </c>
      <c r="K15" s="237" t="s">
        <v>590</v>
      </c>
      <c r="L15" s="237" t="s">
        <v>590</v>
      </c>
      <c r="M15" s="237" t="s">
        <v>590</v>
      </c>
      <c r="N15" s="237" t="s">
        <v>590</v>
      </c>
      <c r="O15" s="237" t="s">
        <v>590</v>
      </c>
      <c r="P15" s="237" t="s">
        <v>590</v>
      </c>
      <c r="Q15" s="237" t="s">
        <v>590</v>
      </c>
      <c r="R15" s="237" t="s">
        <v>590</v>
      </c>
      <c r="S15" s="237" t="s">
        <v>590</v>
      </c>
      <c r="T15" s="237" t="s">
        <v>590</v>
      </c>
      <c r="U15" s="237" t="s">
        <v>590</v>
      </c>
      <c r="V15" s="237" t="s">
        <v>590</v>
      </c>
      <c r="W15" s="237" t="s">
        <v>590</v>
      </c>
      <c r="X15" s="237" t="s">
        <v>590</v>
      </c>
      <c r="Y15" s="237" t="s">
        <v>590</v>
      </c>
      <c r="Z15" s="237" t="s">
        <v>590</v>
      </c>
      <c r="AA15" s="237" t="s">
        <v>590</v>
      </c>
      <c r="AB15" s="237" t="s">
        <v>590</v>
      </c>
      <c r="AC15" s="237" t="s">
        <v>590</v>
      </c>
      <c r="AD15" s="237" t="s">
        <v>590</v>
      </c>
      <c r="AE15" s="237" t="s">
        <v>590</v>
      </c>
      <c r="AF15" s="237" t="s">
        <v>590</v>
      </c>
      <c r="AG15" s="237" t="s">
        <v>590</v>
      </c>
      <c r="AH15" s="237" t="s">
        <v>590</v>
      </c>
      <c r="AI15" s="237" t="s">
        <v>590</v>
      </c>
      <c r="AJ15" s="237" t="s">
        <v>590</v>
      </c>
      <c r="AK15" s="237" t="s">
        <v>590</v>
      </c>
    </row>
    <row r="16" spans="1:37" ht="31.5" x14ac:dyDescent="0.25">
      <c r="A16" s="209" t="s">
        <v>779</v>
      </c>
      <c r="B16" s="53" t="s">
        <v>831</v>
      </c>
      <c r="C16" s="67" t="s">
        <v>780</v>
      </c>
      <c r="D16" s="227">
        <v>10.068</v>
      </c>
      <c r="E16" s="228">
        <v>12.082000000000001</v>
      </c>
      <c r="F16" s="237" t="s">
        <v>590</v>
      </c>
      <c r="G16" s="237" t="s">
        <v>590</v>
      </c>
      <c r="H16" s="237" t="s">
        <v>757</v>
      </c>
      <c r="I16" s="237" t="s">
        <v>590</v>
      </c>
      <c r="J16" s="237" t="s">
        <v>590</v>
      </c>
      <c r="K16" s="237" t="s">
        <v>590</v>
      </c>
      <c r="L16" s="237" t="s">
        <v>590</v>
      </c>
      <c r="M16" s="237" t="s">
        <v>590</v>
      </c>
      <c r="N16" s="237" t="s">
        <v>590</v>
      </c>
      <c r="O16" s="237" t="s">
        <v>590</v>
      </c>
      <c r="P16" s="237" t="s">
        <v>590</v>
      </c>
      <c r="Q16" s="237" t="s">
        <v>590</v>
      </c>
      <c r="R16" s="237" t="s">
        <v>590</v>
      </c>
      <c r="S16" s="237" t="s">
        <v>590</v>
      </c>
      <c r="T16" s="237" t="s">
        <v>590</v>
      </c>
      <c r="U16" s="237" t="s">
        <v>590</v>
      </c>
      <c r="V16" s="237" t="s">
        <v>590</v>
      </c>
      <c r="W16" s="237" t="s">
        <v>590</v>
      </c>
      <c r="X16" s="237" t="s">
        <v>590</v>
      </c>
      <c r="Y16" s="237" t="s">
        <v>590</v>
      </c>
      <c r="Z16" s="237" t="s">
        <v>590</v>
      </c>
      <c r="AA16" s="237" t="s">
        <v>590</v>
      </c>
      <c r="AB16" s="237" t="s">
        <v>590</v>
      </c>
      <c r="AC16" s="237" t="s">
        <v>590</v>
      </c>
      <c r="AD16" s="237" t="s">
        <v>590</v>
      </c>
      <c r="AE16" s="237" t="s">
        <v>590</v>
      </c>
      <c r="AF16" s="237" t="s">
        <v>590</v>
      </c>
      <c r="AG16" s="237" t="s">
        <v>590</v>
      </c>
      <c r="AH16" s="237" t="s">
        <v>590</v>
      </c>
      <c r="AI16" s="237" t="s">
        <v>590</v>
      </c>
      <c r="AJ16" s="237" t="s">
        <v>590</v>
      </c>
      <c r="AK16" s="237" t="s">
        <v>590</v>
      </c>
    </row>
    <row r="17" spans="1:37" ht="31.5" x14ac:dyDescent="0.25">
      <c r="A17" s="209" t="s">
        <v>781</v>
      </c>
      <c r="B17" s="53" t="s">
        <v>832</v>
      </c>
      <c r="C17" s="67" t="s">
        <v>782</v>
      </c>
      <c r="D17" s="227">
        <v>1.88</v>
      </c>
      <c r="E17" s="230">
        <v>2.2559999999999998</v>
      </c>
      <c r="F17" s="231" t="s">
        <v>590</v>
      </c>
      <c r="G17" s="231" t="s">
        <v>590</v>
      </c>
      <c r="H17" s="231" t="s">
        <v>757</v>
      </c>
      <c r="I17" s="231" t="s">
        <v>590</v>
      </c>
      <c r="J17" s="231" t="s">
        <v>590</v>
      </c>
      <c r="K17" s="231" t="s">
        <v>590</v>
      </c>
      <c r="L17" s="231" t="s">
        <v>590</v>
      </c>
      <c r="M17" s="231" t="s">
        <v>590</v>
      </c>
      <c r="N17" s="231" t="s">
        <v>590</v>
      </c>
      <c r="O17" s="231" t="s">
        <v>590</v>
      </c>
      <c r="P17" s="231" t="s">
        <v>590</v>
      </c>
      <c r="Q17" s="231" t="s">
        <v>590</v>
      </c>
      <c r="R17" s="231" t="s">
        <v>590</v>
      </c>
      <c r="S17" s="231" t="s">
        <v>590</v>
      </c>
      <c r="T17" s="231" t="s">
        <v>590</v>
      </c>
      <c r="U17" s="231" t="s">
        <v>590</v>
      </c>
      <c r="V17" s="231" t="s">
        <v>590</v>
      </c>
      <c r="W17" s="231" t="s">
        <v>590</v>
      </c>
      <c r="X17" s="231" t="s">
        <v>590</v>
      </c>
      <c r="Y17" s="231" t="s">
        <v>590</v>
      </c>
      <c r="Z17" s="231" t="s">
        <v>590</v>
      </c>
      <c r="AA17" s="231" t="s">
        <v>590</v>
      </c>
      <c r="AB17" s="231" t="s">
        <v>590</v>
      </c>
      <c r="AC17" s="231" t="s">
        <v>590</v>
      </c>
      <c r="AD17" s="231" t="s">
        <v>590</v>
      </c>
      <c r="AE17" s="231" t="s">
        <v>590</v>
      </c>
      <c r="AF17" s="231" t="s">
        <v>590</v>
      </c>
      <c r="AG17" s="231" t="s">
        <v>590</v>
      </c>
      <c r="AH17" s="231" t="s">
        <v>590</v>
      </c>
      <c r="AI17" s="231" t="s">
        <v>590</v>
      </c>
      <c r="AJ17" s="231" t="s">
        <v>590</v>
      </c>
      <c r="AK17" s="231" t="s">
        <v>590</v>
      </c>
    </row>
    <row r="18" spans="1:37" ht="31.5" x14ac:dyDescent="0.25">
      <c r="A18" s="209" t="s">
        <v>783</v>
      </c>
      <c r="B18" s="53" t="s">
        <v>784</v>
      </c>
      <c r="C18" s="67" t="s">
        <v>785</v>
      </c>
      <c r="D18" s="227">
        <v>0.94900000000000007</v>
      </c>
      <c r="E18" s="228">
        <v>1.139</v>
      </c>
      <c r="F18" s="231" t="s">
        <v>590</v>
      </c>
      <c r="G18" s="231" t="s">
        <v>590</v>
      </c>
      <c r="H18" s="231" t="s">
        <v>757</v>
      </c>
      <c r="I18" s="231" t="s">
        <v>590</v>
      </c>
      <c r="J18" s="231" t="s">
        <v>590</v>
      </c>
      <c r="K18" s="231" t="s">
        <v>590</v>
      </c>
      <c r="L18" s="231" t="s">
        <v>590</v>
      </c>
      <c r="M18" s="231" t="s">
        <v>590</v>
      </c>
      <c r="N18" s="231" t="s">
        <v>590</v>
      </c>
      <c r="O18" s="231" t="s">
        <v>590</v>
      </c>
      <c r="P18" s="231" t="s">
        <v>590</v>
      </c>
      <c r="Q18" s="231" t="s">
        <v>590</v>
      </c>
      <c r="R18" s="231" t="s">
        <v>590</v>
      </c>
      <c r="S18" s="231" t="s">
        <v>590</v>
      </c>
      <c r="T18" s="231" t="s">
        <v>590</v>
      </c>
      <c r="U18" s="231" t="s">
        <v>590</v>
      </c>
      <c r="V18" s="231" t="s">
        <v>590</v>
      </c>
      <c r="W18" s="231" t="s">
        <v>590</v>
      </c>
      <c r="X18" s="231" t="s">
        <v>590</v>
      </c>
      <c r="Y18" s="231" t="s">
        <v>590</v>
      </c>
      <c r="Z18" s="231" t="s">
        <v>590</v>
      </c>
      <c r="AA18" s="231" t="s">
        <v>590</v>
      </c>
      <c r="AB18" s="231" t="s">
        <v>590</v>
      </c>
      <c r="AC18" s="231" t="s">
        <v>590</v>
      </c>
      <c r="AD18" s="231" t="s">
        <v>590</v>
      </c>
      <c r="AE18" s="231" t="s">
        <v>590</v>
      </c>
      <c r="AF18" s="231" t="s">
        <v>590</v>
      </c>
      <c r="AG18" s="231" t="s">
        <v>590</v>
      </c>
      <c r="AH18" s="231" t="s">
        <v>590</v>
      </c>
      <c r="AI18" s="231" t="s">
        <v>590</v>
      </c>
      <c r="AJ18" s="231" t="s">
        <v>590</v>
      </c>
      <c r="AK18" s="231" t="s">
        <v>590</v>
      </c>
    </row>
    <row r="19" spans="1:37" s="300" customFormat="1" ht="63" customHeight="1" x14ac:dyDescent="0.25">
      <c r="A19" s="297" t="s">
        <v>806</v>
      </c>
      <c r="B19" s="298" t="s">
        <v>833</v>
      </c>
      <c r="C19" s="301" t="s">
        <v>803</v>
      </c>
      <c r="D19" s="302">
        <v>5.3810000000000002</v>
      </c>
      <c r="E19" s="302">
        <v>6.4569999999999999</v>
      </c>
      <c r="F19" s="299" t="s">
        <v>590</v>
      </c>
      <c r="G19" s="299" t="s">
        <v>590</v>
      </c>
      <c r="H19" s="299" t="s">
        <v>757</v>
      </c>
      <c r="I19" s="299" t="s">
        <v>590</v>
      </c>
      <c r="J19" s="299" t="s">
        <v>590</v>
      </c>
      <c r="K19" s="299" t="s">
        <v>590</v>
      </c>
      <c r="L19" s="299" t="s">
        <v>590</v>
      </c>
      <c r="M19" s="299" t="s">
        <v>590</v>
      </c>
      <c r="N19" s="299" t="s">
        <v>590</v>
      </c>
      <c r="O19" s="299" t="s">
        <v>590</v>
      </c>
      <c r="P19" s="299" t="s">
        <v>590</v>
      </c>
      <c r="Q19" s="299" t="s">
        <v>590</v>
      </c>
      <c r="R19" s="299" t="s">
        <v>590</v>
      </c>
      <c r="S19" s="299" t="s">
        <v>590</v>
      </c>
      <c r="T19" s="299" t="s">
        <v>590</v>
      </c>
      <c r="U19" s="299" t="s">
        <v>590</v>
      </c>
      <c r="V19" s="299" t="s">
        <v>590</v>
      </c>
      <c r="W19" s="299" t="s">
        <v>590</v>
      </c>
      <c r="X19" s="299" t="s">
        <v>590</v>
      </c>
      <c r="Y19" s="299" t="s">
        <v>590</v>
      </c>
      <c r="Z19" s="299" t="s">
        <v>590</v>
      </c>
      <c r="AA19" s="299" t="s">
        <v>590</v>
      </c>
      <c r="AB19" s="299" t="s">
        <v>590</v>
      </c>
      <c r="AC19" s="299" t="s">
        <v>590</v>
      </c>
      <c r="AD19" s="299" t="s">
        <v>590</v>
      </c>
      <c r="AE19" s="299" t="s">
        <v>590</v>
      </c>
      <c r="AF19" s="299" t="s">
        <v>590</v>
      </c>
      <c r="AG19" s="299" t="s">
        <v>590</v>
      </c>
      <c r="AH19" s="299" t="s">
        <v>590</v>
      </c>
      <c r="AI19" s="299" t="s">
        <v>590</v>
      </c>
      <c r="AJ19" s="299" t="s">
        <v>590</v>
      </c>
      <c r="AK19" s="299" t="s">
        <v>590</v>
      </c>
    </row>
    <row r="20" spans="1:37" ht="31.5" x14ac:dyDescent="0.25">
      <c r="A20" s="209" t="s">
        <v>807</v>
      </c>
      <c r="B20" s="53" t="s">
        <v>834</v>
      </c>
      <c r="C20" s="67" t="s">
        <v>808</v>
      </c>
      <c r="D20" s="227">
        <v>3.27</v>
      </c>
      <c r="E20" s="230">
        <v>3.9239999999999999</v>
      </c>
      <c r="F20" s="327" t="s">
        <v>590</v>
      </c>
      <c r="G20" s="327" t="s">
        <v>590</v>
      </c>
      <c r="H20" s="327" t="s">
        <v>757</v>
      </c>
      <c r="I20" s="327" t="s">
        <v>590</v>
      </c>
      <c r="J20" s="327" t="s">
        <v>590</v>
      </c>
      <c r="K20" s="327" t="s">
        <v>590</v>
      </c>
      <c r="L20" s="327" t="s">
        <v>590</v>
      </c>
      <c r="M20" s="327" t="s">
        <v>590</v>
      </c>
      <c r="N20" s="327" t="s">
        <v>590</v>
      </c>
      <c r="O20" s="327" t="s">
        <v>590</v>
      </c>
      <c r="P20" s="327" t="s">
        <v>590</v>
      </c>
      <c r="Q20" s="327" t="s">
        <v>590</v>
      </c>
      <c r="R20" s="327" t="s">
        <v>590</v>
      </c>
      <c r="S20" s="327" t="s">
        <v>590</v>
      </c>
      <c r="T20" s="327" t="s">
        <v>590</v>
      </c>
      <c r="U20" s="327" t="s">
        <v>590</v>
      </c>
      <c r="V20" s="327" t="s">
        <v>590</v>
      </c>
      <c r="W20" s="327" t="s">
        <v>590</v>
      </c>
      <c r="X20" s="327" t="s">
        <v>590</v>
      </c>
      <c r="Y20" s="327" t="s">
        <v>590</v>
      </c>
      <c r="Z20" s="327" t="s">
        <v>590</v>
      </c>
      <c r="AA20" s="327" t="s">
        <v>590</v>
      </c>
      <c r="AB20" s="327" t="s">
        <v>590</v>
      </c>
      <c r="AC20" s="327" t="s">
        <v>590</v>
      </c>
      <c r="AD20" s="327" t="s">
        <v>590</v>
      </c>
      <c r="AE20" s="327" t="s">
        <v>590</v>
      </c>
      <c r="AF20" s="327" t="s">
        <v>590</v>
      </c>
      <c r="AG20" s="327" t="s">
        <v>590</v>
      </c>
      <c r="AH20" s="327" t="s">
        <v>590</v>
      </c>
      <c r="AI20" s="327" t="s">
        <v>590</v>
      </c>
      <c r="AJ20" s="327" t="s">
        <v>590</v>
      </c>
      <c r="AK20" s="327" t="s">
        <v>590</v>
      </c>
    </row>
    <row r="21" spans="1:37" ht="47.25" x14ac:dyDescent="0.25">
      <c r="A21" s="209" t="s">
        <v>809</v>
      </c>
      <c r="B21" s="53" t="s">
        <v>810</v>
      </c>
      <c r="C21" s="67" t="s">
        <v>811</v>
      </c>
      <c r="D21" s="227">
        <v>2.0990000000000002</v>
      </c>
      <c r="E21" s="228">
        <v>2.5190000000000001</v>
      </c>
      <c r="F21" s="327" t="s">
        <v>590</v>
      </c>
      <c r="G21" s="327" t="s">
        <v>590</v>
      </c>
      <c r="H21" s="327" t="s">
        <v>757</v>
      </c>
      <c r="I21" s="327" t="s">
        <v>590</v>
      </c>
      <c r="J21" s="327" t="s">
        <v>590</v>
      </c>
      <c r="K21" s="327" t="s">
        <v>590</v>
      </c>
      <c r="L21" s="327" t="s">
        <v>590</v>
      </c>
      <c r="M21" s="327" t="s">
        <v>590</v>
      </c>
      <c r="N21" s="327" t="s">
        <v>590</v>
      </c>
      <c r="O21" s="327" t="s">
        <v>590</v>
      </c>
      <c r="P21" s="327" t="s">
        <v>590</v>
      </c>
      <c r="Q21" s="327" t="s">
        <v>590</v>
      </c>
      <c r="R21" s="327" t="s">
        <v>590</v>
      </c>
      <c r="S21" s="327" t="s">
        <v>590</v>
      </c>
      <c r="T21" s="327" t="s">
        <v>590</v>
      </c>
      <c r="U21" s="327" t="s">
        <v>590</v>
      </c>
      <c r="V21" s="327" t="s">
        <v>590</v>
      </c>
      <c r="W21" s="327" t="s">
        <v>590</v>
      </c>
      <c r="X21" s="327" t="s">
        <v>590</v>
      </c>
      <c r="Y21" s="327" t="s">
        <v>590</v>
      </c>
      <c r="Z21" s="327" t="s">
        <v>590</v>
      </c>
      <c r="AA21" s="327" t="s">
        <v>590</v>
      </c>
      <c r="AB21" s="327" t="s">
        <v>590</v>
      </c>
      <c r="AC21" s="327" t="s">
        <v>590</v>
      </c>
      <c r="AD21" s="327" t="s">
        <v>590</v>
      </c>
      <c r="AE21" s="327" t="s">
        <v>590</v>
      </c>
      <c r="AF21" s="327" t="s">
        <v>590</v>
      </c>
      <c r="AG21" s="327" t="s">
        <v>590</v>
      </c>
      <c r="AH21" s="327" t="s">
        <v>590</v>
      </c>
      <c r="AI21" s="327" t="s">
        <v>590</v>
      </c>
      <c r="AJ21" s="327" t="s">
        <v>590</v>
      </c>
      <c r="AK21" s="327" t="s">
        <v>590</v>
      </c>
    </row>
    <row r="22" spans="1:37" ht="31.5" x14ac:dyDescent="0.25">
      <c r="A22" s="209" t="s">
        <v>812</v>
      </c>
      <c r="B22" s="53" t="s">
        <v>835</v>
      </c>
      <c r="C22" s="67" t="s">
        <v>813</v>
      </c>
      <c r="D22" s="227">
        <v>9.8000000000000007</v>
      </c>
      <c r="E22" s="230">
        <v>11.76</v>
      </c>
      <c r="F22" s="327" t="s">
        <v>590</v>
      </c>
      <c r="G22" s="327" t="s">
        <v>590</v>
      </c>
      <c r="H22" s="327" t="s">
        <v>757</v>
      </c>
      <c r="I22" s="327" t="s">
        <v>590</v>
      </c>
      <c r="J22" s="327" t="s">
        <v>590</v>
      </c>
      <c r="K22" s="327" t="s">
        <v>590</v>
      </c>
      <c r="L22" s="327" t="s">
        <v>590</v>
      </c>
      <c r="M22" s="327" t="s">
        <v>590</v>
      </c>
      <c r="N22" s="327" t="s">
        <v>590</v>
      </c>
      <c r="O22" s="327" t="s">
        <v>590</v>
      </c>
      <c r="P22" s="327" t="s">
        <v>590</v>
      </c>
      <c r="Q22" s="327" t="s">
        <v>590</v>
      </c>
      <c r="R22" s="327" t="s">
        <v>590</v>
      </c>
      <c r="S22" s="327" t="s">
        <v>590</v>
      </c>
      <c r="T22" s="327" t="s">
        <v>590</v>
      </c>
      <c r="U22" s="327" t="s">
        <v>590</v>
      </c>
      <c r="V22" s="327" t="s">
        <v>590</v>
      </c>
      <c r="W22" s="327" t="s">
        <v>590</v>
      </c>
      <c r="X22" s="327" t="s">
        <v>590</v>
      </c>
      <c r="Y22" s="327" t="s">
        <v>590</v>
      </c>
      <c r="Z22" s="327" t="s">
        <v>590</v>
      </c>
      <c r="AA22" s="327" t="s">
        <v>590</v>
      </c>
      <c r="AB22" s="327" t="s">
        <v>590</v>
      </c>
      <c r="AC22" s="327" t="s">
        <v>590</v>
      </c>
      <c r="AD22" s="327" t="s">
        <v>590</v>
      </c>
      <c r="AE22" s="327" t="s">
        <v>590</v>
      </c>
      <c r="AF22" s="327" t="s">
        <v>590</v>
      </c>
      <c r="AG22" s="327" t="s">
        <v>590</v>
      </c>
      <c r="AH22" s="327" t="s">
        <v>590</v>
      </c>
      <c r="AI22" s="327" t="s">
        <v>590</v>
      </c>
      <c r="AJ22" s="327" t="s">
        <v>590</v>
      </c>
      <c r="AK22" s="327" t="s">
        <v>590</v>
      </c>
    </row>
    <row r="23" spans="1:37" ht="31.5" x14ac:dyDescent="0.25">
      <c r="A23" s="209" t="s">
        <v>814</v>
      </c>
      <c r="B23" s="53" t="s">
        <v>815</v>
      </c>
      <c r="C23" s="67" t="s">
        <v>816</v>
      </c>
      <c r="D23" s="227">
        <v>10.308</v>
      </c>
      <c r="E23" s="228">
        <v>12.37</v>
      </c>
      <c r="F23" s="327" t="s">
        <v>590</v>
      </c>
      <c r="G23" s="327" t="s">
        <v>590</v>
      </c>
      <c r="H23" s="327" t="s">
        <v>757</v>
      </c>
      <c r="I23" s="327" t="s">
        <v>590</v>
      </c>
      <c r="J23" s="327" t="s">
        <v>590</v>
      </c>
      <c r="K23" s="327" t="s">
        <v>590</v>
      </c>
      <c r="L23" s="327" t="s">
        <v>590</v>
      </c>
      <c r="M23" s="327" t="s">
        <v>590</v>
      </c>
      <c r="N23" s="327" t="s">
        <v>590</v>
      </c>
      <c r="O23" s="327" t="s">
        <v>590</v>
      </c>
      <c r="P23" s="327" t="s">
        <v>590</v>
      </c>
      <c r="Q23" s="327" t="s">
        <v>590</v>
      </c>
      <c r="R23" s="327" t="s">
        <v>590</v>
      </c>
      <c r="S23" s="327" t="s">
        <v>590</v>
      </c>
      <c r="T23" s="327" t="s">
        <v>590</v>
      </c>
      <c r="U23" s="327" t="s">
        <v>590</v>
      </c>
      <c r="V23" s="327" t="s">
        <v>590</v>
      </c>
      <c r="W23" s="327" t="s">
        <v>590</v>
      </c>
      <c r="X23" s="327" t="s">
        <v>590</v>
      </c>
      <c r="Y23" s="327" t="s">
        <v>590</v>
      </c>
      <c r="Z23" s="327" t="s">
        <v>590</v>
      </c>
      <c r="AA23" s="327" t="s">
        <v>590</v>
      </c>
      <c r="AB23" s="327" t="s">
        <v>590</v>
      </c>
      <c r="AC23" s="327" t="s">
        <v>590</v>
      </c>
      <c r="AD23" s="327" t="s">
        <v>590</v>
      </c>
      <c r="AE23" s="327" t="s">
        <v>590</v>
      </c>
      <c r="AF23" s="327" t="s">
        <v>590</v>
      </c>
      <c r="AG23" s="327" t="s">
        <v>590</v>
      </c>
      <c r="AH23" s="327" t="s">
        <v>590</v>
      </c>
      <c r="AI23" s="327" t="s">
        <v>590</v>
      </c>
      <c r="AJ23" s="327" t="s">
        <v>590</v>
      </c>
      <c r="AK23" s="327"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44" t="s">
        <v>283</v>
      </c>
      <c r="B5" s="344"/>
      <c r="C5" s="344"/>
      <c r="D5" s="344"/>
      <c r="E5" s="344"/>
      <c r="F5" s="344"/>
      <c r="G5" s="344"/>
      <c r="H5" s="344"/>
      <c r="I5" s="344"/>
      <c r="J5" s="344"/>
      <c r="K5" s="344"/>
      <c r="L5" s="344"/>
      <c r="M5" s="344"/>
      <c r="N5" s="344"/>
      <c r="O5" s="344"/>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48" t="s">
        <v>11</v>
      </c>
      <c r="B7" s="348"/>
      <c r="C7" s="348"/>
      <c r="D7" s="348"/>
      <c r="E7" s="348"/>
      <c r="F7" s="348"/>
      <c r="G7" s="348"/>
      <c r="H7" s="348"/>
      <c r="I7" s="348"/>
      <c r="J7" s="348"/>
      <c r="K7" s="348"/>
      <c r="L7" s="348"/>
      <c r="M7" s="348"/>
      <c r="N7" s="348"/>
      <c r="O7" s="348"/>
      <c r="P7" s="12"/>
      <c r="Q7" s="12"/>
      <c r="R7" s="12"/>
      <c r="S7" s="12"/>
      <c r="T7" s="12"/>
      <c r="U7" s="12"/>
      <c r="V7" s="12"/>
      <c r="W7" s="12"/>
      <c r="X7" s="12"/>
      <c r="Y7" s="12"/>
      <c r="Z7" s="12"/>
    </row>
    <row r="8" spans="1:28" s="11" customFormat="1" ht="18.75" x14ac:dyDescent="0.2">
      <c r="A8" s="348"/>
      <c r="B8" s="348"/>
      <c r="C8" s="348"/>
      <c r="D8" s="348"/>
      <c r="E8" s="348"/>
      <c r="F8" s="348"/>
      <c r="G8" s="348"/>
      <c r="H8" s="348"/>
      <c r="I8" s="348"/>
      <c r="J8" s="348"/>
      <c r="K8" s="348"/>
      <c r="L8" s="348"/>
      <c r="M8" s="348"/>
      <c r="N8" s="348"/>
      <c r="O8" s="348"/>
      <c r="P8" s="12"/>
      <c r="Q8" s="12"/>
      <c r="R8" s="12"/>
      <c r="S8" s="12"/>
      <c r="T8" s="12"/>
      <c r="U8" s="12"/>
      <c r="V8" s="12"/>
      <c r="W8" s="12"/>
      <c r="X8" s="12"/>
      <c r="Y8" s="12"/>
      <c r="Z8" s="12"/>
    </row>
    <row r="9" spans="1:28" s="11" customFormat="1" ht="18.75" x14ac:dyDescent="0.2">
      <c r="A9" s="421" t="s">
        <v>8</v>
      </c>
      <c r="B9" s="421"/>
      <c r="C9" s="421"/>
      <c r="D9" s="421"/>
      <c r="E9" s="421"/>
      <c r="F9" s="421"/>
      <c r="G9" s="421"/>
      <c r="H9" s="421"/>
      <c r="I9" s="421"/>
      <c r="J9" s="421"/>
      <c r="K9" s="421"/>
      <c r="L9" s="421"/>
      <c r="M9" s="421"/>
      <c r="N9" s="421"/>
      <c r="O9" s="421"/>
      <c r="P9" s="12"/>
      <c r="Q9" s="12"/>
      <c r="R9" s="12"/>
      <c r="S9" s="12"/>
      <c r="T9" s="12"/>
      <c r="U9" s="12"/>
      <c r="V9" s="12"/>
      <c r="W9" s="12"/>
      <c r="X9" s="12"/>
      <c r="Y9" s="12"/>
      <c r="Z9" s="12"/>
    </row>
    <row r="10" spans="1:28" s="11" customFormat="1" ht="18.75" x14ac:dyDescent="0.2">
      <c r="A10" s="345" t="s">
        <v>10</v>
      </c>
      <c r="B10" s="345"/>
      <c r="C10" s="345"/>
      <c r="D10" s="345"/>
      <c r="E10" s="345"/>
      <c r="F10" s="345"/>
      <c r="G10" s="345"/>
      <c r="H10" s="345"/>
      <c r="I10" s="345"/>
      <c r="J10" s="345"/>
      <c r="K10" s="345"/>
      <c r="L10" s="345"/>
      <c r="M10" s="345"/>
      <c r="N10" s="345"/>
      <c r="O10" s="345"/>
      <c r="P10" s="12"/>
      <c r="Q10" s="12"/>
      <c r="R10" s="12"/>
      <c r="S10" s="12"/>
      <c r="T10" s="12"/>
      <c r="U10" s="12"/>
      <c r="V10" s="12"/>
      <c r="W10" s="12"/>
      <c r="X10" s="12"/>
      <c r="Y10" s="12"/>
      <c r="Z10" s="12"/>
    </row>
    <row r="11" spans="1:28" s="11" customFormat="1" ht="18.75" x14ac:dyDescent="0.2">
      <c r="A11" s="348"/>
      <c r="B11" s="348"/>
      <c r="C11" s="348"/>
      <c r="D11" s="348"/>
      <c r="E11" s="348"/>
      <c r="F11" s="348"/>
      <c r="G11" s="348"/>
      <c r="H11" s="348"/>
      <c r="I11" s="348"/>
      <c r="J11" s="348"/>
      <c r="K11" s="348"/>
      <c r="L11" s="348"/>
      <c r="M11" s="348"/>
      <c r="N11" s="348"/>
      <c r="O11" s="348"/>
      <c r="P11" s="12"/>
      <c r="Q11" s="12"/>
      <c r="R11" s="12"/>
      <c r="S11" s="12"/>
      <c r="T11" s="12"/>
      <c r="U11" s="12"/>
      <c r="V11" s="12"/>
      <c r="W11" s="12"/>
      <c r="X11" s="12"/>
      <c r="Y11" s="12"/>
      <c r="Z11" s="12"/>
    </row>
    <row r="12" spans="1:28" s="11" customFormat="1" ht="18.75" x14ac:dyDescent="0.2">
      <c r="A12" s="421" t="s">
        <v>8</v>
      </c>
      <c r="B12" s="421"/>
      <c r="C12" s="421"/>
      <c r="D12" s="421"/>
      <c r="E12" s="421"/>
      <c r="F12" s="421"/>
      <c r="G12" s="421"/>
      <c r="H12" s="421"/>
      <c r="I12" s="421"/>
      <c r="J12" s="421"/>
      <c r="K12" s="421"/>
      <c r="L12" s="421"/>
      <c r="M12" s="421"/>
      <c r="N12" s="421"/>
      <c r="O12" s="421"/>
      <c r="P12" s="12"/>
      <c r="Q12" s="12"/>
      <c r="R12" s="12"/>
      <c r="S12" s="12"/>
      <c r="T12" s="12"/>
      <c r="U12" s="12"/>
      <c r="V12" s="12"/>
      <c r="W12" s="12"/>
      <c r="X12" s="12"/>
      <c r="Y12" s="12"/>
      <c r="Z12" s="12"/>
    </row>
    <row r="13" spans="1:28" s="11" customFormat="1" ht="18.75" x14ac:dyDescent="0.2">
      <c r="A13" s="345" t="s">
        <v>9</v>
      </c>
      <c r="B13" s="345"/>
      <c r="C13" s="345"/>
      <c r="D13" s="345"/>
      <c r="E13" s="345"/>
      <c r="F13" s="345"/>
      <c r="G13" s="345"/>
      <c r="H13" s="345"/>
      <c r="I13" s="345"/>
      <c r="J13" s="345"/>
      <c r="K13" s="345"/>
      <c r="L13" s="345"/>
      <c r="M13" s="345"/>
      <c r="N13" s="345"/>
      <c r="O13" s="345"/>
      <c r="P13" s="12"/>
      <c r="Q13" s="12"/>
      <c r="R13" s="12"/>
      <c r="S13" s="12"/>
      <c r="T13" s="12"/>
      <c r="U13" s="12"/>
      <c r="V13" s="12"/>
      <c r="W13" s="12"/>
      <c r="X13" s="12"/>
      <c r="Y13" s="12"/>
      <c r="Z13" s="12"/>
    </row>
    <row r="14" spans="1:28" s="8" customFormat="1" ht="15.75" customHeight="1" x14ac:dyDescent="0.2">
      <c r="A14" s="359"/>
      <c r="B14" s="359"/>
      <c r="C14" s="359"/>
      <c r="D14" s="359"/>
      <c r="E14" s="359"/>
      <c r="F14" s="359"/>
      <c r="G14" s="359"/>
      <c r="H14" s="359"/>
      <c r="I14" s="359"/>
      <c r="J14" s="359"/>
      <c r="K14" s="359"/>
      <c r="L14" s="359"/>
      <c r="M14" s="359"/>
      <c r="N14" s="359"/>
      <c r="O14" s="359"/>
      <c r="P14" s="9"/>
      <c r="Q14" s="9"/>
      <c r="R14" s="9"/>
      <c r="S14" s="9"/>
      <c r="T14" s="9"/>
      <c r="U14" s="9"/>
      <c r="V14" s="9"/>
      <c r="W14" s="9"/>
      <c r="X14" s="9"/>
      <c r="Y14" s="9"/>
      <c r="Z14" s="9"/>
    </row>
    <row r="15" spans="1:28" s="2" customFormat="1" ht="12" x14ac:dyDescent="0.2">
      <c r="A15" s="421" t="s">
        <v>8</v>
      </c>
      <c r="B15" s="421"/>
      <c r="C15" s="421"/>
      <c r="D15" s="421"/>
      <c r="E15" s="421"/>
      <c r="F15" s="421"/>
      <c r="G15" s="421"/>
      <c r="H15" s="421"/>
      <c r="I15" s="421"/>
      <c r="J15" s="421"/>
      <c r="K15" s="421"/>
      <c r="L15" s="421"/>
      <c r="M15" s="421"/>
      <c r="N15" s="421"/>
      <c r="O15" s="421"/>
      <c r="P15" s="7"/>
      <c r="Q15" s="7"/>
      <c r="R15" s="7"/>
      <c r="S15" s="7"/>
      <c r="T15" s="7"/>
      <c r="U15" s="7"/>
      <c r="V15" s="7"/>
      <c r="W15" s="7"/>
      <c r="X15" s="7"/>
      <c r="Y15" s="7"/>
      <c r="Z15" s="7"/>
    </row>
    <row r="16" spans="1:28" s="2" customFormat="1" ht="15" customHeight="1" x14ac:dyDescent="0.2">
      <c r="A16" s="345" t="s">
        <v>7</v>
      </c>
      <c r="B16" s="345"/>
      <c r="C16" s="345"/>
      <c r="D16" s="345"/>
      <c r="E16" s="345"/>
      <c r="F16" s="345"/>
      <c r="G16" s="345"/>
      <c r="H16" s="345"/>
      <c r="I16" s="345"/>
      <c r="J16" s="345"/>
      <c r="K16" s="345"/>
      <c r="L16" s="345"/>
      <c r="M16" s="345"/>
      <c r="N16" s="345"/>
      <c r="O16" s="345"/>
      <c r="P16" s="5"/>
      <c r="Q16" s="5"/>
      <c r="R16" s="5"/>
      <c r="S16" s="5"/>
      <c r="T16" s="5"/>
      <c r="U16" s="5"/>
      <c r="V16" s="5"/>
      <c r="W16" s="5"/>
      <c r="X16" s="5"/>
      <c r="Y16" s="5"/>
      <c r="Z16" s="5"/>
    </row>
    <row r="17" spans="1:26" s="2" customFormat="1" ht="15" customHeight="1" x14ac:dyDescent="0.2">
      <c r="A17" s="355"/>
      <c r="B17" s="355"/>
      <c r="C17" s="355"/>
      <c r="D17" s="355"/>
      <c r="E17" s="355"/>
      <c r="F17" s="355"/>
      <c r="G17" s="355"/>
      <c r="H17" s="355"/>
      <c r="I17" s="355"/>
      <c r="J17" s="355"/>
      <c r="K17" s="355"/>
      <c r="L17" s="355"/>
      <c r="M17" s="355"/>
      <c r="N17" s="355"/>
      <c r="O17" s="355"/>
      <c r="P17" s="3"/>
      <c r="Q17" s="3"/>
      <c r="R17" s="3"/>
      <c r="S17" s="3"/>
      <c r="T17" s="3"/>
      <c r="U17" s="3"/>
      <c r="V17" s="3"/>
      <c r="W17" s="3"/>
    </row>
    <row r="18" spans="1:26" s="2" customFormat="1" ht="91.5" customHeight="1" x14ac:dyDescent="0.2">
      <c r="A18" s="420" t="s">
        <v>396</v>
      </c>
      <c r="B18" s="420"/>
      <c r="C18" s="420"/>
      <c r="D18" s="420"/>
      <c r="E18" s="420"/>
      <c r="F18" s="420"/>
      <c r="G18" s="420"/>
      <c r="H18" s="420"/>
      <c r="I18" s="420"/>
      <c r="J18" s="420"/>
      <c r="K18" s="420"/>
      <c r="L18" s="420"/>
      <c r="M18" s="420"/>
      <c r="N18" s="420"/>
      <c r="O18" s="420"/>
      <c r="P18" s="6"/>
      <c r="Q18" s="6"/>
      <c r="R18" s="6"/>
      <c r="S18" s="6"/>
      <c r="T18" s="6"/>
      <c r="U18" s="6"/>
      <c r="V18" s="6"/>
      <c r="W18" s="6"/>
      <c r="X18" s="6"/>
      <c r="Y18" s="6"/>
      <c r="Z18" s="6"/>
    </row>
    <row r="19" spans="1:26" s="2" customFormat="1" ht="78" customHeight="1" x14ac:dyDescent="0.2">
      <c r="A19" s="422" t="s">
        <v>6</v>
      </c>
      <c r="B19" s="422" t="s">
        <v>90</v>
      </c>
      <c r="C19" s="422" t="s">
        <v>89</v>
      </c>
      <c r="D19" s="422" t="s">
        <v>78</v>
      </c>
      <c r="E19" s="423" t="s">
        <v>88</v>
      </c>
      <c r="F19" s="424"/>
      <c r="G19" s="424"/>
      <c r="H19" s="424"/>
      <c r="I19" s="425"/>
      <c r="J19" s="422" t="s">
        <v>87</v>
      </c>
      <c r="K19" s="422"/>
      <c r="L19" s="422"/>
      <c r="M19" s="422"/>
      <c r="N19" s="422"/>
      <c r="O19" s="422"/>
      <c r="P19" s="3"/>
      <c r="Q19" s="3"/>
      <c r="R19" s="3"/>
      <c r="S19" s="3"/>
      <c r="T19" s="3"/>
      <c r="U19" s="3"/>
      <c r="V19" s="3"/>
      <c r="W19" s="3"/>
    </row>
    <row r="20" spans="1:26" s="2" customFormat="1" ht="51" customHeight="1" x14ac:dyDescent="0.2">
      <c r="A20" s="422"/>
      <c r="B20" s="422"/>
      <c r="C20" s="422"/>
      <c r="D20" s="422"/>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2022-03-02T07:07:11Z</dcterms:modified>
</cp:coreProperties>
</file>