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2381C726-854E-41FD-A56A-99CE5E0379EA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16" sheetId="5" state="hidden" r:id="rId1"/>
    <sheet name="2017" sheetId="4" state="hidden" r:id="rId2"/>
    <sheet name="2020" sheetId="1" state="hidden" r:id="rId3"/>
    <sheet name="2021" sheetId="6" r:id="rId4"/>
    <sheet name="прил 4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E24" i="6"/>
  <c r="E56" i="6"/>
  <c r="E21" i="6"/>
  <c r="E52" i="6"/>
  <c r="D52" i="6"/>
  <c r="E77" i="6"/>
  <c r="E72" i="6"/>
  <c r="E67" i="6"/>
  <c r="E62" i="6"/>
  <c r="E47" i="6"/>
  <c r="E22" i="1"/>
  <c r="E35" i="1"/>
  <c r="E39" i="6" l="1"/>
  <c r="E20" i="6"/>
  <c r="E46" i="1"/>
  <c r="E38" i="1" s="1"/>
  <c r="E19" i="6" l="1"/>
  <c r="E74" i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E33" i="4"/>
  <c r="E34" i="4" s="1"/>
  <c r="F22" i="4"/>
  <c r="E22" i="4"/>
  <c r="F21" i="4"/>
  <c r="F20" i="4" s="1"/>
  <c r="E20" i="4"/>
  <c r="E17" i="4" s="1"/>
  <c r="F18" i="4"/>
  <c r="F33" i="4" l="1"/>
  <c r="F25" i="4" s="1"/>
  <c r="E25" i="5"/>
  <c r="E16" i="5" s="1"/>
  <c r="E41" i="5" s="1"/>
  <c r="E20" i="1"/>
  <c r="E19" i="1" s="1"/>
  <c r="F25" i="5"/>
  <c r="F16" i="5" s="1"/>
  <c r="F41" i="5" s="1"/>
  <c r="F43" i="5" s="1"/>
  <c r="F17" i="4"/>
  <c r="F54" i="4"/>
  <c r="E25" i="4"/>
  <c r="E16" i="4" s="1"/>
  <c r="F16" i="4" l="1"/>
  <c r="F42" i="4" s="1"/>
  <c r="F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<sst xmlns="http://schemas.openxmlformats.org/spreadsheetml/2006/main" count="1020" uniqueCount="275">
  <si>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</si>
  <si>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</si>
  <si>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</si>
  <si>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</si>
  <si>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</si>
  <si>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</si>
  <si>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</si>
  <si>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</si>
  <si>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</si>
  <si>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</si>
  <si>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</si>
  <si>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</si>
  <si>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</si>
  <si>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</si>
  <si>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</si>
  <si>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</si>
  <si>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</si>
  <si>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</si>
  <si>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</si>
  <si>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</si>
  <si>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</si>
  <si>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</si>
  <si>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</si>
  <si>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</si>
  <si>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</si>
  <si>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</si>
  <si>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</si>
  <si>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</si>
  <si>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</si>
  <si>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</si>
  <si>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</si>
  <si>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</si>
  <si>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</si>
  <si>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</si>
  <si>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</si>
  <si>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</si>
  <si>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</si>
  <si>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</si>
  <si>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</si>
  <si>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</si>
  <si>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</si>
  <si>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</si>
  <si>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</si>
  <si>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</si>
  <si>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</si>
  <si>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</si>
  <si>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</si>
  <si>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</si>
  <si>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</si>
  <si>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</si>
  <si>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</si>
  <si>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</si>
  <si>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</si>
  <si>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</si>
  <si>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</si>
  <si>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</si>
  <si>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</si>
  <si>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</si>
  <si>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</si>
  <si>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</si>
  <si>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</si>
  <si>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</si>
  <si>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</si>
  <si>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</si>
  <si>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</si>
  <si>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</si>
  <si>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</si>
  <si>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</si>
  <si>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</si>
  <si>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</si>
  <si>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</si>
  <si>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</si>
  <si>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</si>
  <si>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</si>
  <si>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</si>
  <si>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</si>
  <si>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</si>
  <si>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</si>
  <si>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</si>
  <si>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</si>
  <si>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</si>
  <si>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</si>
  <si>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</si>
  <si>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</si>
  <si>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</si>
  <si>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</si>
  <si>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</si>
  <si>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</si>
  <si>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</si>
  <si>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</si>
  <si>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</si>
  <si>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</si>
  <si>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</si>
  <si>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</si>
  <si>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</si>
  <si>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</si>
  <si>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</si>
  <si>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</si>
  <si>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</si>
  <si>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</si>
  <si>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</si>
  <si>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</si>
  <si>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</si>
  <si>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</si>
  <si>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</si>
  <si>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</si>
  <si>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</si>
  <si>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</si>
  <si>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</si>
  <si>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</si>
  <si>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</si>
  <si>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</si>
  <si>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</si>
  <si>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</si>
  <si>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</si>
  <si>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</si>
  <si>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</si>
  <si>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</si>
  <si>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</si>
  <si>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</si>
  <si>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</si>
  <si>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</si>
  <si>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</si>
  <si>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</si>
  <si>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</si>
  <si>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</si>
  <si>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</si>
  <si>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</si>
  <si>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</si>
  <si>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</si>
  <si>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</si>
  <si>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</si>
  <si>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</si>
  <si>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</si>
  <si>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</si>
  <si>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</si>
  <si>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</si>
  <si>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</si>
  <si>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</si>
  <si>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</si>
  <si>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</si>
  <si>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</si>
  <si>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</si>
  <si>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</si>
  <si>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</si>
  <si>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</si>
  <si>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</si>
  <si>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</si>
  <si>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</si>
  <si>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</si>
  <si>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</si>
  <si>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</si>
  <si>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</si>
  <si>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</si>
  <si>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</si>
  <si>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</si>
  <si>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</si>
  <si>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</si>
  <si>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</si>
  <si>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</si>
  <si>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</si>
  <si>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</si>
  <si>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</si>
  <si>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</si>
  <si>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</si>
  <si>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</si>
  <si>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</si>
  <si>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</si>
  <si>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</si>
  <si>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</si>
  <si>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</si>
  <si>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</si>
  <si>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</si>
  <si>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</si>
  <si>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</si>
  <si>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</si>
  <si>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</si>
  <si>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</si>
  <si>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</si>
  <si>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</si>
  <si>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</si>
  <si>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</si>
  <si>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</si>
  <si>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</si>
  <si>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</si>
  <si>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</si>
  <si>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</si>
  <si>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</si>
  <si>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</si>
  <si>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</si>
  <si>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</si>
  <si>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</si>
  <si>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</si>
  <si>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</si>
  <si>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</si>
  <si>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</si>
  <si>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</si>
  <si>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</si>
  <si>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</si>
  <si>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</si>
  <si>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</si>
  <si>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</si>
  <si>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</si>
  <si>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</si>
  <si>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</si>
  <si>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</si>
  <si>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</si>
  <si>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</si>
  <si>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</si>
  <si>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</si>
  <si>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</si>
  <si>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</si>
  <si>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</si>
  <si>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</si>
  <si>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</si>
  <si>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</si>
  <si>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</si>
  <si>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</si>
  <si>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</si>
  <si>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</si>
  <si>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</si>
  <si>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</si>
  <si>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</si>
  <si>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</si>
  <si>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</si>
  <si>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</si>
  <si>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</si>
  <si>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</si>
  <si>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</si>
  <si>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</si>
  <si>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</si>
  <si>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</si>
  <si>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</si>
  <si>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</si>
  <si>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</si>
  <si>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</si>
  <si>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</si>
  <si>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</si>
  <si>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</si>
  <si>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</si>
  <si>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</si>
  <si>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</si>
  <si>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</si>
  <si>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</si>
  <si>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</si>
  <si>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</si>
  <si>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</si>
  <si>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</si>
  <si>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</si>
  <si>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</si>
  <si>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</si>
  <si>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</si>
  <si>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</si>
  <si>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</si>
  <si>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</si>
  <si>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</si>
  <si>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</si>
  <si>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</si>
  <si>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</si>
  <si>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</si>
  <si>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</si>
  <si>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</si>
  <si>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</si>
  <si>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</si>
  <si>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</si>
  <si>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</si>
  <si>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</si>
  <si>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</si>
  <si>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</si>
  <si>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</si>
  <si>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</si>
  <si>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t>2022 год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</si>
  <si>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охрану и пожарную безопасность</t>
    </r>
  </si>
  <si>
    <t>1.1.3.8</t>
  </si>
  <si>
    <t>Оплата услуг ОАО «ФСК ЕЭС»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</si>
</sst>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0" fontId="10" fillId="0" borderId="0" xfId="10" applyFont="1" applyAlignment="1">
      <alignment horizontal="center"/>
    </xf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100" t="s">
        <v>246</v>
      </c>
      <c r="C6" s="100"/>
      <c r="D6" s="100"/>
      <c r="E6" s="100"/>
      <c r="F6" s="100"/>
      <c r="G6" s="100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101" t="s">
        <v>170</v>
      </c>
      <c r="C8" s="101"/>
      <c r="D8" s="101"/>
      <c r="E8" s="101"/>
      <c r="F8" s="101"/>
      <c r="G8" s="101"/>
      <c r="H8" s="87"/>
    </row>
    <row r="9" spans="2:9" s="19" customFormat="1" ht="15.75" x14ac:dyDescent="0.25">
      <c r="B9" s="101" t="s">
        <v>253</v>
      </c>
      <c r="C9" s="101"/>
      <c r="D9" s="87"/>
      <c r="E9" s="87"/>
      <c r="F9" s="87"/>
      <c r="G9" s="87"/>
      <c r="H9" s="87"/>
    </row>
    <row r="10" spans="2:9" s="19" customFormat="1" ht="15.75" x14ac:dyDescent="0.25">
      <c r="B10" s="101" t="s">
        <v>254</v>
      </c>
      <c r="C10" s="101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102" t="s">
        <v>62</v>
      </c>
      <c r="C12" s="104" t="s">
        <v>31</v>
      </c>
      <c r="D12" s="104" t="s">
        <v>32</v>
      </c>
      <c r="E12" s="106" t="s">
        <v>247</v>
      </c>
      <c r="F12" s="107"/>
      <c r="G12" s="104" t="s">
        <v>173</v>
      </c>
    </row>
    <row r="13" spans="2:9" s="19" customFormat="1" x14ac:dyDescent="0.25">
      <c r="B13" s="103"/>
      <c r="C13" s="105"/>
      <c r="D13" s="105"/>
      <c r="E13" s="23" t="s">
        <v>35</v>
      </c>
      <c r="F13" s="23" t="s">
        <v>36</v>
      </c>
      <c r="G13" s="105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98" t="s">
        <v>236</v>
      </c>
      <c r="C84" s="99"/>
      <c r="D84" s="99"/>
      <c r="E84" s="99"/>
      <c r="F84" s="99"/>
      <c r="G84" s="99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100" t="s">
        <v>246</v>
      </c>
      <c r="C6" s="100"/>
      <c r="D6" s="100"/>
      <c r="E6" s="100"/>
      <c r="F6" s="100"/>
      <c r="G6" s="100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101" t="s">
        <v>170</v>
      </c>
      <c r="C8" s="101"/>
      <c r="D8" s="101"/>
      <c r="E8" s="101"/>
      <c r="F8" s="101"/>
      <c r="G8" s="101"/>
    </row>
    <row r="9" spans="2:7" s="19" customFormat="1" ht="15.75" x14ac:dyDescent="0.25">
      <c r="B9" s="101" t="s">
        <v>171</v>
      </c>
      <c r="C9" s="101"/>
      <c r="D9" s="101"/>
      <c r="E9" s="101"/>
      <c r="F9" s="101"/>
      <c r="G9" s="101"/>
    </row>
    <row r="10" spans="2:7" s="19" customFormat="1" ht="15.75" x14ac:dyDescent="0.25">
      <c r="B10" s="101" t="s">
        <v>172</v>
      </c>
      <c r="C10" s="101"/>
      <c r="D10" s="101"/>
      <c r="E10" s="101"/>
      <c r="F10" s="101"/>
      <c r="G10" s="101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102" t="s">
        <v>62</v>
      </c>
      <c r="C12" s="104" t="s">
        <v>31</v>
      </c>
      <c r="D12" s="104" t="s">
        <v>32</v>
      </c>
      <c r="E12" s="106" t="s">
        <v>63</v>
      </c>
      <c r="F12" s="107"/>
      <c r="G12" s="104" t="s">
        <v>173</v>
      </c>
    </row>
    <row r="13" spans="2:7" s="19" customFormat="1" x14ac:dyDescent="0.25">
      <c r="B13" s="103"/>
      <c r="C13" s="105"/>
      <c r="D13" s="105"/>
      <c r="E13" s="23" t="s">
        <v>35</v>
      </c>
      <c r="F13" s="23" t="s">
        <v>36</v>
      </c>
      <c r="G13" s="105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98" t="s">
        <v>236</v>
      </c>
      <c r="C85" s="99"/>
      <c r="D85" s="99"/>
      <c r="E85" s="99"/>
      <c r="F85" s="99"/>
      <c r="G85" s="99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5"/>
  <sheetViews>
    <sheetView topLeftCell="A2" workbookViewId="0">
      <selection activeCell="B12" sqref="B12:G1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8" t="s">
        <v>58</v>
      </c>
      <c r="C6" s="108"/>
      <c r="D6" s="108"/>
      <c r="E6" s="108"/>
      <c r="F6" s="108"/>
      <c r="G6" s="108"/>
      <c r="H6" s="88"/>
    </row>
    <row r="7" spans="2:8" ht="15.75" x14ac:dyDescent="0.25">
      <c r="B7" s="108" t="s">
        <v>59</v>
      </c>
      <c r="C7" s="108"/>
      <c r="D7" s="108"/>
      <c r="E7" s="108"/>
      <c r="F7" s="108"/>
      <c r="G7" s="108"/>
      <c r="H7" s="14"/>
    </row>
    <row r="8" spans="2:8" ht="15.75" x14ac:dyDescent="0.25">
      <c r="B8" s="108" t="s">
        <v>60</v>
      </c>
      <c r="C8" s="108"/>
      <c r="D8" s="108"/>
      <c r="E8" s="108"/>
      <c r="F8" s="108"/>
      <c r="G8" s="108"/>
      <c r="H8" s="14"/>
    </row>
    <row r="9" spans="2:8" ht="15.75" x14ac:dyDescent="0.25">
      <c r="B9" s="108" t="s">
        <v>61</v>
      </c>
      <c r="C9" s="108"/>
      <c r="D9" s="108"/>
      <c r="E9" s="108"/>
      <c r="F9" s="108"/>
      <c r="G9" s="108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10" t="s">
        <v>145</v>
      </c>
      <c r="C11" s="110"/>
      <c r="D11" s="16"/>
      <c r="E11" s="89"/>
      <c r="F11" s="89"/>
      <c r="G11" s="89"/>
      <c r="H11" s="13"/>
    </row>
    <row r="12" spans="2:8" s="19" customFormat="1" ht="15.75" x14ac:dyDescent="0.25">
      <c r="B12" s="101" t="s">
        <v>171</v>
      </c>
      <c r="C12" s="101"/>
      <c r="D12" s="101"/>
      <c r="E12" s="101"/>
      <c r="F12" s="101"/>
      <c r="G12" s="101"/>
    </row>
    <row r="13" spans="2:8" s="19" customFormat="1" ht="15.75" x14ac:dyDescent="0.25">
      <c r="B13" s="101" t="s">
        <v>172</v>
      </c>
      <c r="C13" s="101"/>
      <c r="D13" s="101"/>
      <c r="E13" s="101"/>
      <c r="F13" s="101"/>
      <c r="G13" s="101"/>
    </row>
    <row r="14" spans="2:8" ht="15.75" x14ac:dyDescent="0.25">
      <c r="B14" s="110" t="s">
        <v>146</v>
      </c>
      <c r="C14" s="110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2" t="s">
        <v>62</v>
      </c>
      <c r="C16" s="104" t="s">
        <v>31</v>
      </c>
      <c r="D16" s="104" t="s">
        <v>32</v>
      </c>
      <c r="E16" s="106" t="s">
        <v>263</v>
      </c>
      <c r="F16" s="107"/>
      <c r="G16" s="104" t="s">
        <v>173</v>
      </c>
    </row>
    <row r="17" spans="2:7" s="19" customFormat="1" x14ac:dyDescent="0.25">
      <c r="B17" s="103"/>
      <c r="C17" s="105"/>
      <c r="D17" s="105"/>
      <c r="E17" s="23" t="s">
        <v>35</v>
      </c>
      <c r="F17" s="23" t="s">
        <v>36</v>
      </c>
      <c r="G17" s="105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91">
        <f>E20+E38+E52</f>
        <v>47035.010999999999</v>
      </c>
      <c r="F19" s="29"/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E21+E26+E28+E36+E37</f>
        <v>36293.303</v>
      </c>
      <c r="F20" s="29"/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92">
        <f>E22+E23</f>
        <v>10896.532999999999</v>
      </c>
      <c r="F21" s="36"/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92">
        <f>3901.482+2233.613</f>
        <v>6135.0949999999993</v>
      </c>
      <c r="F22" s="36"/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92">
        <v>4761.4380000000001</v>
      </c>
      <c r="F23" s="36"/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92"/>
      <c r="F24" s="36"/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92"/>
      <c r="F25" s="36"/>
      <c r="G25" s="77"/>
    </row>
    <row r="26" spans="2:7" s="19" customFormat="1" x14ac:dyDescent="0.25">
      <c r="B26" s="33" t="s">
        <v>80</v>
      </c>
      <c r="C26" s="34" t="s">
        <v>81</v>
      </c>
      <c r="D26" s="35" t="s">
        <v>39</v>
      </c>
      <c r="E26" s="92">
        <v>23418.69</v>
      </c>
      <c r="F26" s="36"/>
      <c r="G26" s="77"/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92"/>
      <c r="F27" s="36"/>
      <c r="G27" s="77"/>
    </row>
    <row r="28" spans="2:7" s="19" customFormat="1" x14ac:dyDescent="0.25">
      <c r="B28" s="45" t="s">
        <v>83</v>
      </c>
      <c r="C28" s="18" t="s">
        <v>237</v>
      </c>
      <c r="D28" s="78" t="s">
        <v>39</v>
      </c>
      <c r="E28" s="93">
        <f>SUM(E30:E35)</f>
        <v>1978.08</v>
      </c>
      <c r="F28" s="36"/>
      <c r="G28" s="77"/>
    </row>
    <row r="29" spans="2:7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36"/>
      <c r="G29" s="77"/>
    </row>
    <row r="30" spans="2:7" s="19" customFormat="1" ht="18.75" x14ac:dyDescent="0.25">
      <c r="B30" s="56" t="s">
        <v>87</v>
      </c>
      <c r="C30" s="18" t="s">
        <v>256</v>
      </c>
      <c r="D30" s="78" t="s">
        <v>39</v>
      </c>
      <c r="E30" s="93">
        <v>83.88</v>
      </c>
      <c r="F30" s="36"/>
      <c r="G30" s="77"/>
    </row>
    <row r="31" spans="2:7" s="19" customFormat="1" ht="18.75" x14ac:dyDescent="0.25">
      <c r="B31" s="56" t="s">
        <v>88</v>
      </c>
      <c r="C31" s="18" t="s">
        <v>255</v>
      </c>
      <c r="D31" s="78" t="s">
        <v>39</v>
      </c>
      <c r="E31" s="93">
        <v>43.31</v>
      </c>
      <c r="F31" s="36"/>
      <c r="G31" s="77"/>
    </row>
    <row r="32" spans="2:7" s="19" customFormat="1" ht="18.75" x14ac:dyDescent="0.25">
      <c r="B32" s="56" t="s">
        <v>259</v>
      </c>
      <c r="C32" s="18" t="s">
        <v>239</v>
      </c>
      <c r="D32" s="78" t="s">
        <v>39</v>
      </c>
      <c r="E32" s="93">
        <v>697.63</v>
      </c>
      <c r="F32" s="36"/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93">
        <v>24.91</v>
      </c>
      <c r="F33" s="36"/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93">
        <v>117.7</v>
      </c>
      <c r="F34" s="36"/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93">
        <f>387.07+623.58</f>
        <v>1010.6500000000001</v>
      </c>
      <c r="F35" s="36"/>
      <c r="G35" s="77"/>
    </row>
    <row r="36" spans="2:7" s="19" customFormat="1" ht="30" x14ac:dyDescent="0.25">
      <c r="B36" s="79" t="s">
        <v>180</v>
      </c>
      <c r="C36" s="80" t="s">
        <v>241</v>
      </c>
      <c r="D36" s="78" t="s">
        <v>39</v>
      </c>
      <c r="E36" s="93"/>
      <c r="F36" s="36"/>
      <c r="G36" s="77"/>
    </row>
    <row r="37" spans="2:7" s="19" customFormat="1" ht="30" x14ac:dyDescent="0.25">
      <c r="B37" s="45" t="s">
        <v>242</v>
      </c>
      <c r="C37" s="18" t="s">
        <v>243</v>
      </c>
      <c r="D37" s="78" t="s">
        <v>39</v>
      </c>
      <c r="E37" s="93"/>
      <c r="F37" s="36"/>
      <c r="G37" s="77"/>
    </row>
    <row r="38" spans="2:7" s="27" customFormat="1" ht="28.5" x14ac:dyDescent="0.25">
      <c r="B38" s="53" t="s">
        <v>91</v>
      </c>
      <c r="C38" s="58" t="s">
        <v>92</v>
      </c>
      <c r="D38" s="81" t="s">
        <v>39</v>
      </c>
      <c r="E38" s="94">
        <f>E39+E40+E41+E43+E44+E45+E46+E47+E48+E50+E51+E42</f>
        <v>18725.648000000001</v>
      </c>
      <c r="F38" s="29"/>
      <c r="G38" s="76"/>
    </row>
    <row r="39" spans="2:7" s="19" customFormat="1" x14ac:dyDescent="0.25">
      <c r="B39" s="45" t="s">
        <v>93</v>
      </c>
      <c r="C39" s="18" t="s">
        <v>244</v>
      </c>
      <c r="D39" s="82" t="s">
        <v>39</v>
      </c>
      <c r="E39" s="93">
        <v>684.87199999999996</v>
      </c>
      <c r="F39" s="36"/>
      <c r="G39" s="77"/>
    </row>
    <row r="40" spans="2:7" s="19" customFormat="1" ht="45" x14ac:dyDescent="0.25">
      <c r="B40" s="45" t="s">
        <v>95</v>
      </c>
      <c r="C40" s="18" t="s">
        <v>96</v>
      </c>
      <c r="D40" s="82" t="s">
        <v>39</v>
      </c>
      <c r="E40" s="93"/>
      <c r="F40" s="36"/>
      <c r="G40" s="77"/>
    </row>
    <row r="41" spans="2:7" s="19" customFormat="1" x14ac:dyDescent="0.25">
      <c r="B41" s="45" t="s">
        <v>97</v>
      </c>
      <c r="C41" s="18" t="s">
        <v>98</v>
      </c>
      <c r="D41" s="82" t="s">
        <v>39</v>
      </c>
      <c r="E41" s="93">
        <v>5756.652</v>
      </c>
      <c r="F41" s="36"/>
      <c r="G41" s="77"/>
    </row>
    <row r="42" spans="2:7" s="19" customFormat="1" x14ac:dyDescent="0.25">
      <c r="B42" s="45" t="s">
        <v>99</v>
      </c>
      <c r="C42" s="18" t="s">
        <v>100</v>
      </c>
      <c r="D42" s="82" t="s">
        <v>39</v>
      </c>
      <c r="E42" s="93">
        <v>7119.2820000000002</v>
      </c>
      <c r="F42" s="36"/>
      <c r="G42" s="77"/>
    </row>
    <row r="43" spans="2:7" s="19" customFormat="1" ht="45" x14ac:dyDescent="0.25">
      <c r="B43" s="45" t="s">
        <v>101</v>
      </c>
      <c r="C43" s="18" t="s">
        <v>102</v>
      </c>
      <c r="D43" s="82" t="s">
        <v>39</v>
      </c>
      <c r="E43" s="93"/>
      <c r="F43" s="36"/>
      <c r="G43" s="77"/>
    </row>
    <row r="44" spans="2:7" s="19" customFormat="1" x14ac:dyDescent="0.25">
      <c r="B44" s="45" t="s">
        <v>103</v>
      </c>
      <c r="C44" s="18" t="s">
        <v>104</v>
      </c>
      <c r="D44" s="82" t="s">
        <v>39</v>
      </c>
      <c r="E44" s="93">
        <v>1177.2719999999999</v>
      </c>
      <c r="F44" s="36"/>
      <c r="G44" s="77"/>
    </row>
    <row r="45" spans="2:7" s="19" customFormat="1" x14ac:dyDescent="0.25">
      <c r="B45" s="45" t="s">
        <v>105</v>
      </c>
      <c r="C45" s="18" t="s">
        <v>106</v>
      </c>
      <c r="D45" s="82" t="s">
        <v>39</v>
      </c>
      <c r="E45" s="93">
        <v>3053.4</v>
      </c>
      <c r="F45" s="36"/>
      <c r="G45" s="77"/>
    </row>
    <row r="46" spans="2:7" s="19" customFormat="1" x14ac:dyDescent="0.25">
      <c r="B46" s="45" t="s">
        <v>107</v>
      </c>
      <c r="C46" s="18" t="s">
        <v>108</v>
      </c>
      <c r="D46" s="82" t="s">
        <v>39</v>
      </c>
      <c r="E46" s="93">
        <f>E45*0.25</f>
        <v>763.35</v>
      </c>
      <c r="F46" s="36"/>
      <c r="G46" s="77"/>
    </row>
    <row r="47" spans="2:7" s="19" customFormat="1" x14ac:dyDescent="0.25">
      <c r="B47" s="45" t="s">
        <v>109</v>
      </c>
      <c r="C47" s="18" t="s">
        <v>110</v>
      </c>
      <c r="D47" s="82" t="s">
        <v>39</v>
      </c>
      <c r="E47" s="93">
        <v>170.82</v>
      </c>
      <c r="F47" s="36"/>
      <c r="G47" s="77"/>
    </row>
    <row r="48" spans="2:7" s="19" customFormat="1" ht="60" x14ac:dyDescent="0.25">
      <c r="B48" s="45" t="s">
        <v>111</v>
      </c>
      <c r="C48" s="18" t="s">
        <v>112</v>
      </c>
      <c r="D48" s="82"/>
      <c r="E48" s="93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93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93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82"/>
      <c r="E51" s="93"/>
      <c r="F51" s="36"/>
      <c r="G51" s="77"/>
    </row>
    <row r="52" spans="2:7" s="27" customFormat="1" ht="42.75" x14ac:dyDescent="0.25">
      <c r="B52" s="57" t="s">
        <v>119</v>
      </c>
      <c r="C52" s="58" t="s">
        <v>120</v>
      </c>
      <c r="D52" s="59" t="s">
        <v>39</v>
      </c>
      <c r="E52" s="94">
        <v>-7983.94</v>
      </c>
      <c r="F52" s="29"/>
      <c r="G52" s="76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94">
        <f>E23+E27+E25</f>
        <v>4761.4380000000001</v>
      </c>
      <c r="F53" s="29"/>
      <c r="G53" s="76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/>
      <c r="G54" s="76"/>
    </row>
    <row r="55" spans="2:7" s="19" customFormat="1" ht="15.75" x14ac:dyDescent="0.25">
      <c r="B55" s="45" t="s">
        <v>68</v>
      </c>
      <c r="C55" s="62" t="s">
        <v>213</v>
      </c>
      <c r="D55" s="60" t="s">
        <v>214</v>
      </c>
      <c r="E55" s="47"/>
      <c r="F55" s="36"/>
      <c r="G55" s="77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30" x14ac:dyDescent="0.25">
      <c r="B58" s="65">
        <v>1</v>
      </c>
      <c r="C58" s="66" t="s">
        <v>128</v>
      </c>
      <c r="D58" s="65" t="s">
        <v>129</v>
      </c>
      <c r="E58" s="67">
        <v>6464</v>
      </c>
      <c r="F58" s="68"/>
      <c r="G58" s="83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E62+E61</f>
        <v>74.215000000000003</v>
      </c>
      <c r="F59" s="36"/>
      <c r="G59" s="77"/>
    </row>
    <row r="60" spans="2:7" s="19" customFormat="1" x14ac:dyDescent="0.25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x14ac:dyDescent="0.25">
      <c r="B61" s="56" t="s">
        <v>132</v>
      </c>
      <c r="C61" s="18" t="s">
        <v>133</v>
      </c>
      <c r="D61" s="56" t="s">
        <v>215</v>
      </c>
      <c r="E61" s="47"/>
      <c r="F61" s="36"/>
      <c r="G61" s="77"/>
    </row>
    <row r="62" spans="2:7" s="19" customFormat="1" x14ac:dyDescent="0.25">
      <c r="B62" s="56" t="s">
        <v>134</v>
      </c>
      <c r="C62" s="18" t="s">
        <v>135</v>
      </c>
      <c r="D62" s="56" t="s">
        <v>215</v>
      </c>
      <c r="E62" s="47">
        <v>74.215000000000003</v>
      </c>
      <c r="F62" s="36"/>
      <c r="G62" s="77"/>
    </row>
    <row r="63" spans="2:7" s="19" customFormat="1" x14ac:dyDescent="0.25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E66+E67+E68</f>
        <v>813.804666</v>
      </c>
      <c r="F64" s="36"/>
      <c r="G64" s="77"/>
    </row>
    <row r="65" spans="2:7" s="19" customFormat="1" x14ac:dyDescent="0.25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x14ac:dyDescent="0.25">
      <c r="B66" s="56" t="s">
        <v>220</v>
      </c>
      <c r="C66" s="18" t="s">
        <v>133</v>
      </c>
      <c r="D66" s="56" t="s">
        <v>137</v>
      </c>
      <c r="E66" s="47">
        <v>3.24</v>
      </c>
      <c r="F66" s="36"/>
      <c r="G66" s="77"/>
    </row>
    <row r="67" spans="2:7" s="19" customFormat="1" x14ac:dyDescent="0.25">
      <c r="B67" s="56" t="s">
        <v>221</v>
      </c>
      <c r="C67" s="18" t="s">
        <v>135</v>
      </c>
      <c r="D67" s="56" t="s">
        <v>137</v>
      </c>
      <c r="E67" s="47">
        <v>206.69856600000008</v>
      </c>
      <c r="F67" s="36"/>
      <c r="G67" s="77"/>
    </row>
    <row r="68" spans="2:7" s="19" customFormat="1" x14ac:dyDescent="0.25">
      <c r="B68" s="56" t="s">
        <v>222</v>
      </c>
      <c r="C68" s="18" t="s">
        <v>136</v>
      </c>
      <c r="D68" s="56" t="s">
        <v>137</v>
      </c>
      <c r="E68" s="47">
        <v>603.86609999999996</v>
      </c>
      <c r="F68" s="36"/>
      <c r="G68" s="77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E71+E72</f>
        <v>1376</v>
      </c>
      <c r="F69" s="36"/>
      <c r="G69" s="77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77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1376</v>
      </c>
      <c r="F72" s="36"/>
      <c r="G72" s="77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E76+E77+E78</f>
        <v>383.25635999999997</v>
      </c>
      <c r="F74" s="36"/>
      <c r="G74" s="77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>
        <v>2.7</v>
      </c>
      <c r="F76" s="36"/>
      <c r="G76" s="77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119.60686</v>
      </c>
      <c r="F77" s="36"/>
      <c r="G77" s="77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260.9495</v>
      </c>
      <c r="F78" s="36"/>
      <c r="G78" s="77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30.6652761998198</v>
      </c>
      <c r="F79" s="36"/>
      <c r="G79" s="77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30" x14ac:dyDescent="0.25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5" x14ac:dyDescent="0.25">
      <c r="B82" s="56">
        <v>8</v>
      </c>
      <c r="C82" s="62" t="s">
        <v>234</v>
      </c>
      <c r="D82" s="56" t="s">
        <v>139</v>
      </c>
      <c r="E82" s="47">
        <v>11.228999999999999</v>
      </c>
      <c r="F82" s="36"/>
      <c r="G82" s="77"/>
    </row>
    <row r="83" spans="2:8" s="19" customFormat="1" x14ac:dyDescent="0.25">
      <c r="B83" s="74"/>
    </row>
    <row r="84" spans="2:8" s="19" customFormat="1" ht="220.5" customHeight="1" x14ac:dyDescent="0.25">
      <c r="B84" s="98" t="s">
        <v>245</v>
      </c>
      <c r="C84" s="99"/>
      <c r="D84" s="99"/>
      <c r="E84" s="99"/>
      <c r="F84" s="99"/>
      <c r="G84" s="99"/>
    </row>
    <row r="85" spans="2:8" x14ac:dyDescent="0.25">
      <c r="C85" s="109"/>
      <c r="D85" s="109"/>
      <c r="E85" s="109"/>
      <c r="F85" s="109"/>
      <c r="G85" s="109"/>
      <c r="H85" s="109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I88"/>
  <sheetViews>
    <sheetView tabSelected="1" topLeftCell="A4" workbookViewId="0">
      <selection activeCell="H13" sqref="H13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  <col min="9" max="9" width="10.140625" bestFit="1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8" t="s">
        <v>58</v>
      </c>
      <c r="C6" s="108"/>
      <c r="D6" s="108"/>
      <c r="E6" s="108"/>
      <c r="F6" s="108"/>
      <c r="G6" s="108"/>
      <c r="H6" s="88"/>
    </row>
    <row r="7" spans="2:8" ht="15.75" x14ac:dyDescent="0.25">
      <c r="B7" s="108" t="s">
        <v>59</v>
      </c>
      <c r="C7" s="108"/>
      <c r="D7" s="108"/>
      <c r="E7" s="108"/>
      <c r="F7" s="108"/>
      <c r="G7" s="108"/>
      <c r="H7" s="90"/>
    </row>
    <row r="8" spans="2:8" ht="15.75" x14ac:dyDescent="0.25">
      <c r="B8" s="108" t="s">
        <v>60</v>
      </c>
      <c r="C8" s="108"/>
      <c r="D8" s="108"/>
      <c r="E8" s="108"/>
      <c r="F8" s="108"/>
      <c r="G8" s="108"/>
      <c r="H8" s="90"/>
    </row>
    <row r="9" spans="2:8" ht="15.75" x14ac:dyDescent="0.25">
      <c r="B9" s="108" t="s">
        <v>61</v>
      </c>
      <c r="C9" s="108"/>
      <c r="D9" s="108"/>
      <c r="E9" s="108"/>
      <c r="F9" s="108"/>
      <c r="G9" s="108"/>
      <c r="H9" s="90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10" t="s">
        <v>145</v>
      </c>
      <c r="C11" s="110"/>
      <c r="D11" s="16"/>
      <c r="E11" s="89"/>
      <c r="F11" s="89"/>
      <c r="G11" s="89"/>
      <c r="H11" s="13"/>
    </row>
    <row r="12" spans="2:8" s="19" customFormat="1" ht="15.75" x14ac:dyDescent="0.25">
      <c r="B12" s="101" t="s">
        <v>171</v>
      </c>
      <c r="C12" s="101"/>
      <c r="D12" s="101"/>
      <c r="E12" s="101"/>
      <c r="F12" s="101"/>
      <c r="G12" s="101"/>
    </row>
    <row r="13" spans="2:8" s="19" customFormat="1" ht="15.75" x14ac:dyDescent="0.25">
      <c r="B13" s="101" t="s">
        <v>172</v>
      </c>
      <c r="C13" s="101"/>
      <c r="D13" s="101"/>
      <c r="E13" s="101"/>
      <c r="F13" s="101"/>
      <c r="G13" s="101"/>
    </row>
    <row r="14" spans="2:8" ht="15.75" x14ac:dyDescent="0.25">
      <c r="B14" s="110" t="s">
        <v>265</v>
      </c>
      <c r="C14" s="110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2" t="s">
        <v>62</v>
      </c>
      <c r="C16" s="104" t="s">
        <v>31</v>
      </c>
      <c r="D16" s="104" t="s">
        <v>32</v>
      </c>
      <c r="E16" s="106" t="s">
        <v>271</v>
      </c>
      <c r="F16" s="107"/>
      <c r="G16" s="104" t="s">
        <v>173</v>
      </c>
    </row>
    <row r="17" spans="2:9" s="19" customFormat="1" x14ac:dyDescent="0.25">
      <c r="B17" s="103"/>
      <c r="C17" s="105"/>
      <c r="D17" s="105"/>
      <c r="E17" s="23" t="s">
        <v>35</v>
      </c>
      <c r="F17" s="23" t="s">
        <v>36</v>
      </c>
      <c r="G17" s="105"/>
    </row>
    <row r="18" spans="2:9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  <c r="H18" s="97"/>
      <c r="I18" s="97"/>
    </row>
    <row r="19" spans="2:9" s="27" customFormat="1" ht="14.25" x14ac:dyDescent="0.25">
      <c r="B19" s="24">
        <v>1</v>
      </c>
      <c r="C19" s="28" t="s">
        <v>67</v>
      </c>
      <c r="D19" s="26" t="s">
        <v>39</v>
      </c>
      <c r="E19" s="91">
        <f>E20+E39+E55</f>
        <v>90745.969000000012</v>
      </c>
      <c r="F19" s="29"/>
      <c r="G19" s="76"/>
      <c r="I19" s="97"/>
    </row>
    <row r="20" spans="2:9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E21+E26+E28+E37+E38</f>
        <v>51564.959999999999</v>
      </c>
      <c r="F20" s="29"/>
      <c r="G20" s="76"/>
      <c r="H20" s="32"/>
      <c r="I20" s="32"/>
    </row>
    <row r="21" spans="2:9" s="19" customFormat="1" x14ac:dyDescent="0.25">
      <c r="B21" s="33" t="s">
        <v>70</v>
      </c>
      <c r="C21" s="34" t="s">
        <v>71</v>
      </c>
      <c r="D21" s="35" t="s">
        <v>39</v>
      </c>
      <c r="E21" s="92">
        <f>E22+E23+E24</f>
        <v>8938.11</v>
      </c>
      <c r="F21" s="36"/>
      <c r="G21" s="77"/>
    </row>
    <row r="22" spans="2:9" s="19" customFormat="1" ht="30" x14ac:dyDescent="0.25">
      <c r="B22" s="33" t="s">
        <v>72</v>
      </c>
      <c r="C22" s="34" t="s">
        <v>73</v>
      </c>
      <c r="D22" s="35" t="s">
        <v>39</v>
      </c>
      <c r="E22" s="92">
        <v>3845.16</v>
      </c>
      <c r="F22" s="36"/>
      <c r="G22" s="77"/>
    </row>
    <row r="23" spans="2:9" s="19" customFormat="1" x14ac:dyDescent="0.25">
      <c r="B23" s="33" t="s">
        <v>74</v>
      </c>
      <c r="C23" s="34" t="s">
        <v>75</v>
      </c>
      <c r="D23" s="35" t="s">
        <v>39</v>
      </c>
      <c r="E23" s="92">
        <v>327.41000000000003</v>
      </c>
      <c r="F23" s="36"/>
      <c r="G23" s="77"/>
    </row>
    <row r="24" spans="2:9" s="19" customFormat="1" ht="60" x14ac:dyDescent="0.25">
      <c r="B24" s="33" t="s">
        <v>76</v>
      </c>
      <c r="C24" s="34" t="s">
        <v>77</v>
      </c>
      <c r="D24" s="35" t="s">
        <v>39</v>
      </c>
      <c r="E24" s="92">
        <f>E25+483.45</f>
        <v>4765.54</v>
      </c>
      <c r="F24" s="36"/>
      <c r="G24" s="77"/>
    </row>
    <row r="25" spans="2:9" s="19" customFormat="1" x14ac:dyDescent="0.25">
      <c r="B25" s="33" t="s">
        <v>78</v>
      </c>
      <c r="C25" s="34" t="s">
        <v>79</v>
      </c>
      <c r="D25" s="35" t="s">
        <v>39</v>
      </c>
      <c r="E25" s="92">
        <v>4282.09</v>
      </c>
      <c r="F25" s="36"/>
      <c r="G25" s="77"/>
    </row>
    <row r="26" spans="2:9" s="19" customFormat="1" x14ac:dyDescent="0.25">
      <c r="B26" s="33" t="s">
        <v>80</v>
      </c>
      <c r="C26" s="34" t="s">
        <v>81</v>
      </c>
      <c r="D26" s="35" t="s">
        <v>39</v>
      </c>
      <c r="E26" s="92">
        <v>42137.25</v>
      </c>
      <c r="F26" s="36"/>
      <c r="G26" s="77"/>
    </row>
    <row r="27" spans="2:9" s="19" customFormat="1" x14ac:dyDescent="0.25">
      <c r="B27" s="42" t="s">
        <v>82</v>
      </c>
      <c r="C27" s="43" t="s">
        <v>79</v>
      </c>
      <c r="D27" s="44" t="s">
        <v>39</v>
      </c>
      <c r="E27" s="92"/>
      <c r="F27" s="36"/>
      <c r="G27" s="77"/>
    </row>
    <row r="28" spans="2:9" s="19" customFormat="1" x14ac:dyDescent="0.25">
      <c r="B28" s="45" t="s">
        <v>83</v>
      </c>
      <c r="C28" s="18" t="s">
        <v>237</v>
      </c>
      <c r="D28" s="78" t="s">
        <v>39</v>
      </c>
      <c r="E28" s="93">
        <f>SUM(E29:E36)</f>
        <v>398.04</v>
      </c>
      <c r="F28" s="36"/>
      <c r="G28" s="77"/>
      <c r="H28" s="95"/>
    </row>
    <row r="29" spans="2:9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36"/>
      <c r="G29" s="77"/>
    </row>
    <row r="30" spans="2:9" s="19" customFormat="1" ht="18.75" x14ac:dyDescent="0.25">
      <c r="B30" s="56" t="s">
        <v>87</v>
      </c>
      <c r="C30" s="18" t="s">
        <v>256</v>
      </c>
      <c r="D30" s="78" t="s">
        <v>39</v>
      </c>
      <c r="E30" s="93">
        <v>82.81</v>
      </c>
      <c r="F30" s="36"/>
      <c r="G30" s="77"/>
    </row>
    <row r="31" spans="2:9" s="19" customFormat="1" ht="33.75" x14ac:dyDescent="0.25">
      <c r="B31" s="56" t="s">
        <v>88</v>
      </c>
      <c r="C31" s="18" t="s">
        <v>272</v>
      </c>
      <c r="D31" s="78" t="s">
        <v>39</v>
      </c>
      <c r="E31" s="93">
        <v>28.59</v>
      </c>
      <c r="F31" s="36"/>
      <c r="G31" s="77"/>
    </row>
    <row r="32" spans="2:9" s="19" customFormat="1" ht="18.75" x14ac:dyDescent="0.25">
      <c r="B32" s="56" t="s">
        <v>259</v>
      </c>
      <c r="C32" s="18" t="s">
        <v>255</v>
      </c>
      <c r="D32" s="78" t="s">
        <v>39</v>
      </c>
      <c r="E32" s="93">
        <v>145.58000000000001</v>
      </c>
      <c r="F32" s="36"/>
      <c r="G32" s="77"/>
    </row>
    <row r="33" spans="2:7" s="19" customFormat="1" ht="18.75" x14ac:dyDescent="0.25">
      <c r="B33" s="56" t="s">
        <v>260</v>
      </c>
      <c r="C33" s="18" t="s">
        <v>239</v>
      </c>
      <c r="D33" s="78" t="s">
        <v>39</v>
      </c>
      <c r="E33" s="93"/>
      <c r="F33" s="36"/>
      <c r="G33" s="77"/>
    </row>
    <row r="34" spans="2:7" s="19" customFormat="1" ht="33.75" x14ac:dyDescent="0.25">
      <c r="B34" s="56" t="s">
        <v>261</v>
      </c>
      <c r="C34" s="18" t="s">
        <v>257</v>
      </c>
      <c r="D34" s="78" t="s">
        <v>39</v>
      </c>
      <c r="E34" s="93">
        <v>24.86</v>
      </c>
      <c r="F34" s="36"/>
      <c r="G34" s="77"/>
    </row>
    <row r="35" spans="2:7" s="19" customFormat="1" ht="18.75" x14ac:dyDescent="0.25">
      <c r="B35" s="56" t="s">
        <v>262</v>
      </c>
      <c r="C35" s="18" t="s">
        <v>258</v>
      </c>
      <c r="D35" s="78" t="s">
        <v>39</v>
      </c>
      <c r="E35" s="93">
        <v>116.2</v>
      </c>
      <c r="F35" s="36"/>
      <c r="G35" s="77"/>
    </row>
    <row r="36" spans="2:7" s="19" customFormat="1" ht="18.75" x14ac:dyDescent="0.25">
      <c r="B36" s="56" t="s">
        <v>273</v>
      </c>
      <c r="C36" s="18" t="s">
        <v>240</v>
      </c>
      <c r="D36" s="78" t="s">
        <v>39</v>
      </c>
      <c r="E36" s="93"/>
      <c r="F36" s="36"/>
      <c r="G36" s="77"/>
    </row>
    <row r="37" spans="2:7" s="19" customFormat="1" ht="30" x14ac:dyDescent="0.25">
      <c r="B37" s="79" t="s">
        <v>180</v>
      </c>
      <c r="C37" s="80" t="s">
        <v>241</v>
      </c>
      <c r="D37" s="78" t="s">
        <v>39</v>
      </c>
      <c r="E37" s="93"/>
      <c r="F37" s="36"/>
      <c r="G37" s="77"/>
    </row>
    <row r="38" spans="2:7" s="19" customFormat="1" ht="30" x14ac:dyDescent="0.25">
      <c r="B38" s="45" t="s">
        <v>242</v>
      </c>
      <c r="C38" s="18" t="s">
        <v>243</v>
      </c>
      <c r="D38" s="78" t="s">
        <v>39</v>
      </c>
      <c r="E38" s="93">
        <v>91.56</v>
      </c>
      <c r="F38" s="36"/>
      <c r="G38" s="77"/>
    </row>
    <row r="39" spans="2:7" s="27" customFormat="1" ht="28.5" x14ac:dyDescent="0.25">
      <c r="B39" s="53" t="s">
        <v>91</v>
      </c>
      <c r="C39" s="58" t="s">
        <v>92</v>
      </c>
      <c r="D39" s="81" t="s">
        <v>39</v>
      </c>
      <c r="E39" s="94">
        <f>E40+E41+E42+E44+E45+E46+E47+E48+E49+E51+E52+E43</f>
        <v>30804.349000000002</v>
      </c>
      <c r="F39" s="29"/>
      <c r="G39" s="76"/>
    </row>
    <row r="40" spans="2:7" s="19" customFormat="1" x14ac:dyDescent="0.25">
      <c r="B40" s="45" t="s">
        <v>93</v>
      </c>
      <c r="C40" s="18" t="s">
        <v>274</v>
      </c>
      <c r="D40" s="82" t="s">
        <v>39</v>
      </c>
      <c r="E40" s="93">
        <v>470.66300000000001</v>
      </c>
      <c r="F40" s="36"/>
      <c r="G40" s="77"/>
    </row>
    <row r="41" spans="2:7" s="19" customFormat="1" ht="45" x14ac:dyDescent="0.25">
      <c r="B41" s="45" t="s">
        <v>95</v>
      </c>
      <c r="C41" s="18" t="s">
        <v>96</v>
      </c>
      <c r="D41" s="82" t="s">
        <v>39</v>
      </c>
      <c r="E41" s="93"/>
      <c r="F41" s="36"/>
      <c r="G41" s="77"/>
    </row>
    <row r="42" spans="2:7" s="19" customFormat="1" x14ac:dyDescent="0.25">
      <c r="B42" s="45" t="s">
        <v>97</v>
      </c>
      <c r="C42" s="18" t="s">
        <v>98</v>
      </c>
      <c r="D42" s="82" t="s">
        <v>39</v>
      </c>
      <c r="E42" s="93">
        <v>8698.8729999999996</v>
      </c>
      <c r="F42" s="36"/>
      <c r="G42" s="77"/>
    </row>
    <row r="43" spans="2:7" s="19" customFormat="1" x14ac:dyDescent="0.25">
      <c r="B43" s="45" t="s">
        <v>99</v>
      </c>
      <c r="C43" s="18" t="s">
        <v>100</v>
      </c>
      <c r="D43" s="82" t="s">
        <v>39</v>
      </c>
      <c r="E43" s="93">
        <v>12725.45</v>
      </c>
      <c r="F43" s="36"/>
      <c r="G43" s="77"/>
    </row>
    <row r="44" spans="2:7" s="19" customFormat="1" ht="45" x14ac:dyDescent="0.25">
      <c r="B44" s="45" t="s">
        <v>101</v>
      </c>
      <c r="C44" s="18" t="s">
        <v>102</v>
      </c>
      <c r="D44" s="82" t="s">
        <v>39</v>
      </c>
      <c r="E44" s="93"/>
      <c r="F44" s="36"/>
      <c r="G44" s="77"/>
    </row>
    <row r="45" spans="2:7" s="19" customFormat="1" x14ac:dyDescent="0.25">
      <c r="B45" s="45" t="s">
        <v>103</v>
      </c>
      <c r="C45" s="18" t="s">
        <v>104</v>
      </c>
      <c r="D45" s="82" t="s">
        <v>39</v>
      </c>
      <c r="E45" s="93">
        <v>1760.57</v>
      </c>
      <c r="F45" s="36"/>
      <c r="G45" s="77"/>
    </row>
    <row r="46" spans="2:7" s="19" customFormat="1" x14ac:dyDescent="0.25">
      <c r="B46" s="45" t="s">
        <v>105</v>
      </c>
      <c r="C46" s="18" t="s">
        <v>106</v>
      </c>
      <c r="D46" s="82" t="s">
        <v>39</v>
      </c>
      <c r="E46" s="93">
        <v>5323</v>
      </c>
      <c r="F46" s="36"/>
      <c r="G46" s="77"/>
    </row>
    <row r="47" spans="2:7" s="19" customFormat="1" x14ac:dyDescent="0.25">
      <c r="B47" s="45" t="s">
        <v>107</v>
      </c>
      <c r="C47" s="18" t="s">
        <v>108</v>
      </c>
      <c r="D47" s="82" t="s">
        <v>39</v>
      </c>
      <c r="E47" s="93">
        <f>E46*0.25</f>
        <v>1330.75</v>
      </c>
      <c r="F47" s="36"/>
      <c r="G47" s="77"/>
    </row>
    <row r="48" spans="2:7" s="19" customFormat="1" x14ac:dyDescent="0.25">
      <c r="B48" s="45" t="s">
        <v>109</v>
      </c>
      <c r="C48" s="18" t="s">
        <v>110</v>
      </c>
      <c r="D48" s="82" t="s">
        <v>39</v>
      </c>
      <c r="E48" s="93">
        <v>196.21299999999999</v>
      </c>
      <c r="F48" s="36"/>
      <c r="G48" s="77"/>
    </row>
    <row r="49" spans="2:7" s="19" customFormat="1" ht="60" x14ac:dyDescent="0.25">
      <c r="B49" s="45" t="s">
        <v>111</v>
      </c>
      <c r="C49" s="18" t="s">
        <v>112</v>
      </c>
      <c r="D49" s="82"/>
      <c r="E49" s="93"/>
      <c r="F49" s="36"/>
      <c r="G49" s="77"/>
    </row>
    <row r="50" spans="2:7" s="19" customFormat="1" ht="30" x14ac:dyDescent="0.25">
      <c r="B50" s="45" t="s">
        <v>113</v>
      </c>
      <c r="C50" s="18" t="s">
        <v>169</v>
      </c>
      <c r="D50" s="82"/>
      <c r="E50" s="93"/>
      <c r="F50" s="36"/>
      <c r="G50" s="77"/>
    </row>
    <row r="51" spans="2:7" s="19" customFormat="1" ht="105" x14ac:dyDescent="0.25">
      <c r="B51" s="45" t="s">
        <v>115</v>
      </c>
      <c r="C51" s="18" t="s">
        <v>116</v>
      </c>
      <c r="D51" s="82"/>
      <c r="E51" s="93"/>
      <c r="F51" s="36"/>
      <c r="G51" s="77"/>
    </row>
    <row r="52" spans="2:7" s="19" customFormat="1" ht="30" x14ac:dyDescent="0.25">
      <c r="B52" s="45" t="s">
        <v>117</v>
      </c>
      <c r="C52" s="18" t="s">
        <v>118</v>
      </c>
      <c r="D52" s="96">
        <f>D53+D54</f>
        <v>0</v>
      </c>
      <c r="E52" s="96">
        <f>E53+E54</f>
        <v>298.83</v>
      </c>
      <c r="F52" s="36"/>
      <c r="G52" s="77"/>
    </row>
    <row r="53" spans="2:7" s="19" customFormat="1" x14ac:dyDescent="0.25">
      <c r="B53" s="45" t="s">
        <v>266</v>
      </c>
      <c r="C53" s="18" t="s">
        <v>269</v>
      </c>
      <c r="D53" s="82"/>
      <c r="E53" s="93">
        <v>251.23</v>
      </c>
      <c r="F53" s="36"/>
      <c r="G53" s="77"/>
    </row>
    <row r="54" spans="2:7" s="19" customFormat="1" x14ac:dyDescent="0.25">
      <c r="B54" s="45" t="s">
        <v>267</v>
      </c>
      <c r="C54" s="18" t="s">
        <v>268</v>
      </c>
      <c r="D54" s="82"/>
      <c r="E54" s="93">
        <v>47.6</v>
      </c>
      <c r="F54" s="36"/>
      <c r="G54" s="77"/>
    </row>
    <row r="55" spans="2:7" s="27" customFormat="1" ht="42.75" x14ac:dyDescent="0.25">
      <c r="B55" s="57" t="s">
        <v>119</v>
      </c>
      <c r="C55" s="58" t="s">
        <v>120</v>
      </c>
      <c r="D55" s="59" t="s">
        <v>39</v>
      </c>
      <c r="E55" s="94">
        <v>8376.66</v>
      </c>
      <c r="F55" s="29"/>
      <c r="G55" s="76"/>
    </row>
    <row r="56" spans="2:7" s="27" customFormat="1" ht="28.5" x14ac:dyDescent="0.25">
      <c r="B56" s="57" t="s">
        <v>121</v>
      </c>
      <c r="C56" s="58" t="s">
        <v>211</v>
      </c>
      <c r="D56" s="59" t="s">
        <v>39</v>
      </c>
      <c r="E56" s="94">
        <f>E23+E27+E25</f>
        <v>4609.5</v>
      </c>
      <c r="F56" s="29"/>
      <c r="G56" s="76"/>
    </row>
    <row r="57" spans="2:7" s="27" customFormat="1" ht="42.75" x14ac:dyDescent="0.25">
      <c r="B57" s="57" t="s">
        <v>122</v>
      </c>
      <c r="C57" s="61" t="s">
        <v>123</v>
      </c>
      <c r="D57" s="59" t="s">
        <v>39</v>
      </c>
      <c r="E57" s="55"/>
      <c r="F57" s="29"/>
      <c r="G57" s="76"/>
    </row>
    <row r="58" spans="2:7" s="19" customFormat="1" ht="15.75" x14ac:dyDescent="0.25">
      <c r="B58" s="45" t="s">
        <v>68</v>
      </c>
      <c r="C58" s="62" t="s">
        <v>213</v>
      </c>
      <c r="D58" s="60" t="s">
        <v>214</v>
      </c>
      <c r="E58" s="47"/>
      <c r="F58" s="36"/>
      <c r="G58" s="77"/>
    </row>
    <row r="59" spans="2:7" s="19" customFormat="1" ht="60" x14ac:dyDescent="0.25">
      <c r="B59" s="45" t="s">
        <v>91</v>
      </c>
      <c r="C59" s="62" t="s">
        <v>125</v>
      </c>
      <c r="D59" s="56" t="s">
        <v>39</v>
      </c>
      <c r="E59" s="47"/>
      <c r="F59" s="36"/>
      <c r="G59" s="77"/>
    </row>
    <row r="60" spans="2:7" s="27" customFormat="1" ht="71.25" x14ac:dyDescent="0.25">
      <c r="B60" s="53" t="s">
        <v>126</v>
      </c>
      <c r="C60" s="63" t="s">
        <v>127</v>
      </c>
      <c r="D60" s="64" t="s">
        <v>66</v>
      </c>
      <c r="E60" s="55" t="s">
        <v>66</v>
      </c>
      <c r="F60" s="29" t="s">
        <v>66</v>
      </c>
      <c r="G60" s="76" t="s">
        <v>66</v>
      </c>
    </row>
    <row r="61" spans="2:7" s="70" customFormat="1" ht="30" x14ac:dyDescent="0.25">
      <c r="B61" s="65">
        <v>1</v>
      </c>
      <c r="C61" s="66" t="s">
        <v>270</v>
      </c>
      <c r="D61" s="65" t="s">
        <v>129</v>
      </c>
      <c r="E61" s="68">
        <v>6538</v>
      </c>
      <c r="F61" s="68"/>
      <c r="G61" s="83"/>
    </row>
    <row r="62" spans="2:7" s="19" customFormat="1" x14ac:dyDescent="0.25">
      <c r="B62" s="56">
        <v>2</v>
      </c>
      <c r="C62" s="18" t="s">
        <v>130</v>
      </c>
      <c r="D62" s="56" t="s">
        <v>215</v>
      </c>
      <c r="E62" s="47">
        <f>E65+E64</f>
        <v>79.064999999999998</v>
      </c>
      <c r="F62" s="36"/>
      <c r="G62" s="77"/>
    </row>
    <row r="63" spans="2:7" s="19" customFormat="1" x14ac:dyDescent="0.25">
      <c r="B63" s="56" t="s">
        <v>216</v>
      </c>
      <c r="C63" s="18" t="s">
        <v>131</v>
      </c>
      <c r="D63" s="56" t="s">
        <v>215</v>
      </c>
      <c r="E63" s="36"/>
      <c r="F63" s="36"/>
      <c r="G63" s="77"/>
    </row>
    <row r="64" spans="2:7" s="19" customFormat="1" x14ac:dyDescent="0.25">
      <c r="B64" s="56" t="s">
        <v>132</v>
      </c>
      <c r="C64" s="18" t="s">
        <v>133</v>
      </c>
      <c r="D64" s="56" t="s">
        <v>215</v>
      </c>
      <c r="E64" s="36"/>
      <c r="F64" s="36"/>
      <c r="G64" s="77"/>
    </row>
    <row r="65" spans="2:7" s="19" customFormat="1" x14ac:dyDescent="0.25">
      <c r="B65" s="56" t="s">
        <v>134</v>
      </c>
      <c r="C65" s="18" t="s">
        <v>135</v>
      </c>
      <c r="D65" s="56" t="s">
        <v>215</v>
      </c>
      <c r="E65" s="36">
        <v>79.064999999999998</v>
      </c>
      <c r="F65" s="36"/>
      <c r="G65" s="77"/>
    </row>
    <row r="66" spans="2:7" s="19" customFormat="1" x14ac:dyDescent="0.25">
      <c r="B66" s="56" t="s">
        <v>217</v>
      </c>
      <c r="C66" s="18" t="s">
        <v>136</v>
      </c>
      <c r="D66" s="56" t="s">
        <v>215</v>
      </c>
      <c r="E66" s="36"/>
      <c r="F66" s="36"/>
      <c r="G66" s="77"/>
    </row>
    <row r="67" spans="2:7" s="19" customFormat="1" ht="30" x14ac:dyDescent="0.25">
      <c r="B67" s="56">
        <v>3</v>
      </c>
      <c r="C67" s="18" t="s">
        <v>218</v>
      </c>
      <c r="D67" s="56" t="s">
        <v>137</v>
      </c>
      <c r="E67" s="47">
        <f>E69+E70+E71</f>
        <v>828.0791260000002</v>
      </c>
      <c r="F67" s="36"/>
      <c r="G67" s="77"/>
    </row>
    <row r="68" spans="2:7" s="19" customFormat="1" x14ac:dyDescent="0.25">
      <c r="B68" s="56" t="s">
        <v>219</v>
      </c>
      <c r="C68" s="18" t="s">
        <v>131</v>
      </c>
      <c r="D68" s="56" t="s">
        <v>137</v>
      </c>
      <c r="E68" s="36"/>
      <c r="F68" s="36"/>
      <c r="G68" s="77"/>
    </row>
    <row r="69" spans="2:7" s="19" customFormat="1" x14ac:dyDescent="0.25">
      <c r="B69" s="56" t="s">
        <v>220</v>
      </c>
      <c r="C69" s="18" t="s">
        <v>133</v>
      </c>
      <c r="D69" s="56" t="s">
        <v>137</v>
      </c>
      <c r="E69" s="36">
        <v>3.24</v>
      </c>
      <c r="F69" s="36"/>
      <c r="G69" s="77"/>
    </row>
    <row r="70" spans="2:7" s="19" customFormat="1" x14ac:dyDescent="0.25">
      <c r="B70" s="56" t="s">
        <v>221</v>
      </c>
      <c r="C70" s="18" t="s">
        <v>135</v>
      </c>
      <c r="D70" s="56" t="s">
        <v>137</v>
      </c>
      <c r="E70" s="36">
        <v>211.17426600000007</v>
      </c>
      <c r="F70" s="36"/>
      <c r="G70" s="77"/>
    </row>
    <row r="71" spans="2:7" s="19" customFormat="1" x14ac:dyDescent="0.25">
      <c r="B71" s="56" t="s">
        <v>222</v>
      </c>
      <c r="C71" s="18" t="s">
        <v>136</v>
      </c>
      <c r="D71" s="56" t="s">
        <v>137</v>
      </c>
      <c r="E71" s="36">
        <v>613.66486000000009</v>
      </c>
      <c r="F71" s="36"/>
      <c r="G71" s="77"/>
    </row>
    <row r="72" spans="2:7" s="19" customFormat="1" ht="30" x14ac:dyDescent="0.25">
      <c r="B72" s="56">
        <v>4</v>
      </c>
      <c r="C72" s="18" t="s">
        <v>223</v>
      </c>
      <c r="D72" s="56" t="s">
        <v>137</v>
      </c>
      <c r="E72" s="47">
        <f>E74+E75</f>
        <v>1508.7</v>
      </c>
      <c r="F72" s="36"/>
      <c r="G72" s="77"/>
    </row>
    <row r="73" spans="2:7" s="19" customFormat="1" x14ac:dyDescent="0.25">
      <c r="B73" s="56" t="s">
        <v>224</v>
      </c>
      <c r="C73" s="18" t="s">
        <v>131</v>
      </c>
      <c r="D73" s="56" t="s">
        <v>137</v>
      </c>
      <c r="E73" s="36"/>
      <c r="F73" s="36"/>
      <c r="G73" s="77"/>
    </row>
    <row r="74" spans="2:7" s="19" customFormat="1" x14ac:dyDescent="0.25">
      <c r="B74" s="56" t="s">
        <v>225</v>
      </c>
      <c r="C74" s="18" t="s">
        <v>133</v>
      </c>
      <c r="D74" s="56" t="s">
        <v>137</v>
      </c>
      <c r="E74" s="36"/>
      <c r="F74" s="36"/>
      <c r="G74" s="77"/>
    </row>
    <row r="75" spans="2:7" s="19" customFormat="1" x14ac:dyDescent="0.25">
      <c r="B75" s="56" t="s">
        <v>226</v>
      </c>
      <c r="C75" s="18" t="s">
        <v>135</v>
      </c>
      <c r="D75" s="56" t="s">
        <v>137</v>
      </c>
      <c r="E75" s="36">
        <v>1508.7</v>
      </c>
      <c r="F75" s="36"/>
      <c r="G75" s="77"/>
    </row>
    <row r="76" spans="2:7" s="19" customFormat="1" x14ac:dyDescent="0.25">
      <c r="B76" s="56" t="s">
        <v>227</v>
      </c>
      <c r="C76" s="18" t="s">
        <v>136</v>
      </c>
      <c r="D76" s="56" t="s">
        <v>137</v>
      </c>
      <c r="E76" s="36"/>
      <c r="F76" s="36"/>
      <c r="G76" s="77"/>
    </row>
    <row r="77" spans="2:7" s="19" customFormat="1" x14ac:dyDescent="0.25">
      <c r="B77" s="56">
        <v>5</v>
      </c>
      <c r="C77" s="18" t="s">
        <v>228</v>
      </c>
      <c r="D77" s="56" t="s">
        <v>12</v>
      </c>
      <c r="E77" s="47">
        <f>E79+E80+E81</f>
        <v>387.76016000000004</v>
      </c>
      <c r="F77" s="36"/>
      <c r="G77" s="77"/>
    </row>
    <row r="78" spans="2:7" s="19" customFormat="1" x14ac:dyDescent="0.25">
      <c r="B78" s="56" t="s">
        <v>229</v>
      </c>
      <c r="C78" s="18" t="s">
        <v>131</v>
      </c>
      <c r="D78" s="56" t="s">
        <v>12</v>
      </c>
      <c r="E78" s="36"/>
      <c r="F78" s="36"/>
      <c r="G78" s="77"/>
    </row>
    <row r="79" spans="2:7" s="19" customFormat="1" x14ac:dyDescent="0.25">
      <c r="B79" s="56" t="s">
        <v>230</v>
      </c>
      <c r="C79" s="18" t="s">
        <v>133</v>
      </c>
      <c r="D79" s="56" t="s">
        <v>12</v>
      </c>
      <c r="E79" s="36">
        <v>2.7</v>
      </c>
      <c r="F79" s="36"/>
      <c r="G79" s="77"/>
    </row>
    <row r="80" spans="2:7" s="19" customFormat="1" x14ac:dyDescent="0.25">
      <c r="B80" s="56" t="s">
        <v>231</v>
      </c>
      <c r="C80" s="18" t="s">
        <v>135</v>
      </c>
      <c r="D80" s="56" t="s">
        <v>12</v>
      </c>
      <c r="E80" s="36">
        <v>120.14686</v>
      </c>
      <c r="F80" s="36"/>
      <c r="G80" s="77"/>
    </row>
    <row r="81" spans="2:8" s="19" customFormat="1" x14ac:dyDescent="0.25">
      <c r="B81" s="56" t="s">
        <v>232</v>
      </c>
      <c r="C81" s="18" t="s">
        <v>136</v>
      </c>
      <c r="D81" s="56" t="s">
        <v>12</v>
      </c>
      <c r="E81" s="36">
        <v>264.91330000000005</v>
      </c>
      <c r="F81" s="36"/>
      <c r="G81" s="77"/>
    </row>
    <row r="82" spans="2:8" s="19" customFormat="1" x14ac:dyDescent="0.25">
      <c r="B82" s="56">
        <v>6</v>
      </c>
      <c r="C82" s="18" t="s">
        <v>138</v>
      </c>
      <c r="D82" s="56" t="s">
        <v>139</v>
      </c>
      <c r="E82" s="36">
        <v>24.507571897020064</v>
      </c>
      <c r="F82" s="36"/>
      <c r="G82" s="77"/>
    </row>
    <row r="83" spans="2:8" s="19" customFormat="1" ht="30" x14ac:dyDescent="0.25">
      <c r="B83" s="56">
        <v>7</v>
      </c>
      <c r="C83" s="18" t="s">
        <v>140</v>
      </c>
      <c r="D83" s="56" t="s">
        <v>39</v>
      </c>
      <c r="E83" s="47" t="s">
        <v>233</v>
      </c>
      <c r="F83" s="36"/>
      <c r="G83" s="77"/>
    </row>
    <row r="84" spans="2:8" s="19" customFormat="1" ht="30" x14ac:dyDescent="0.25">
      <c r="B84" s="45" t="s">
        <v>141</v>
      </c>
      <c r="C84" s="18" t="s">
        <v>142</v>
      </c>
      <c r="D84" s="56" t="s">
        <v>39</v>
      </c>
      <c r="E84" s="47"/>
      <c r="F84" s="36"/>
      <c r="G84" s="77"/>
    </row>
    <row r="85" spans="2:8" s="19" customFormat="1" ht="45" x14ac:dyDescent="0.25">
      <c r="B85" s="56">
        <v>8</v>
      </c>
      <c r="C85" s="62" t="s">
        <v>234</v>
      </c>
      <c r="D85" s="56" t="s">
        <v>139</v>
      </c>
      <c r="E85" s="47">
        <v>11.976000000000001</v>
      </c>
      <c r="F85" s="36"/>
      <c r="G85" s="77"/>
    </row>
    <row r="86" spans="2:8" s="19" customFormat="1" x14ac:dyDescent="0.25">
      <c r="B86" s="74"/>
    </row>
    <row r="87" spans="2:8" s="19" customFormat="1" ht="220.5" customHeight="1" x14ac:dyDescent="0.25">
      <c r="B87" s="98" t="s">
        <v>245</v>
      </c>
      <c r="C87" s="99"/>
      <c r="D87" s="99"/>
      <c r="E87" s="99"/>
      <c r="F87" s="99"/>
      <c r="G87" s="99"/>
    </row>
    <row r="88" spans="2:8" x14ac:dyDescent="0.25">
      <c r="C88" s="109"/>
      <c r="D88" s="109"/>
      <c r="E88" s="109"/>
      <c r="F88" s="109"/>
      <c r="G88" s="109"/>
      <c r="H88" s="109"/>
    </row>
  </sheetData>
  <mergeCells count="15">
    <mergeCell ref="B87:G87"/>
    <mergeCell ref="C88:H88"/>
    <mergeCell ref="B13:G13"/>
    <mergeCell ref="B14:C14"/>
    <mergeCell ref="B16:B17"/>
    <mergeCell ref="C16:C17"/>
    <mergeCell ref="D16:D17"/>
    <mergeCell ref="E16:F16"/>
    <mergeCell ref="G16:G17"/>
    <mergeCell ref="B12:G12"/>
    <mergeCell ref="B6:G6"/>
    <mergeCell ref="B7:G7"/>
    <mergeCell ref="B8:G8"/>
    <mergeCell ref="B9:G9"/>
    <mergeCell ref="B11:C11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17" t="s">
        <v>22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5.75" x14ac:dyDescent="0.25">
      <c r="A6" s="118" t="s">
        <v>23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5.75" x14ac:dyDescent="0.25">
      <c r="A7" s="117" t="s">
        <v>24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0" ht="15.75" x14ac:dyDescent="0.25">
      <c r="A8" s="118" t="s">
        <v>25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15.75" x14ac:dyDescent="0.25">
      <c r="A9" s="118" t="s">
        <v>26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21" t="s">
        <v>4</v>
      </c>
      <c r="F12" s="121"/>
      <c r="G12" s="121"/>
      <c r="H12" s="121"/>
      <c r="I12" s="121"/>
      <c r="J12" s="121"/>
    </row>
    <row r="13" spans="1:10" x14ac:dyDescent="0.25">
      <c r="A13" s="6"/>
      <c r="B13" s="8" t="s">
        <v>5</v>
      </c>
      <c r="C13" s="6"/>
      <c r="D13" s="122" t="s">
        <v>28</v>
      </c>
      <c r="E13" s="122"/>
      <c r="F13" s="122"/>
      <c r="G13" s="122"/>
      <c r="H13" s="6"/>
      <c r="I13" s="6"/>
      <c r="J13" s="6"/>
    </row>
    <row r="14" spans="1:10" x14ac:dyDescent="0.25">
      <c r="A14" s="6"/>
      <c r="B14" s="8" t="s">
        <v>6</v>
      </c>
      <c r="C14" s="6"/>
      <c r="D14" s="123" t="s">
        <v>29</v>
      </c>
      <c r="E14" s="123"/>
      <c r="F14" s="123"/>
      <c r="G14" s="123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24" t="s">
        <v>30</v>
      </c>
      <c r="B16" s="125"/>
      <c r="C16" s="125"/>
      <c r="D16" s="125"/>
      <c r="E16" s="125"/>
      <c r="F16" s="125"/>
      <c r="G16" s="128" t="s">
        <v>32</v>
      </c>
      <c r="H16" s="129" t="s">
        <v>33</v>
      </c>
      <c r="I16" s="130"/>
      <c r="J16" s="128" t="s">
        <v>34</v>
      </c>
    </row>
    <row r="17" spans="1:10" x14ac:dyDescent="0.25">
      <c r="A17" s="126"/>
      <c r="B17" s="127"/>
      <c r="C17" s="127"/>
      <c r="D17" s="127"/>
      <c r="E17" s="127"/>
      <c r="F17" s="127"/>
      <c r="G17" s="126"/>
      <c r="H17" s="10" t="s">
        <v>35</v>
      </c>
      <c r="I17" s="10" t="s">
        <v>36</v>
      </c>
      <c r="J17" s="126"/>
    </row>
    <row r="18" spans="1:10" x14ac:dyDescent="0.25">
      <c r="A18" s="119" t="s">
        <v>37</v>
      </c>
      <c r="B18" s="120"/>
      <c r="C18" s="114" t="s">
        <v>38</v>
      </c>
      <c r="D18" s="114"/>
      <c r="E18" s="114"/>
      <c r="F18" s="114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34" t="s">
        <v>40</v>
      </c>
      <c r="B19" s="135"/>
      <c r="C19" s="111" t="s">
        <v>41</v>
      </c>
      <c r="D19" s="111"/>
      <c r="E19" s="111"/>
      <c r="F19" s="111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36"/>
      <c r="B20" s="137"/>
      <c r="C20" s="112"/>
      <c r="D20" s="112"/>
      <c r="E20" s="112"/>
      <c r="F20" s="112"/>
      <c r="G20" s="11" t="s">
        <v>11</v>
      </c>
      <c r="H20" s="12"/>
      <c r="I20" s="12"/>
      <c r="J20" s="9"/>
    </row>
    <row r="21" spans="1:10" x14ac:dyDescent="0.25">
      <c r="A21" s="138"/>
      <c r="B21" s="139"/>
      <c r="C21" s="113"/>
      <c r="D21" s="113"/>
      <c r="E21" s="113"/>
      <c r="F21" s="113"/>
      <c r="G21" s="11" t="s">
        <v>12</v>
      </c>
      <c r="H21" s="12"/>
      <c r="I21" s="12"/>
      <c r="J21" s="9"/>
    </row>
    <row r="22" spans="1:10" x14ac:dyDescent="0.25">
      <c r="A22" s="119" t="s">
        <v>42</v>
      </c>
      <c r="B22" s="120"/>
      <c r="C22" s="114" t="s">
        <v>43</v>
      </c>
      <c r="D22" s="114"/>
      <c r="E22" s="114"/>
      <c r="F22" s="114"/>
      <c r="G22" s="11" t="s">
        <v>39</v>
      </c>
      <c r="H22" s="12"/>
      <c r="I22" s="12">
        <v>0</v>
      </c>
      <c r="J22" s="9"/>
    </row>
    <row r="23" spans="1:10" x14ac:dyDescent="0.25">
      <c r="A23" s="134" t="s">
        <v>44</v>
      </c>
      <c r="B23" s="135"/>
      <c r="C23" s="111" t="s">
        <v>45</v>
      </c>
      <c r="D23" s="111"/>
      <c r="E23" s="111"/>
      <c r="F23" s="111"/>
      <c r="G23" s="11" t="s">
        <v>39</v>
      </c>
      <c r="H23" s="12"/>
      <c r="I23" s="12"/>
      <c r="J23" s="9"/>
    </row>
    <row r="24" spans="1:10" x14ac:dyDescent="0.25">
      <c r="A24" s="136"/>
      <c r="B24" s="137"/>
      <c r="C24" s="112"/>
      <c r="D24" s="112"/>
      <c r="E24" s="112"/>
      <c r="F24" s="112"/>
      <c r="G24" s="11" t="s">
        <v>11</v>
      </c>
      <c r="H24" s="12"/>
      <c r="I24" s="12"/>
      <c r="J24" s="9"/>
    </row>
    <row r="25" spans="1:10" x14ac:dyDescent="0.25">
      <c r="A25" s="138"/>
      <c r="B25" s="139"/>
      <c r="C25" s="113"/>
      <c r="D25" s="113"/>
      <c r="E25" s="113"/>
      <c r="F25" s="113"/>
      <c r="G25" s="11" t="s">
        <v>12</v>
      </c>
      <c r="H25" s="12"/>
      <c r="I25" s="12"/>
      <c r="J25" s="9"/>
    </row>
    <row r="26" spans="1:10" x14ac:dyDescent="0.25">
      <c r="A26" s="134" t="s">
        <v>46</v>
      </c>
      <c r="B26" s="135"/>
      <c r="C26" s="111" t="s">
        <v>47</v>
      </c>
      <c r="D26" s="111"/>
      <c r="E26" s="111"/>
      <c r="F26" s="111"/>
      <c r="G26" s="11" t="s">
        <v>39</v>
      </c>
      <c r="H26" s="12">
        <v>1725</v>
      </c>
      <c r="I26" s="12">
        <v>28567.539000000001</v>
      </c>
      <c r="J26" s="131" t="s">
        <v>48</v>
      </c>
    </row>
    <row r="27" spans="1:10" x14ac:dyDescent="0.25">
      <c r="A27" s="136"/>
      <c r="B27" s="137"/>
      <c r="C27" s="112"/>
      <c r="D27" s="112"/>
      <c r="E27" s="112"/>
      <c r="F27" s="112"/>
      <c r="G27" s="11" t="s">
        <v>11</v>
      </c>
      <c r="H27" s="12"/>
      <c r="I27" s="12"/>
      <c r="J27" s="132"/>
    </row>
    <row r="28" spans="1:10" x14ac:dyDescent="0.25">
      <c r="A28" s="138"/>
      <c r="B28" s="139"/>
      <c r="C28" s="113"/>
      <c r="D28" s="113"/>
      <c r="E28" s="113"/>
      <c r="F28" s="113"/>
      <c r="G28" s="11" t="s">
        <v>12</v>
      </c>
      <c r="H28" s="12"/>
      <c r="I28" s="12"/>
      <c r="J28" s="133"/>
    </row>
    <row r="29" spans="1:10" x14ac:dyDescent="0.25">
      <c r="A29" s="134" t="s">
        <v>49</v>
      </c>
      <c r="B29" s="135"/>
      <c r="C29" s="111" t="s">
        <v>50</v>
      </c>
      <c r="D29" s="111"/>
      <c r="E29" s="111"/>
      <c r="F29" s="111"/>
      <c r="G29" s="11" t="s">
        <v>39</v>
      </c>
      <c r="H29" s="12"/>
      <c r="I29" s="12"/>
      <c r="J29" s="9"/>
    </row>
    <row r="30" spans="1:10" x14ac:dyDescent="0.25">
      <c r="A30" s="136"/>
      <c r="B30" s="137"/>
      <c r="C30" s="112"/>
      <c r="D30" s="112"/>
      <c r="E30" s="112"/>
      <c r="F30" s="112"/>
      <c r="G30" s="11" t="s">
        <v>11</v>
      </c>
      <c r="H30" s="12"/>
      <c r="I30" s="12"/>
      <c r="J30" s="9"/>
    </row>
    <row r="31" spans="1:10" x14ac:dyDescent="0.25">
      <c r="A31" s="138"/>
      <c r="B31" s="139"/>
      <c r="C31" s="113"/>
      <c r="D31" s="113"/>
      <c r="E31" s="113"/>
      <c r="F31" s="113"/>
      <c r="G31" s="11" t="s">
        <v>12</v>
      </c>
      <c r="H31" s="12"/>
      <c r="I31" s="12"/>
      <c r="J31" s="9"/>
    </row>
    <row r="32" spans="1:10" x14ac:dyDescent="0.25">
      <c r="A32" s="134" t="s">
        <v>51</v>
      </c>
      <c r="B32" s="135"/>
      <c r="C32" s="111" t="s">
        <v>52</v>
      </c>
      <c r="D32" s="111"/>
      <c r="E32" s="111"/>
      <c r="F32" s="111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36"/>
      <c r="B33" s="137"/>
      <c r="C33" s="112"/>
      <c r="D33" s="112"/>
      <c r="E33" s="112"/>
      <c r="F33" s="112"/>
      <c r="G33" s="11" t="s">
        <v>11</v>
      </c>
      <c r="H33" s="12"/>
      <c r="I33" s="12"/>
      <c r="J33" s="9"/>
    </row>
    <row r="34" spans="1:10" x14ac:dyDescent="0.25">
      <c r="A34" s="138"/>
      <c r="B34" s="139"/>
      <c r="C34" s="113"/>
      <c r="D34" s="113"/>
      <c r="E34" s="113"/>
      <c r="F34" s="113"/>
      <c r="G34" s="11" t="s">
        <v>12</v>
      </c>
      <c r="H34" s="12"/>
      <c r="I34" s="12"/>
      <c r="J34" s="9"/>
    </row>
    <row r="35" spans="1:10" x14ac:dyDescent="0.25">
      <c r="A35" s="134" t="s">
        <v>53</v>
      </c>
      <c r="B35" s="135"/>
      <c r="C35" s="111" t="s">
        <v>54</v>
      </c>
      <c r="D35" s="111"/>
      <c r="E35" s="111"/>
      <c r="F35" s="111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36"/>
      <c r="B36" s="137"/>
      <c r="C36" s="112"/>
      <c r="D36" s="112"/>
      <c r="E36" s="112"/>
      <c r="F36" s="112"/>
      <c r="G36" s="11" t="s">
        <v>11</v>
      </c>
      <c r="H36" s="12"/>
      <c r="I36" s="12"/>
      <c r="J36" s="9"/>
    </row>
    <row r="37" spans="1:10" x14ac:dyDescent="0.25">
      <c r="A37" s="138"/>
      <c r="B37" s="139"/>
      <c r="C37" s="113"/>
      <c r="D37" s="113"/>
      <c r="E37" s="113"/>
      <c r="F37" s="113"/>
      <c r="G37" s="11" t="s">
        <v>12</v>
      </c>
      <c r="H37" s="12"/>
      <c r="I37" s="12"/>
      <c r="J37" s="9"/>
    </row>
    <row r="38" spans="1:10" x14ac:dyDescent="0.25">
      <c r="A38" s="119" t="s">
        <v>55</v>
      </c>
      <c r="B38" s="120"/>
      <c r="C38" s="114" t="s">
        <v>56</v>
      </c>
      <c r="D38" s="114"/>
      <c r="E38" s="114"/>
      <c r="F38" s="114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15" t="s">
        <v>57</v>
      </c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2020</vt:lpstr>
      <vt:lpstr>2021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2022-03-31T06:45:27Z</dcterms:modified>
</cp:coreProperties>
</file>