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1\Фактический баланс\"/>
    </mc:Choice>
  </mc:AlternateContent>
  <xr:revisionPtr revIDLastSave="0" documentId="8_{DFB2953D-8487-4EA7-BCB5-025A0F238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C35" i="2"/>
  <c r="H44" i="2"/>
  <c r="H24" i="2" s="1"/>
  <c r="H23" i="2" s="1"/>
  <c r="C26" i="2"/>
  <c r="C11" i="2"/>
  <c r="G24" i="2" l="1"/>
  <c r="G23" i="2" s="1"/>
  <c r="C23" i="2" s="1"/>
  <c r="C44" i="2"/>
  <c r="C18" i="2"/>
  <c r="C24" i="2" l="1"/>
  <c r="E69" i="2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<sst xmlns="http://schemas.openxmlformats.org/spreadsheetml/2006/main" count="109" uniqueCount="100">
  <si>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</si>
  <si>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</si>
  <si>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</si>
  <si>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</si>
  <si>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</si>
  <si>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</si>
  <si>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</si>
  <si>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</si>
  <si>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</si>
  <si>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</si>
  <si>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</si>
  <si>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</si>
  <si>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</si>
  <si>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</si>
  <si>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</si>
  <si>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</si>
  <si>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</si>
  <si>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</si>
  <si>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</si>
  <si>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</si>
  <si>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</si>
  <si>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</si>
  <si>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</si>
  <si>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</si>
  <si>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</si>
  <si>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</si>
  <si>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</si>
  <si>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</si>
  <si>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</si>
  <si>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</si>
  <si>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</si>
  <si>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</si>
  <si>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</si>
  <si>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</si>
  <si>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</si>
  <si>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</si>
  <si>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</si>
  <si>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</si>
  <si>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</si>
  <si>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</si>
  <si>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</si>
  <si>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</si>
  <si>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</si>
  <si>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</si>
  <si>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</si>
  <si>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</si>
  <si>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</si>
  <si>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</si>
  <si>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</si>
  <si>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</si>
  <si>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</si>
  <si>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</si>
  <si>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</si>
  <si>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</si>
  <si>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</si>
  <si>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</si>
  <si>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</si>
  <si>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</si>
  <si>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</si>
  <si>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</si>
  <si>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</si>
  <si>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</si>
  <si>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</si>
  <si>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</si>
  <si>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</si>
  <si>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</si>
  <si>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</si>
  <si>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</si>
  <si>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</si>
  <si>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</si>
  <si>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</si>
  <si>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</si>
  <si>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</si>
  <si>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</si>
  <si>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</si>
  <si>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</si>
  <si>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</si>
  <si>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</si>
  <si>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</si>
  <si>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</si>
  <si>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</si>
  <si>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</si>
  <si>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</si>
  <si>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</si>
  <si>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</si>
  <si>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</si>
  <si>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</si>
  <si>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</si>
  <si>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</si>
  <si>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</si>
  <si>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</si>
  <si>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</si>
  <si>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</si>
  <si>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</si>
  <si>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</si>
  <si>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</si>
  <si>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</si>
  <si>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</si>
  <si>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</si>
  <si>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октябрь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</si>
</sst>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52" zoomScaleSheetLayoutView="100" workbookViewId="0">
      <selection activeCell="C74" sqref="C74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 x14ac:dyDescent="0.35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6728189</v>
      </c>
      <c r="D9" s="55"/>
      <c r="E9" s="76">
        <f>E11+E19</f>
        <v>2390216</v>
      </c>
      <c r="F9" s="76">
        <f>F11+F19</f>
        <v>644526</v>
      </c>
      <c r="G9" s="76">
        <f>G11+G19</f>
        <v>3668232</v>
      </c>
      <c r="H9" s="76">
        <f>H11+H19</f>
        <v>25215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6728189</v>
      </c>
      <c r="D11" s="63"/>
      <c r="E11" s="62">
        <f>SUM(E13:E18)</f>
        <v>2390216</v>
      </c>
      <c r="F11" s="62">
        <f>SUM(F13:F18)</f>
        <v>644526</v>
      </c>
      <c r="G11" s="62">
        <f>SUM(G13:G18)</f>
        <v>3668232</v>
      </c>
      <c r="H11" s="62">
        <f>SUM(H13:H18)</f>
        <v>25215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132676</v>
      </c>
      <c r="D13" s="63"/>
      <c r="E13" s="82">
        <v>132676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88</v>
      </c>
      <c r="B14" s="40" t="s">
        <v>77</v>
      </c>
      <c r="C14" s="65">
        <f>SUM(E14:H14)</f>
        <v>2901</v>
      </c>
      <c r="D14" s="63"/>
      <c r="E14" s="82"/>
      <c r="F14" s="65"/>
      <c r="G14" s="65">
        <v>2901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94</v>
      </c>
      <c r="B15" s="40" t="s">
        <v>89</v>
      </c>
      <c r="C15" s="65">
        <f>SUM(E15:H15)</f>
        <v>113171</v>
      </c>
      <c r="D15" s="63"/>
      <c r="E15" s="82"/>
      <c r="F15" s="65"/>
      <c r="G15" s="65">
        <v>111140</v>
      </c>
      <c r="H15" s="65">
        <v>2031</v>
      </c>
      <c r="I15" s="56"/>
      <c r="J15" s="56"/>
      <c r="K15" s="56"/>
      <c r="L15" s="56"/>
    </row>
    <row r="16" spans="1:12" s="60" customFormat="1" ht="15.75" x14ac:dyDescent="0.25">
      <c r="A16" s="64" t="s">
        <v>95</v>
      </c>
      <c r="B16" s="40" t="s">
        <v>90</v>
      </c>
      <c r="C16" s="65">
        <f>SUM(E16:H16)</f>
        <v>21980</v>
      </c>
      <c r="D16" s="63"/>
      <c r="E16" s="82"/>
      <c r="F16" s="65"/>
      <c r="G16" s="65"/>
      <c r="H16" s="65">
        <v>21980</v>
      </c>
      <c r="I16" s="56"/>
      <c r="J16" s="56"/>
      <c r="K16" s="56"/>
      <c r="L16" s="56"/>
    </row>
    <row r="17" spans="1:12" s="60" customFormat="1" ht="15.75" x14ac:dyDescent="0.25">
      <c r="A17" s="64" t="s">
        <v>96</v>
      </c>
      <c r="B17" s="40" t="s">
        <v>97</v>
      </c>
      <c r="C17" s="65">
        <f>SUM(E17:H17)</f>
        <v>6457461</v>
      </c>
      <c r="D17" s="67"/>
      <c r="E17" s="81">
        <v>2257540</v>
      </c>
      <c r="F17" s="80">
        <v>644526</v>
      </c>
      <c r="G17" s="80">
        <v>3554191</v>
      </c>
      <c r="H17" s="80">
        <v>1204</v>
      </c>
      <c r="I17" s="87"/>
      <c r="J17" s="56"/>
      <c r="K17" s="56"/>
      <c r="L17" s="56"/>
    </row>
    <row r="18" spans="1:12" s="60" customFormat="1" ht="18" hidden="1" customHeight="1" x14ac:dyDescent="0.25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6190364</v>
      </c>
      <c r="D23" s="67"/>
      <c r="E23" s="73">
        <f>E24+E62</f>
        <v>0</v>
      </c>
      <c r="F23" s="73">
        <f>F24+F62</f>
        <v>0</v>
      </c>
      <c r="G23" s="73">
        <f>G24+G62</f>
        <v>3224356</v>
      </c>
      <c r="H23" s="73">
        <f>H24+H62</f>
        <v>2966008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6019777</v>
      </c>
      <c r="D24" s="67"/>
      <c r="E24" s="66">
        <f>E25+E44+E53</f>
        <v>0</v>
      </c>
      <c r="F24" s="66">
        <f>F25+F44+F53</f>
        <v>0</v>
      </c>
      <c r="G24" s="66">
        <f>G25+G44+G53</f>
        <v>3061782</v>
      </c>
      <c r="H24" s="66">
        <f>H25+H44+H53</f>
        <v>2957995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3183891</v>
      </c>
      <c r="D25" s="67"/>
      <c r="E25" s="66"/>
      <c r="F25" s="66"/>
      <c r="G25" s="84">
        <v>2487850</v>
      </c>
      <c r="H25" s="66">
        <v>696041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1056062</v>
      </c>
      <c r="D26" s="67"/>
      <c r="E26" s="66">
        <f>SUM(E27:E34)</f>
        <v>0</v>
      </c>
      <c r="F26" s="66">
        <f>SUM(F27:F34)</f>
        <v>0</v>
      </c>
      <c r="G26" s="66">
        <f>SUM(G27:G34)</f>
        <v>299394</v>
      </c>
      <c r="H26" s="66">
        <f>SUM(H27:H34)</f>
        <v>756668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391638</v>
      </c>
      <c r="D29" s="67"/>
      <c r="E29" s="66"/>
      <c r="F29" s="66"/>
      <c r="G29" s="66">
        <v>69231</v>
      </c>
      <c r="H29" s="66">
        <v>322407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127401</v>
      </c>
      <c r="D30" s="67"/>
      <c r="E30" s="66"/>
      <c r="F30" s="66"/>
      <c r="G30" s="66">
        <v>23200</v>
      </c>
      <c r="H30" s="66">
        <v>104201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10294</v>
      </c>
      <c r="D31" s="67"/>
      <c r="E31" s="66"/>
      <c r="F31" s="66"/>
      <c r="G31" s="66"/>
      <c r="H31" s="66">
        <v>10294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78</v>
      </c>
      <c r="C32" s="66">
        <f t="shared" si="2"/>
        <v>5451</v>
      </c>
      <c r="D32" s="67"/>
      <c r="E32" s="66"/>
      <c r="F32" s="66"/>
      <c r="G32" s="66">
        <v>2804</v>
      </c>
      <c r="H32" s="66">
        <v>2647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357358</v>
      </c>
      <c r="D33" s="67"/>
      <c r="E33" s="66"/>
      <c r="F33" s="66"/>
      <c r="G33" s="66">
        <v>112435</v>
      </c>
      <c r="H33" s="66">
        <v>244923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163920</v>
      </c>
      <c r="D34" s="67"/>
      <c r="E34" s="66"/>
      <c r="F34" s="66"/>
      <c r="G34" s="66">
        <v>91724</v>
      </c>
      <c r="H34" s="66">
        <v>72196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1643928</v>
      </c>
      <c r="D35" s="67"/>
      <c r="E35" s="66">
        <f>SUM(E36:E43)</f>
        <v>0</v>
      </c>
      <c r="F35" s="66">
        <f>SUM(F36:F43)</f>
        <v>0</v>
      </c>
      <c r="G35" s="66">
        <f>SUM(G36:G43)</f>
        <v>133590</v>
      </c>
      <c r="H35" s="66">
        <f>SUM(H36:H43)</f>
        <v>1510338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573995</v>
      </c>
      <c r="D36" s="67"/>
      <c r="E36" s="66"/>
      <c r="F36" s="66"/>
      <c r="G36" s="66">
        <v>600</v>
      </c>
      <c r="H36" s="66">
        <v>573395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82</v>
      </c>
      <c r="C37" s="66">
        <f t="shared" si="2"/>
        <v>553694</v>
      </c>
      <c r="D37" s="67"/>
      <c r="E37" s="66"/>
      <c r="F37" s="66"/>
      <c r="G37" s="66">
        <v>56797</v>
      </c>
      <c r="H37" s="66">
        <v>496897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71928</v>
      </c>
      <c r="D38" s="67"/>
      <c r="E38" s="66"/>
      <c r="F38" s="66"/>
      <c r="G38" s="66">
        <v>55</v>
      </c>
      <c r="H38" s="66">
        <v>71873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79</v>
      </c>
      <c r="C39" s="66">
        <f t="shared" si="2"/>
        <v>86345</v>
      </c>
      <c r="D39" s="67"/>
      <c r="E39" s="66"/>
      <c r="F39" s="66"/>
      <c r="G39" s="66">
        <v>0</v>
      </c>
      <c r="H39" s="66">
        <v>86345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16321</v>
      </c>
      <c r="D40" s="67"/>
      <c r="E40" s="66"/>
      <c r="F40" s="66"/>
      <c r="G40" s="66">
        <v>0</v>
      </c>
      <c r="H40" s="66">
        <v>16321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11951</v>
      </c>
      <c r="D41" s="67"/>
      <c r="E41" s="66"/>
      <c r="F41" s="66"/>
      <c r="G41" s="66">
        <v>880</v>
      </c>
      <c r="H41" s="66">
        <v>11071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80</v>
      </c>
      <c r="C42" s="66">
        <f t="shared" si="2"/>
        <v>177707</v>
      </c>
      <c r="D42" s="67"/>
      <c r="E42" s="66"/>
      <c r="F42" s="66"/>
      <c r="G42" s="66">
        <v>60216</v>
      </c>
      <c r="H42" s="66">
        <v>117491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151987</v>
      </c>
      <c r="D43" s="67"/>
      <c r="E43" s="66"/>
      <c r="F43" s="66"/>
      <c r="G43" s="66">
        <v>15042</v>
      </c>
      <c r="H43" s="66">
        <v>136945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2699990</v>
      </c>
      <c r="D44" s="67"/>
      <c r="E44" s="66">
        <f>SUM(E45:E52)</f>
        <v>0</v>
      </c>
      <c r="F44" s="66">
        <f>SUM(F45:F52)</f>
        <v>0</v>
      </c>
      <c r="G44" s="66">
        <f>SUM(G45:G52)</f>
        <v>432984</v>
      </c>
      <c r="H44" s="66">
        <f>SUM(H45:H52)</f>
        <v>2267006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573995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573395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553694</v>
      </c>
      <c r="D46" s="67"/>
      <c r="E46" s="66">
        <f t="shared" si="3"/>
        <v>0</v>
      </c>
      <c r="F46" s="66">
        <f t="shared" si="3"/>
        <v>0</v>
      </c>
      <c r="G46" s="66">
        <f t="shared" si="3"/>
        <v>56797</v>
      </c>
      <c r="H46" s="66">
        <f t="shared" si="3"/>
        <v>496897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463566</v>
      </c>
      <c r="D47" s="67"/>
      <c r="E47" s="66">
        <f t="shared" si="3"/>
        <v>0</v>
      </c>
      <c r="F47" s="66">
        <f t="shared" si="3"/>
        <v>0</v>
      </c>
      <c r="G47" s="66">
        <f t="shared" si="3"/>
        <v>69286</v>
      </c>
      <c r="H47" s="66">
        <f t="shared" si="3"/>
        <v>394280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213746</v>
      </c>
      <c r="D48" s="67"/>
      <c r="E48" s="66">
        <f t="shared" si="3"/>
        <v>0</v>
      </c>
      <c r="F48" s="66">
        <f t="shared" si="3"/>
        <v>0</v>
      </c>
      <c r="G48" s="66">
        <f t="shared" si="3"/>
        <v>23200</v>
      </c>
      <c r="H48" s="66">
        <f t="shared" si="3"/>
        <v>190546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26615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26615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17402</v>
      </c>
      <c r="D50" s="67"/>
      <c r="E50" s="66">
        <f t="shared" si="3"/>
        <v>0</v>
      </c>
      <c r="F50" s="66">
        <f t="shared" si="3"/>
        <v>0</v>
      </c>
      <c r="G50" s="66">
        <f t="shared" si="3"/>
        <v>3684</v>
      </c>
      <c r="H50" s="66">
        <f t="shared" si="3"/>
        <v>13718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535065</v>
      </c>
      <c r="D51" s="67"/>
      <c r="E51" s="66">
        <f t="shared" si="3"/>
        <v>0</v>
      </c>
      <c r="F51" s="66">
        <f t="shared" si="3"/>
        <v>0</v>
      </c>
      <c r="G51" s="66">
        <f t="shared" si="3"/>
        <v>172651</v>
      </c>
      <c r="H51" s="66">
        <f t="shared" si="3"/>
        <v>362414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315907</v>
      </c>
      <c r="D52" s="67"/>
      <c r="E52" s="66">
        <f t="shared" si="3"/>
        <v>0</v>
      </c>
      <c r="F52" s="66">
        <f t="shared" si="3"/>
        <v>0</v>
      </c>
      <c r="G52" s="66">
        <f t="shared" si="3"/>
        <v>106766</v>
      </c>
      <c r="H52" s="66">
        <f t="shared" si="3"/>
        <v>209141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135896</v>
      </c>
      <c r="D53" s="67"/>
      <c r="E53" s="66">
        <f>SUM(E54:E61)</f>
        <v>0</v>
      </c>
      <c r="F53" s="66">
        <f>SUM(F54:F61)</f>
        <v>0</v>
      </c>
      <c r="G53" s="66">
        <f>SUM(G54:G61)</f>
        <v>140948</v>
      </c>
      <c r="H53" s="66">
        <f>SUM(H54:H61)</f>
        <v>-5052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56592</v>
      </c>
      <c r="D54" s="67"/>
      <c r="E54" s="66"/>
      <c r="F54" s="66"/>
      <c r="G54" s="66">
        <v>56262</v>
      </c>
      <c r="H54" s="66">
        <v>330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84</v>
      </c>
      <c r="C55" s="66">
        <f t="shared" si="4"/>
        <v>79546</v>
      </c>
      <c r="D55" s="67"/>
      <c r="E55" s="66"/>
      <c r="F55" s="66"/>
      <c r="G55" s="66">
        <v>79546</v>
      </c>
      <c r="H55" s="66">
        <v>0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276</v>
      </c>
      <c r="D58" s="67"/>
      <c r="E58" s="66"/>
      <c r="F58" s="66"/>
      <c r="G58" s="66">
        <v>1</v>
      </c>
      <c r="H58" s="66">
        <v>275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93</v>
      </c>
      <c r="C60" s="66">
        <f>SUM(E60:H60)</f>
        <v>440</v>
      </c>
      <c r="D60" s="67"/>
      <c r="E60" s="66"/>
      <c r="F60" s="66"/>
      <c r="G60" s="66">
        <v>440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-958</v>
      </c>
      <c r="D61" s="67"/>
      <c r="E61" s="66"/>
      <c r="F61" s="66"/>
      <c r="G61" s="66">
        <v>4699</v>
      </c>
      <c r="H61" s="66">
        <v>-5657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170587</v>
      </c>
      <c r="D62" s="67"/>
      <c r="E62" s="65">
        <f>E64+E66</f>
        <v>0</v>
      </c>
      <c r="F62" s="65">
        <f>F64+F66</f>
        <v>0</v>
      </c>
      <c r="G62" s="65">
        <f>G64+G66</f>
        <v>162574</v>
      </c>
      <c r="H62" s="65">
        <f>H64+H66</f>
        <v>8013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98</v>
      </c>
      <c r="C64" s="65">
        <f>SUM(E64:H64)</f>
        <v>156559</v>
      </c>
      <c r="D64" s="67"/>
      <c r="E64" s="65"/>
      <c r="F64" s="65"/>
      <c r="G64" s="65">
        <v>156559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92</v>
      </c>
      <c r="C66" s="65">
        <f t="shared" si="0"/>
        <v>14028</v>
      </c>
      <c r="D66" s="67"/>
      <c r="E66" s="65"/>
      <c r="F66" s="65"/>
      <c r="G66" s="65">
        <v>6015</v>
      </c>
      <c r="H66" s="65">
        <v>8013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537825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91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2021-11-09T08:14:53Z</cp:lastPrinted>
  <dcterms:created xsi:type="dcterms:W3CDTF">2006-02-14T09:13:21Z</dcterms:created>
  <dcterms:modified xsi:type="dcterms:W3CDTF">2021-11-24T03:20:39Z</dcterms:modified>
</cp:coreProperties>
</file>