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E:\Раскрытие информации\МОЕ\12г\"/>
    </mc:Choice>
  </mc:AlternateContent>
  <xr:revisionPtr revIDLastSave="0" documentId="13_ncr:1_{68A0470A-E5CA-443B-88B6-42A4AC0EAF27}" xr6:coauthVersionLast="47" xr6:coauthVersionMax="47" xr10:uidLastSave="{00000000-0000-0000-0000-000000000000}"/>
  <bookViews>
    <workbookView xWindow="-120" yWindow="-120" windowWidth="29040" windowHeight="15840" activeTab="4" xr2:uid="{00000000-000D-0000-FFFF-FFFF00000000}"/>
  </bookViews>
  <sheets>
    <sheet name="приложение" sheetId="2" r:id="rId1"/>
    <sheet name="приложение №1" sheetId="3" r:id="rId2"/>
    <sheet name="приложение №2" sheetId="4" r:id="rId3"/>
    <sheet name="приложение №5" sheetId="5" r:id="rId4"/>
    <sheet name="Смета расходов" sheetId="7" r:id="rId5"/>
    <sheet name="Смета расходов (2)" sheetId="8" state="hidden" r:id="rId6"/>
    <sheet name="Смета расходов (3)"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#REF!</definedName>
    <definedName name="\m">#REF!</definedName>
    <definedName name="\n">#REF!</definedName>
    <definedName name="\o">#REF!</definedName>
    <definedName name="_________M8">[0]!_________M8</definedName>
    <definedName name="_________M9">[0]!_________M9</definedName>
    <definedName name="_________q11">[0]!_________q11</definedName>
    <definedName name="_________q15">[0]!_________q15</definedName>
    <definedName name="_________q17">[0]!_________q17</definedName>
    <definedName name="_________q2">[0]!_________q2</definedName>
    <definedName name="_________q3">[0]!_________q3</definedName>
    <definedName name="_________q4">[0]!_________q4</definedName>
    <definedName name="_________q5">[0]!_________q5</definedName>
    <definedName name="_________q6">[0]!_________q6</definedName>
    <definedName name="_________q7">[0]!_________q7</definedName>
    <definedName name="_________q8">[0]!_________q8</definedName>
    <definedName name="_________q9">[0]!_________q9</definedName>
    <definedName name="________M8">[0]!________M8</definedName>
    <definedName name="________M9">[0]!________M9</definedName>
    <definedName name="________q11">[0]!________q11</definedName>
    <definedName name="________q15">[0]!________q15</definedName>
    <definedName name="________q17">[0]!________q17</definedName>
    <definedName name="________q2">[0]!________q2</definedName>
    <definedName name="________q3">[0]!________q3</definedName>
    <definedName name="________q4">[0]!________q4</definedName>
    <definedName name="________q5">[0]!________q5</definedName>
    <definedName name="________q6">[0]!________q6</definedName>
    <definedName name="________q7">[0]!________q7</definedName>
    <definedName name="________q8">[0]!________q8</definedName>
    <definedName name="________q9">[0]!________q9</definedName>
    <definedName name="_______M8">[0]!_______M8</definedName>
    <definedName name="_______M9">[0]!_______M9</definedName>
    <definedName name="_______Num2">#REF!</definedName>
    <definedName name="_______q11">[0]!_______q11</definedName>
    <definedName name="_______q15">[0]!_______q15</definedName>
    <definedName name="_______q17">[0]!_______q17</definedName>
    <definedName name="_______q2">[0]!_______q2</definedName>
    <definedName name="_______q3">[0]!_______q3</definedName>
    <definedName name="_______q4">[0]!_______q4</definedName>
    <definedName name="_______q5">[0]!_______q5</definedName>
    <definedName name="_______q6">[0]!_______q6</definedName>
    <definedName name="_______q7">[0]!_______q7</definedName>
    <definedName name="_______q8">[0]!_______q8</definedName>
    <definedName name="_______q9">[0]!_______q9</definedName>
    <definedName name="______M8">#N/A</definedName>
    <definedName name="______M9">#N/A</definedName>
    <definedName name="______Num2">#REF!</definedName>
    <definedName name="______q11">#N/A</definedName>
    <definedName name="______q15">#N/A</definedName>
    <definedName name="______q17">#N/A</definedName>
    <definedName name="______q2">#N/A</definedName>
    <definedName name="______q3">#N/A</definedName>
    <definedName name="______q4">#N/A</definedName>
    <definedName name="______q5">#N/A</definedName>
    <definedName name="______q6">#N/A</definedName>
    <definedName name="______q7">#N/A</definedName>
    <definedName name="______q8">#N/A</definedName>
    <definedName name="______q9">#N/A</definedName>
    <definedName name="_____FY1">#N/A</definedName>
    <definedName name="_____M8">#N/A</definedName>
    <definedName name="_____M9">#N/A</definedName>
    <definedName name="_____Num2">#REF!</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Num2">#REF!</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Num2">#REF!</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123Graph_AGRAPH1" hidden="1">'[1]на 1 тут'!#REF!</definedName>
    <definedName name="__123Graph_AGRAPH2" hidden="1">'[1]на 1 тут'!#REF!</definedName>
    <definedName name="__123Graph_BGRAPH1" hidden="1">'[1]на 1 тут'!#REF!</definedName>
    <definedName name="__123Graph_BGRAPH2" hidden="1">'[1]на 1 тут'!#REF!</definedName>
    <definedName name="__123Graph_CGRAPH1" hidden="1">'[1]на 1 тут'!#REF!</definedName>
    <definedName name="__123Graph_CGRAPH2" hidden="1">'[1]на 1 тут'!#REF!</definedName>
    <definedName name="__123Graph_LBL_AGRAPH1" hidden="1">'[1]на 1 тут'!#REF!</definedName>
    <definedName name="__123Graph_XGRAPH1" hidden="1">'[1]на 1 тут'!#REF!</definedName>
    <definedName name="__123Graph_XGRAPH2" hidden="1">'[1]на 1 тут'!#REF!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ew1">#N/A</definedName>
    <definedName name="__fg1">#N/A</definedName>
    <definedName name="__FY1">#N/A</definedName>
    <definedName name="__k1">#N/A</definedName>
    <definedName name="__M8">#N/A</definedName>
    <definedName name="__M9">#N/A</definedName>
    <definedName name="__Num2">#REF!</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xlnm.Criteria">"#REF!"</definedName>
    <definedName name="__xlnm.Database">"#REF!"</definedName>
    <definedName name="__xlnm.Extract">"#REF!"</definedName>
    <definedName name="__xlnm.Print_Area_5">#REF!</definedName>
    <definedName name="__xlnm.Print_Titles">#REF!</definedName>
    <definedName name="_1Excel_BuiltIn__FilterDatabase_19_1">#REF!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ew1">#N/A</definedName>
    <definedName name="_fg1">#N/A</definedName>
    <definedName name="_FY1">#N/A</definedName>
    <definedName name="_k1">#N/A</definedName>
    <definedName name="_M8">#N/A</definedName>
    <definedName name="_M8_4">"'рт-передача'!_m8"</definedName>
    <definedName name="_M9">#N/A</definedName>
    <definedName name="_M9_4">"'рт-передача'!_m9"</definedName>
    <definedName name="_Num2">#REF!</definedName>
    <definedName name="_Num2_4">"#REF!"</definedName>
    <definedName name="_Order1" hidden="1">255</definedName>
    <definedName name="_q11">#N/A</definedName>
    <definedName name="_q11_4">"'рт-передача'!_q11"</definedName>
    <definedName name="_q15">#N/A</definedName>
    <definedName name="_q15_4">"'рт-передача'!_q15"</definedName>
    <definedName name="_q17">#N/A</definedName>
    <definedName name="_q17_4">"'рт-передача'!_q17"</definedName>
    <definedName name="_q2">#N/A</definedName>
    <definedName name="_q2_4">"'рт-передача'!_q2"</definedName>
    <definedName name="_q3">#N/A</definedName>
    <definedName name="_q3_4">"'рт-передача'!_q3"</definedName>
    <definedName name="_q4">#N/A</definedName>
    <definedName name="_q4_4">"'рт-передача'!_q4"</definedName>
    <definedName name="_q5">#N/A</definedName>
    <definedName name="_q5_4">"'рт-передача'!_q5"</definedName>
    <definedName name="_q6">#N/A</definedName>
    <definedName name="_q6_4">"'рт-передача'!_q6"</definedName>
    <definedName name="_q7">#N/A</definedName>
    <definedName name="_q7_4">"'рт-передача'!_q7"</definedName>
    <definedName name="_q8">#N/A</definedName>
    <definedName name="_q8_4">"'рт-передача'!_q8"</definedName>
    <definedName name="_q9">#N/A</definedName>
    <definedName name="_q9_4">"'рт-передача'!_q9"</definedName>
    <definedName name="_Sort" hidden="1">#REF!</definedName>
    <definedName name="_SP1">[2]FES!#REF!</definedName>
    <definedName name="_SP10">[2]FES!#REF!</definedName>
    <definedName name="_SP11">[2]FES!#REF!</definedName>
    <definedName name="_SP12">[2]FES!#REF!</definedName>
    <definedName name="_SP13">[2]FES!#REF!</definedName>
    <definedName name="_SP14">[2]FES!#REF!</definedName>
    <definedName name="_SP15">[2]FES!#REF!</definedName>
    <definedName name="_SP16">[2]FES!#REF!</definedName>
    <definedName name="_SP17">[2]FES!#REF!</definedName>
    <definedName name="_SP18">[2]FES!#REF!</definedName>
    <definedName name="_SP19">[2]FES!#REF!</definedName>
    <definedName name="_SP2">[2]FES!#REF!</definedName>
    <definedName name="_SP20">[2]FES!#REF!</definedName>
    <definedName name="_SP3">[2]FES!#REF!</definedName>
    <definedName name="_SP4">[2]FES!#REF!</definedName>
    <definedName name="_SP5">[2]FES!#REF!</definedName>
    <definedName name="_SP7">[2]FES!#REF!</definedName>
    <definedName name="_SP8">[2]FES!#REF!</definedName>
    <definedName name="_SP9">[2]FES!#REF!</definedName>
    <definedName name="÷ĺňâĺđňűé">#REF!</definedName>
    <definedName name="a">#REF!</definedName>
    <definedName name="AES">#REF!</definedName>
    <definedName name="AES_4">"#REF!"</definedName>
    <definedName name="àî">#N/A</definedName>
    <definedName name="àî_4">"'рт-передача'!àî"</definedName>
    <definedName name="ALL_ORG">#REF!</definedName>
    <definedName name="ALL_ORG_5">"#REF!"</definedName>
    <definedName name="ALL_SET">#REF!</definedName>
    <definedName name="AN">#N/A</definedName>
    <definedName name="âňîđîé">#REF!</definedName>
    <definedName name="AOE">#REF!</definedName>
    <definedName name="AOE_4">"#REF!"</definedName>
    <definedName name="APR">#REF!</definedName>
    <definedName name="APR_4">"#REF!"</definedName>
    <definedName name="AUG">#REF!</definedName>
    <definedName name="AUG_4">"#REF!"</definedName>
    <definedName name="b">[3]Параметры!$F$37</definedName>
    <definedName name="B490_02">'[4]УФ-61'!#REF!</definedName>
    <definedName name="BALEE_FLOAD">#REF!</definedName>
    <definedName name="BALEE_FLOAD_4">"#REF!"</definedName>
    <definedName name="BALEE_PROT">#REF!,#REF!,#REF!,#REF!</definedName>
    <definedName name="BALEE_PROT_4">"#REF!,#REF!,#REF!,#REF!"</definedName>
    <definedName name="BALM_FLOAD">#REF!</definedName>
    <definedName name="BALM_FLOAD_4">"#REF!"</definedName>
    <definedName name="BALM_PROT">#REF!,#REF!,#REF!,#REF!</definedName>
    <definedName name="BALM_PROT_4">"#REF!,#REF!,#REF!,#REF!"</definedName>
    <definedName name="C_STAT">[5]TEHSHEET!#REF!</definedName>
    <definedName name="C_STAT_4">#N/A</definedName>
    <definedName name="cd">#N/A</definedName>
    <definedName name="cd_4">"'рт-передача'!cd"</definedName>
    <definedName name="CHOK">#REF!</definedName>
    <definedName name="com">#N/A</definedName>
    <definedName name="com_4">"'рт-передача'!com"</definedName>
    <definedName name="CompOt">#N/A</definedName>
    <definedName name="CompOt_4">"'рт-передача'!compot"</definedName>
    <definedName name="compOT1">#N/A</definedName>
    <definedName name="CompOt2">#N/A</definedName>
    <definedName name="CompOt2_4">"'рт-передача'!compot2"</definedName>
    <definedName name="CompRas">#N/A</definedName>
    <definedName name="CompRas_4">"'рт-передача'!compras"</definedName>
    <definedName name="CompRas1">#N/A</definedName>
    <definedName name="Contents">#REF!</definedName>
    <definedName name="Contents_4">"#REF!"</definedName>
    <definedName name="COPY_DIAP">#REF!</definedName>
    <definedName name="COPY_DIAP_5">"#REF!"</definedName>
    <definedName name="ct">#N/A</definedName>
    <definedName name="ct_4">"'рт-передача'!ct"</definedName>
    <definedName name="CUR_VER">[6]Заголовок!$B$21</definedName>
    <definedName name="cv">#N/A</definedName>
    <definedName name="d">[3]Параметры!$G$37</definedName>
    <definedName name="ď">#N/A</definedName>
    <definedName name="ď_4">"'рт-передача'!ď"</definedName>
    <definedName name="DaNet">[7]TEHSHEET!#REF!</definedName>
    <definedName name="DATA">#REF!</definedName>
    <definedName name="DATA_4">"#REF!"</definedName>
    <definedName name="DATE">#REF!</definedName>
    <definedName name="DATE_4">"#REF!"</definedName>
    <definedName name="ďď">#N/A</definedName>
    <definedName name="đđ">#N/A</definedName>
    <definedName name="ďď_4">"'рт-передача'!ďď"</definedName>
    <definedName name="đđ_4">"'рт-передача'!đđ"</definedName>
    <definedName name="đđđ">#N/A</definedName>
    <definedName name="đđđ_4">"'рт-передача'!đđđ"</definedName>
    <definedName name="DEC">#REF!</definedName>
    <definedName name="DEC_4">"#REF!"</definedName>
    <definedName name="dfrgtt">#N/A</definedName>
    <definedName name="dip">[8]FST5!$G$149:$G$165,P1_dip,P2_dip,P3_dip,P4_dip</definedName>
    <definedName name="dip_4">#N/A</definedName>
    <definedName name="dip_5">#N/A</definedName>
    <definedName name="ďĺđâűé">#REF!</definedName>
    <definedName name="DOC">#REF!</definedName>
    <definedName name="DOC_4">"#REF!"</definedName>
    <definedName name="Down_range">#REF!</definedName>
    <definedName name="Down_range_4">"#REF!"</definedName>
    <definedName name="dsragh">#N/A</definedName>
    <definedName name="dsragh_4">"'рт-передача'!dsragh"</definedName>
    <definedName name="e">[3]Параметры!#REF!</definedName>
    <definedName name="ęĺ">#N/A</definedName>
    <definedName name="ęĺ_4">"'рт-передача'!ęĺ"</definedName>
    <definedName name="eso">[8]FST5!$G$149:$G$165,[0]!P1_eso</definedName>
    <definedName name="eso_4">#N/A</definedName>
    <definedName name="eso_5">#N/A</definedName>
    <definedName name="ESO_ET">#REF!</definedName>
    <definedName name="ESO_ET_4">"#REF!"</definedName>
    <definedName name="ESO_PROT">#REF!,#REF!,#REF!,P1_ESO_PROT</definedName>
    <definedName name="ESO_PROT_4">"#REF!,#REF!,#REF!,P1_ESO_PROT"</definedName>
    <definedName name="ESOcom">#REF!</definedName>
    <definedName name="ESOcom_4">"#REF!"</definedName>
    <definedName name="ew">#N/A</definedName>
    <definedName name="ew_4">"'рт-передача'!ew"</definedName>
    <definedName name="Excel_BuiltIn__FilterDatabase_19">'[9]14б ДПН отчет'!#REF!</definedName>
    <definedName name="Excel_BuiltIn__FilterDatabase_22">'[9]16а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f">[3]Параметры!#REF!</definedName>
    <definedName name="F_ST_ET">#REF!</definedName>
    <definedName name="F_ST_ET_4">"#REF!"</definedName>
    <definedName name="F10_FST_OPT">#REF!</definedName>
    <definedName name="F10_FST_OPT_1">#REF!</definedName>
    <definedName name="F10_FST_OPT_1_4">"#REF!"</definedName>
    <definedName name="F10_FST_OPT_2">#REF!</definedName>
    <definedName name="F10_FST_OPT_2_4">"#REF!"</definedName>
    <definedName name="F10_FST_OPT_3">#REF!</definedName>
    <definedName name="F10_FST_OPT_3_4">"#REF!"</definedName>
    <definedName name="F10_FST_OPT_4">"#REF!"</definedName>
    <definedName name="F10_FST_ROZN">#REF!</definedName>
    <definedName name="F10_FST_ROZN_1">#REF!</definedName>
    <definedName name="F10_FST_ROZN_1_4">"#REF!"</definedName>
    <definedName name="F10_FST_ROZN_2">#REF!</definedName>
    <definedName name="F10_FST_ROZN_2_4">"#REF!"</definedName>
    <definedName name="F10_FST_ROZN_4">"#REF!"</definedName>
    <definedName name="F10_MAX_OPT">#REF!</definedName>
    <definedName name="F10_MAX_OPT_1">#REF!</definedName>
    <definedName name="F10_MAX_OPT_1_4">"#REF!"</definedName>
    <definedName name="F10_MAX_OPT_2">#REF!</definedName>
    <definedName name="F10_MAX_OPT_2_4">"#REF!"</definedName>
    <definedName name="F10_MAX_OPT_3">#REF!</definedName>
    <definedName name="F10_MAX_OPT_3_4">"#REF!"</definedName>
    <definedName name="F10_MAX_OPT_4">"#REF!"</definedName>
    <definedName name="F10_MAX_ROZN">#REF!</definedName>
    <definedName name="F10_MAX_ROZN_1">#REF!</definedName>
    <definedName name="F10_MAX_ROZN_1_4">"#REF!"</definedName>
    <definedName name="F10_MAX_ROZN_2">#REF!</definedName>
    <definedName name="F10_MAX_ROZN_2_4">"#REF!"</definedName>
    <definedName name="F10_MAX_ROZN_4">"#REF!"</definedName>
    <definedName name="F10_MIN_OPT">#REF!</definedName>
    <definedName name="F10_MIN_OPT_1">#REF!</definedName>
    <definedName name="F10_MIN_OPT_1_4">"#REF!"</definedName>
    <definedName name="F10_MIN_OPT_2">#REF!</definedName>
    <definedName name="F10_MIN_OPT_2_4">"#REF!"</definedName>
    <definedName name="F10_MIN_OPT_3">#REF!</definedName>
    <definedName name="F10_MIN_OPT_3_4">"#REF!"</definedName>
    <definedName name="F10_MIN_OPT_4">"#REF!"</definedName>
    <definedName name="F10_MIN_ROZN">#REF!</definedName>
    <definedName name="F10_MIN_ROZN_1">#REF!</definedName>
    <definedName name="F10_MIN_ROZN_1_4">"#REF!"</definedName>
    <definedName name="F10_MIN_ROZN_2">#REF!</definedName>
    <definedName name="F10_MIN_ROZN_2_4">"#REF!"</definedName>
    <definedName name="F10_MIN_ROZN_4">"#REF!"</definedName>
    <definedName name="F10_SCOPE">#REF!</definedName>
    <definedName name="F10_SCOPE_4">"#REF!"</definedName>
    <definedName name="F9_OPT">#REF!</definedName>
    <definedName name="F9_OPT_1">#REF!</definedName>
    <definedName name="F9_OPT_1_4">"#REF!"</definedName>
    <definedName name="F9_OPT_2">#REF!</definedName>
    <definedName name="F9_OPT_2_4">"#REF!"</definedName>
    <definedName name="F9_OPT_3">#REF!</definedName>
    <definedName name="F9_OPT_3_4">"#REF!"</definedName>
    <definedName name="F9_OPT_4">"#REF!"</definedName>
    <definedName name="F9_ROZN">#REF!</definedName>
    <definedName name="F9_ROZN_1">#REF!</definedName>
    <definedName name="F9_ROZN_1_4">"#REF!"</definedName>
    <definedName name="F9_ROZN_2">#REF!</definedName>
    <definedName name="F9_ROZN_2_4">"#REF!"</definedName>
    <definedName name="F9_ROZN_4">"#REF!"</definedName>
    <definedName name="F9_SC_1">[7]Топливо2009!#REF!</definedName>
    <definedName name="F9_SC_2">[7]Топливо2009!#REF!</definedName>
    <definedName name="F9_SC_3">[7]Топливо2009!#REF!</definedName>
    <definedName name="F9_SC_4">[7]Топливо2009!#REF!</definedName>
    <definedName name="F9_SC_5">[7]Топливо2009!#REF!</definedName>
    <definedName name="F9_SC_6">[7]Топливо2009!#REF!</definedName>
    <definedName name="F9_SCOPE">#REF!</definedName>
    <definedName name="F9_SCOPE_4">"#REF!"</definedName>
    <definedName name="fbgffnjfgg">#N/A</definedName>
    <definedName name="FEB">#REF!</definedName>
    <definedName name="FEB_4">"#REF!"</definedName>
    <definedName name="fff">#REF!</definedName>
    <definedName name="ffff">#N/A</definedName>
    <definedName name="fffff">#N/A</definedName>
    <definedName name="ffffffff">#N/A</definedName>
    <definedName name="ffffffffff">#N/A</definedName>
    <definedName name="fffffffffff">#N/A</definedName>
    <definedName name="ffffffffffff">#N/A</definedName>
    <definedName name="fffffffffffff">#N/A</definedName>
    <definedName name="ffffffffffffff">#N/A</definedName>
    <definedName name="fg">#N/A</definedName>
    <definedName name="fg_4">"'рт-передача'!fg"</definedName>
    <definedName name="fil_2_16">#N/A</definedName>
    <definedName name="fil_2_18">#N/A</definedName>
    <definedName name="fil_2_19">#N/A</definedName>
    <definedName name="fil_2_22">'[9]16а Сводный анализ'!#REF!</definedName>
    <definedName name="fil_21">#REF!</definedName>
    <definedName name="fil_3_16">#N/A</definedName>
    <definedName name="fil_3_18">#N/A</definedName>
    <definedName name="fil_3_19">#N/A</definedName>
    <definedName name="fil_3_22">'[9]16а Сводный анализ'!#REF!</definedName>
    <definedName name="fil_4_16">#N/A</definedName>
    <definedName name="fil_4_18">#N/A</definedName>
    <definedName name="fil_4_19">#N/A</definedName>
    <definedName name="fil_4_22">'[9]16а Сводный анализ'!#REF!</definedName>
    <definedName name="ForIns">[10]Регионы!#REF!</definedName>
    <definedName name="ForIns_5">#N/A</definedName>
    <definedName name="FUEL">#REF!</definedName>
    <definedName name="FUEL_ET">#REF!</definedName>
    <definedName name="FUEL_ET_4">"#REF!"</definedName>
    <definedName name="FUELLIST">#REF!</definedName>
    <definedName name="FUELLIST_4">"#REF!"</definedName>
    <definedName name="g">[3]Параметры!#REF!</definedName>
    <definedName name="GES">#REF!</definedName>
    <definedName name="GES_4">"#REF!"</definedName>
    <definedName name="GES_DATA">#REF!</definedName>
    <definedName name="GES_LIST">#REF!</definedName>
    <definedName name="GES3_DATA">#REF!</definedName>
    <definedName name="gfg">#N/A</definedName>
    <definedName name="gfg_4">"'рт-передача'!gfg"</definedName>
    <definedName name="gh">#N/A</definedName>
    <definedName name="gh_4">"'рт-передача'!gh"</definedName>
    <definedName name="ghhktyi">#N/A</definedName>
    <definedName name="GRES">#REF!</definedName>
    <definedName name="GRES_4">"#REF!"</definedName>
    <definedName name="GRES_DATA">#REF!</definedName>
    <definedName name="GRES_LIST">#REF!</definedName>
    <definedName name="grety5e">#N/A</definedName>
    <definedName name="gtty">#REF!,#REF!,#REF!,P1_ESO_PROT</definedName>
    <definedName name="gtty_4">"#REF!,#REF!,#REF!,P1_ESO_PROT"</definedName>
    <definedName name="h">#N/A</definedName>
    <definedName name="H?Address">#REF!</definedName>
    <definedName name="H?Description">#REF!</definedName>
    <definedName name="H?EntityName">#REF!</definedName>
    <definedName name="H?Name">#REF!</definedName>
    <definedName name="H?OKATO">#REF!</definedName>
    <definedName name="H?OKFS">#REF!</definedName>
    <definedName name="H?OKOGU">#REF!</definedName>
    <definedName name="H?OKONX">#REF!</definedName>
    <definedName name="H?OKOPF">#REF!</definedName>
    <definedName name="H?OKPO">#REF!</definedName>
    <definedName name="H?OKVD">#REF!</definedName>
    <definedName name="H?Table">#REF!</definedName>
    <definedName name="H?Title">#REF!</definedName>
    <definedName name="h_4">"'рт-передача'!h"</definedName>
    <definedName name="Helper_Котельные">[11]Справочники!$A$9:$A$12</definedName>
    <definedName name="Helper_ТЭС">[11]Справочники!$A$2:$A$5</definedName>
    <definedName name="Helper_ТЭС_Котельные">[12]Справочники!$A$2:$A$4,[12]Справочники!$A$16:$A$18</definedName>
    <definedName name="Helper_ФОРЭМ">[11]Справочники!$A$30:$A$35</definedName>
    <definedName name="hfte">#N/A</definedName>
    <definedName name="hhh">#N/A</definedName>
    <definedName name="hhh_4">"'рт-передача'!hhh"</definedName>
    <definedName name="hhhhhhhhhhhhhhhhhhhhhhhhhhhhhhhhhhhhhhhhhhhhhhhhhhhhhhhhhhhhhh">#N/A</definedName>
    <definedName name="hhy">#N/A</definedName>
    <definedName name="hhy_4">"'рт-передача'!hhy"</definedName>
    <definedName name="îî">#N/A</definedName>
    <definedName name="îî_4">"'рт-передача'!îî"</definedName>
    <definedName name="iiiiiiii">#N/A</definedName>
    <definedName name="INN">#REF!</definedName>
    <definedName name="j">#N/A</definedName>
    <definedName name="j_4">"'рт-передача'!j"</definedName>
    <definedName name="JAN">#REF!</definedName>
    <definedName name="JAN_4">"#REF!"</definedName>
    <definedName name="JUL">#REF!</definedName>
    <definedName name="JUL_4">"#REF!"</definedName>
    <definedName name="JUN">#REF!</definedName>
    <definedName name="JUN_4">"#REF!"</definedName>
    <definedName name="k">#N/A</definedName>
    <definedName name="k_4">"'рт-передача'!k"</definedName>
    <definedName name="knkn.n.">#N/A</definedName>
    <definedName name="l">'[13]Вводные данные систем'!#REF!</definedName>
    <definedName name="LINE">#REF!</definedName>
    <definedName name="LINE2">#REF!</definedName>
    <definedName name="MAR">#REF!</definedName>
    <definedName name="MAR_4">"#REF!"</definedName>
    <definedName name="MAY">#REF!</definedName>
    <definedName name="MAY_4">"#REF!"</definedName>
    <definedName name="MmExcelLinker_6E24F10A_D93B_4197_A91F_1E8C46B84DD5" localSheetId="5">РТ передача [14]ээ!$I$76:$I$76</definedName>
    <definedName name="MmExcelLinker_6E24F10A_D93B_4197_A91F_1E8C46B84DD5" localSheetId="6">РТ передача [14]ээ!$I$76:$I$76</definedName>
    <definedName name="MmExcelLinker_6E24F10A_D93B_4197_A91F_1E8C46B84DD5">РТ передача [14]ээ!$I$76:$I$76</definedName>
    <definedName name="MmExcelLinker_6E24F10A_D93B_4197_A91F_1E8C46B84DD5_4">#N/A</definedName>
    <definedName name="MO">#REF!</definedName>
    <definedName name="MO_4">"#REF!"</definedName>
    <definedName name="MONTH">#REF!</definedName>
    <definedName name="MONTH_4">"#REF!"</definedName>
    <definedName name="NAME110">#REF!,#REF!,#REF!,#REF!,#REF!,#REF!,#REF!,#REF!</definedName>
    <definedName name="NAME111">#REF!,#REF!,#REF!,#REF!,#REF!,#REF!,#REF!,#REF!</definedName>
    <definedName name="NAME112">#REF!,#REF!,#REF!,#REF!,#REF!,#REF!,#REF!,#REF!</definedName>
    <definedName name="NAME113">#REF!,#REF!,#REF!,#REF!,#REF!,#REF!,#REF!,#REF!</definedName>
    <definedName name="NAME114">#REF!,#REF!,#REF!,#REF!,#REF!,#REF!,#REF!,#REF!</definedName>
    <definedName name="NAME115">#REF!,#REF!,#REF!,#REF!,#REF!,#REF!,#REF!,#REF!</definedName>
    <definedName name="NAME116">#REF!,#REF!,#REF!,#REF!,#REF!,#REF!,#REF!,#REF!</definedName>
    <definedName name="NAME117">#REF!,#REF!,#REF!,#REF!,#REF!,#REF!,#REF!,#REF!</definedName>
    <definedName name="NAME118">#REF!,#REF!,#REF!,#REF!,#REF!,#REF!,#REF!,#REF!</definedName>
    <definedName name="NAME119">#REF!,#REF!,#REF!,#REF!,#REF!,#REF!,#REF!,#REF!</definedName>
    <definedName name="NAME12">#REF!,#REF!,#REF!,#REF!,#REF!,#REF!,#REF!,#REF!</definedName>
    <definedName name="NAME120">#REF!,#REF!,#REF!,#REF!,#REF!,#REF!,#REF!,#REF!</definedName>
    <definedName name="NAME121">#REF!,#REF!,#REF!,#REF!,#REF!,#REF!,#REF!,#REF!</definedName>
    <definedName name="NAME122">#REF!,#REF!,#REF!,#REF!,#REF!,#REF!,#REF!,#REF!</definedName>
    <definedName name="NAME123">#REF!,#REF!,#REF!,#REF!,#REF!,#REF!,#REF!,#REF!</definedName>
    <definedName name="NAME124">#REF!,#REF!,#REF!,#REF!,#REF!,#REF!,#REF!,#REF!</definedName>
    <definedName name="NAME125">#REF!,#REF!,#REF!,#REF!,#REF!,#REF!,#REF!,#REF!</definedName>
    <definedName name="NAME126">#REF!,#REF!,#REF!,#REF!,#REF!,#REF!,#REF!,#REF!</definedName>
    <definedName name="NAME127">#REF!,#REF!,#REF!,#REF!,#REF!,#REF!,#REF!,#REF!</definedName>
    <definedName name="NAME128">#REF!,#REF!,#REF!,#REF!,#REF!,#REF!,#REF!,#REF!</definedName>
    <definedName name="NAME129">#REF!,#REF!,#REF!,#REF!,#REF!,#REF!,#REF!,#REF!</definedName>
    <definedName name="NAME13">#REF!,#REF!,#REF!,#REF!,#REF!,#REF!,#REF!,#REF!</definedName>
    <definedName name="NAME130">#REF!,#REF!,#REF!,#REF!,#REF!,#REF!,#REF!,#REF!</definedName>
    <definedName name="NAME131">#REF!,#REF!,#REF!,#REF!,#REF!,#REF!,#REF!,#REF!</definedName>
    <definedName name="NAME132">#REF!,#REF!,#REF!,#REF!,#REF!,#REF!,#REF!,#REF!</definedName>
    <definedName name="NAME133">#REF!,#REF!,#REF!,#REF!,#REF!,#REF!,#REF!,#REF!</definedName>
    <definedName name="NAME134">#REF!,#REF!,#REF!,#REF!,#REF!,#REF!,#REF!,#REF!</definedName>
    <definedName name="NAME135">#REF!,#REF!,#REF!,#REF!,#REF!,#REF!,#REF!,#REF!</definedName>
    <definedName name="NAME136">#REF!,#REF!,#REF!,#REF!,#REF!,#REF!,#REF!,#REF!</definedName>
    <definedName name="NAME137">#REF!,#REF!,#REF!,#REF!,#REF!,#REF!,#REF!,#REF!</definedName>
    <definedName name="NAME138">#REF!,#REF!,#REF!,#REF!,#REF!,#REF!,#REF!,#REF!</definedName>
    <definedName name="NAME139">#REF!,#REF!,#REF!,#REF!,#REF!,#REF!,#REF!,#REF!</definedName>
    <definedName name="NAME14">#REF!,#REF!,#REF!,#REF!,#REF!,#REF!,#REF!,#REF!</definedName>
    <definedName name="NAME140">#REF!,#REF!,#REF!,#REF!,#REF!,#REF!,#REF!,#REF!</definedName>
    <definedName name="NAME141">#REF!,#REF!,#REF!,#REF!,#REF!,#REF!,#REF!,#REF!</definedName>
    <definedName name="NAME142">#REF!,#REF!,#REF!,#REF!,#REF!,#REF!,#REF!,#REF!</definedName>
    <definedName name="NAME143">#REF!,#REF!,#REF!,#REF!,#REF!,#REF!,#REF!,#REF!</definedName>
    <definedName name="NAME144">#REF!,#REF!,#REF!,#REF!,#REF!,#REF!,#REF!,#REF!</definedName>
    <definedName name="NAME145">#REF!,#REF!,#REF!,#REF!,#REF!,#REF!,#REF!,#REF!</definedName>
    <definedName name="NAME146">#REF!,#REF!,#REF!,#REF!,#REF!,#REF!,#REF!,#REF!</definedName>
    <definedName name="NAME147">#REF!,#REF!,#REF!,#REF!,#REF!,#REF!,#REF!,#REF!</definedName>
    <definedName name="NAME148">#REF!,#REF!,#REF!,#REF!,#REF!,#REF!,#REF!,#REF!</definedName>
    <definedName name="NAME149">#REF!,#REF!,#REF!,#REF!,#REF!,#REF!,#REF!,#REF!</definedName>
    <definedName name="NAME15">#REF!,#REF!,#REF!,#REF!,#REF!,#REF!,#REF!,#REF!</definedName>
    <definedName name="NAME150">#REF!,#REF!,#REF!,#REF!,#REF!,#REF!,#REF!,#REF!</definedName>
    <definedName name="NAME151">#REF!,#REF!,#REF!,#REF!,#REF!,#REF!,#REF!,#REF!</definedName>
    <definedName name="NAME152">#REF!,#REF!,#REF!,#REF!,#REF!,#REF!,#REF!,#REF!</definedName>
    <definedName name="NAME153">#REF!,#REF!,#REF!,#REF!,#REF!,#REF!,#REF!,#REF!</definedName>
    <definedName name="NAME154">#REF!,#REF!,#REF!,#REF!,#REF!,#REF!,#REF!,#REF!</definedName>
    <definedName name="NAME155">#REF!,#REF!,#REF!,#REF!,#REF!,#REF!,#REF!,#REF!</definedName>
    <definedName name="NAME156">#REF!,#REF!,#REF!,#REF!,#REF!,#REF!,#REF!,#REF!</definedName>
    <definedName name="NAME157">#REF!,#REF!,#REF!,#REF!,#REF!,#REF!,#REF!,#REF!</definedName>
    <definedName name="NAME158">#REF!,#REF!,#REF!,#REF!,#REF!,#REF!,#REF!,#REF!</definedName>
    <definedName name="NAME159">#REF!,#REF!,#REF!,#REF!,#REF!,#REF!,#REF!,#REF!</definedName>
    <definedName name="NAME16">#REF!,#REF!,#REF!,#REF!,#REF!,#REF!,#REF!,#REF!</definedName>
    <definedName name="NAME160">#REF!,#REF!,#REF!,#REF!,#REF!,#REF!,#REF!,#REF!</definedName>
    <definedName name="NAME161">#REF!,#REF!,#REF!,#REF!,#REF!,#REF!,#REF!,#REF!</definedName>
    <definedName name="NAME162">#REF!,#REF!,#REF!,#REF!,#REF!,#REF!,#REF!,#REF!</definedName>
    <definedName name="NAME17">#REF!,#REF!,#REF!,#REF!,#REF!,#REF!,#REF!,#REF!</definedName>
    <definedName name="NAME18">#REF!,#REF!,#REF!,#REF!,#REF!,#REF!,#REF!,#REF!</definedName>
    <definedName name="NAME19">#REF!,#REF!,#REF!,#REF!,#REF!,#REF!,#REF!,#REF!</definedName>
    <definedName name="NAME210">#REF!,#REF!,#REF!,#REF!,#REF!,#REF!,#REF!</definedName>
    <definedName name="NAME211">#REF!,#REF!,#REF!,#REF!,#REF!,#REF!,#REF!</definedName>
    <definedName name="NAME212">#REF!,#REF!,#REF!,#REF!,#REF!,#REF!,#REF!</definedName>
    <definedName name="NAME213">#REF!,#REF!,#REF!,#REF!,#REF!,#REF!,#REF!</definedName>
    <definedName name="NAME214">#REF!,#REF!,#REF!,#REF!,#REF!,#REF!,#REF!</definedName>
    <definedName name="NAME215">#REF!,#REF!,#REF!,#REF!,#REF!,#REF!,#REF!</definedName>
    <definedName name="NAME216">#REF!,#REF!,#REF!,#REF!,#REF!,#REF!,#REF!</definedName>
    <definedName name="NAME217">#REF!,#REF!,#REF!,#REF!,#REF!,#REF!,#REF!</definedName>
    <definedName name="NAME218">#REF!,#REF!,#REF!,#REF!,#REF!,#REF!,#REF!</definedName>
    <definedName name="NAME219">#REF!,#REF!,#REF!,#REF!,#REF!,#REF!,#REF!</definedName>
    <definedName name="NAME22">#REF!</definedName>
    <definedName name="NAME220">#REF!,#REF!,#REF!,#REF!,#REF!,#REF!,#REF!</definedName>
    <definedName name="NAME221">#REF!,#REF!,#REF!,#REF!,#REF!,#REF!,#REF!</definedName>
    <definedName name="NAME222">#REF!,#REF!,#REF!,#REF!,#REF!,#REF!,#REF!</definedName>
    <definedName name="NAME223">#REF!,#REF!,#REF!,#REF!,#REF!,#REF!,#REF!</definedName>
    <definedName name="NAME224">#REF!,#REF!,#REF!,#REF!,#REF!,#REF!,#REF!</definedName>
    <definedName name="NAME225">#REF!,#REF!,#REF!,#REF!,#REF!,#REF!,#REF!</definedName>
    <definedName name="NAME226">#REF!,#REF!,#REF!,#REF!,#REF!,#REF!,#REF!</definedName>
    <definedName name="NAME227">#REF!,#REF!,#REF!,#REF!,#REF!,#REF!,#REF!</definedName>
    <definedName name="NAME228">#REF!,#REF!,#REF!,#REF!,#REF!,#REF!,#REF!</definedName>
    <definedName name="NAME229">#REF!,#REF!,#REF!,#REF!,#REF!,#REF!,#REF!</definedName>
    <definedName name="NAME23">#REF!,#REF!,#REF!,#REF!,#REF!,#REF!,#REF!</definedName>
    <definedName name="NAME230">#REF!,#REF!,#REF!,#REF!,#REF!,#REF!,#REF!</definedName>
    <definedName name="NAME231">#REF!,#REF!,#REF!,#REF!,#REF!,#REF!,#REF!</definedName>
    <definedName name="NAME232">#REF!,#REF!,#REF!,#REF!,#REF!,#REF!,#REF!</definedName>
    <definedName name="NAME233">#REF!,#REF!,#REF!,#REF!,#REF!,#REF!,#REF!</definedName>
    <definedName name="NAME234">#REF!,#REF!,#REF!,#REF!,#REF!,#REF!,#REF!</definedName>
    <definedName name="NAME235">#REF!,#REF!,#REF!,#REF!,#REF!,#REF!,#REF!</definedName>
    <definedName name="NAME236">#REF!,#REF!,#REF!,#REF!,#REF!,#REF!,#REF!</definedName>
    <definedName name="NAME237">#REF!,#REF!,#REF!,#REF!,#REF!,#REF!,#REF!</definedName>
    <definedName name="NAME238">#REF!,#REF!,#REF!,#REF!,#REF!,#REF!,#REF!</definedName>
    <definedName name="NAME239">#REF!,#REF!,#REF!,#REF!,#REF!,#REF!,#REF!</definedName>
    <definedName name="NAME24">#REF!,#REF!,#REF!,#REF!,#REF!,#REF!,#REF!</definedName>
    <definedName name="NAME240">#REF!,#REF!,#REF!,#REF!,#REF!,#REF!,#REF!</definedName>
    <definedName name="NAME241">#REF!,#REF!,#REF!,#REF!,#REF!,#REF!,#REF!</definedName>
    <definedName name="NAME242">#REF!,#REF!,#REF!,#REF!,#REF!,#REF!,#REF!</definedName>
    <definedName name="NAME243">#REF!,#REF!,#REF!,#REF!,#REF!,#REF!,#REF!</definedName>
    <definedName name="NAME244">#REF!,#REF!,#REF!,#REF!,#REF!,#REF!,#REF!</definedName>
    <definedName name="NAME245">#REF!,#REF!,#REF!,#REF!,#REF!,#REF!,#REF!</definedName>
    <definedName name="NAME246">#REF!,#REF!,#REF!,#REF!,#REF!,#REF!,#REF!</definedName>
    <definedName name="NAME247">#REF!,#REF!,#REF!,#REF!,#REF!,#REF!,#REF!</definedName>
    <definedName name="NAME248">#REF!,#REF!,#REF!,#REF!,#REF!,#REF!,#REF!</definedName>
    <definedName name="NAME249">#REF!,#REF!,#REF!,#REF!,#REF!,#REF!,#REF!</definedName>
    <definedName name="NAME25">#REF!,#REF!,#REF!,#REF!,#REF!,#REF!,#REF!</definedName>
    <definedName name="NAME250">#REF!,#REF!,#REF!,#REF!,#REF!,#REF!,#REF!</definedName>
    <definedName name="NAME251">#REF!,#REF!,#REF!,#REF!,#REF!,#REF!,#REF!</definedName>
    <definedName name="NAME252">#REF!,#REF!,#REF!,#REF!,#REF!,#REF!,#REF!</definedName>
    <definedName name="NAME253">#REF!,#REF!,#REF!,#REF!,#REF!,#REF!,#REF!</definedName>
    <definedName name="NAME254">#REF!,#REF!,#REF!,#REF!,#REF!,#REF!,#REF!</definedName>
    <definedName name="NAME255">#REF!,#REF!,#REF!,#REF!,#REF!,#REF!,#REF!</definedName>
    <definedName name="NAME256">#REF!,#REF!,#REF!,#REF!,#REF!,#REF!,#REF!</definedName>
    <definedName name="NAME257">#REF!,#REF!,#REF!,#REF!,#REF!,#REF!,#REF!</definedName>
    <definedName name="NAME258">#REF!,#REF!,#REF!,#REF!,#REF!,#REF!,#REF!</definedName>
    <definedName name="NAME259">#REF!,#REF!,#REF!,#REF!,#REF!,#REF!,#REF!</definedName>
    <definedName name="NAME26">#REF!,#REF!,#REF!,#REF!,#REF!,#REF!,#REF!</definedName>
    <definedName name="NAME260">#REF!,#REF!,#REF!,#REF!,#REF!,#REF!,#REF!</definedName>
    <definedName name="NAME261">#REF!,#REF!,#REF!,#REF!,#REF!,#REF!,#REF!</definedName>
    <definedName name="NAME262">#REF!,#REF!,#REF!,#REF!,#REF!,#REF!,#REF!</definedName>
    <definedName name="NAME27">#REF!,#REF!,#REF!,#REF!,#REF!,#REF!,#REF!</definedName>
    <definedName name="NAME28">#REF!,#REF!,#REF!,#REF!,#REF!,#REF!,#REF!</definedName>
    <definedName name="NAME29">#REF!,#REF!,#REF!,#REF!,#REF!,#REF!,#REF!</definedName>
    <definedName name="Names">#REF!</definedName>
    <definedName name="ňđĺňčé">#REF!</definedName>
    <definedName name="net">[8]FST5!$G$100:$G$116,[0]!P1_net</definedName>
    <definedName name="net_4">#N/A</definedName>
    <definedName name="net_5">#N/A</definedName>
    <definedName name="NET_INV">[15]TEHSHEET!#REF!</definedName>
    <definedName name="NET_ORG">[15]TEHSHEET!#REF!</definedName>
    <definedName name="NET_W">[15]TEHSHEET!#REF!</definedName>
    <definedName name="NETORG">#REF!</definedName>
    <definedName name="nfyz">#N/A</definedName>
    <definedName name="nfyz_4">"'рт-передача'!nfyz"</definedName>
    <definedName name="NOM">#REF!</definedName>
    <definedName name="NOM_4">"#REF!"</definedName>
    <definedName name="NOV">#REF!</definedName>
    <definedName name="NOV_4">"#REF!"</definedName>
    <definedName name="NSRF">#REF!</definedName>
    <definedName name="NSRF_5">"#REF!"</definedName>
    <definedName name="Num">#REF!</definedName>
    <definedName name="Num_4">"#REF!"</definedName>
    <definedName name="NVV">#REF!</definedName>
    <definedName name="o">#N/A</definedName>
    <definedName name="o_4">"'рт-передача'!o"</definedName>
    <definedName name="OCT">#REF!</definedName>
    <definedName name="OCT_4">"#REF!"</definedName>
    <definedName name="OKTMO">#REF!</definedName>
    <definedName name="OKTMO_4">"#REF!"</definedName>
    <definedName name="öó">#N/A</definedName>
    <definedName name="öó_4">"'рт-передача'!öó"</definedName>
    <definedName name="ORE">#REF!</definedName>
    <definedName name="ORE_4">"#REF!"</definedName>
    <definedName name="ORG">[10]Справочники!#REF!</definedName>
    <definedName name="ORG_5">#N/A</definedName>
    <definedName name="Org_list">#REF!</definedName>
    <definedName name="ORG_U">#REF!</definedName>
    <definedName name="ORGBLR">#REF!</definedName>
    <definedName name="OTH_DATA">#REF!</definedName>
    <definedName name="OTH_LIST">#REF!</definedName>
    <definedName name="p">'[13]Вводные данные систем'!#REF!</definedName>
    <definedName name="P1_dip" hidden="1">[8]FST5!$G$167:$G$172,[8]FST5!$G$174:$G$175,[8]FST5!$G$177:$G$180,[8]FST5!$G$182,[8]FST5!$G$184:$G$188,[8]FST5!$G$190,[8]FST5!$G$192:$G$194</definedName>
    <definedName name="P1_eso" hidden="1">[16]FST5!$G$167:$G$172,[16]FST5!$G$174:$G$175,[16]FST5!$G$177:$G$180,[16]FST5!$G$182,[16]FST5!$G$184:$G$188,[16]FST5!$G$190,[16]FST5!$G$192:$G$194</definedName>
    <definedName name="P1_ESO_PROT" hidden="1">#REF!,#REF!,#REF!,#REF!,#REF!,#REF!,#REF!,#REF!</definedName>
    <definedName name="P1_net" hidden="1">[16]FST5!$G$118:$G$123,[16]FST5!$G$125:$G$126,[16]FST5!$G$128:$G$131,[16]FST5!$G$133,[16]FST5!$G$135:$G$139,[16]FST5!$G$141,[16]FST5!$G$143:$G$145</definedName>
    <definedName name="P1_SBT_PROT" hidden="1">#REF!,#REF!,#REF!,#REF!,#REF!,#REF!,#REF!</definedName>
    <definedName name="P1_SC_CLR" hidden="1">#REF!,#REF!,#REF!,#REF!,#REF!</definedName>
    <definedName name="P1_SC22" hidden="1">#REF!,#REF!,#REF!,#REF!,#REF!,#REF!</definedName>
    <definedName name="P1_SCOPE_16_PRT">'[17]16'!$E$15:$I$16,'[17]16'!$E$18:$I$20,'[17]16'!$E$23:$I$23,'[17]16'!$E$26:$I$26,'[17]16'!$E$29:$I$29,'[17]16'!$E$32:$I$32,'[17]16'!$E$35:$I$35,'[17]16'!$B$34,'[17]16'!$B$37</definedName>
    <definedName name="P1_SCOPE_17_PRT">'[17]17'!$E$13:$H$21,'[17]17'!$J$9:$J$11,'[17]17'!$J$13:$J$21,'[17]17'!$E$24:$H$26,'[17]17'!$E$28:$H$36,'[17]17'!$J$24:$M$26,'[17]17'!$J$28:$M$36,'[17]17'!$E$39:$H$41</definedName>
    <definedName name="P1_SCOPE_4_PRT">'[17]4'!$F$23:$I$23,'[17]4'!$F$25:$I$25,'[17]4'!$F$27:$I$31,'[17]4'!$K$14:$N$20,'[17]4'!$K$23:$N$23,'[17]4'!$K$25:$N$25,'[17]4'!$K$27:$N$31,'[17]4'!$P$14:$S$20,'[17]4'!$P$23:$S$23</definedName>
    <definedName name="P1_SCOPE_5_PRT">'[17]5'!$F$23:$I$23,'[17]5'!$F$25:$I$25,'[17]5'!$F$27:$I$31,'[17]5'!$K$14:$N$21,'[17]5'!$K$23:$N$23,'[17]5'!$K$25:$N$25,'[17]5'!$K$27:$N$31,'[17]5'!$P$14:$S$21,'[17]5'!$P$23:$S$23</definedName>
    <definedName name="P1_SCOPE_CORR" hidden="1">#REF!,#REF!,#REF!,#REF!,#REF!,#REF!,#REF!</definedName>
    <definedName name="P1_SCOPE_DOP" hidden="1">[18]Регионы!#REF!,[18]Регионы!#REF!,[18]Регионы!#REF!,[18]Регионы!#REF!,[18]Регионы!#REF!,[18]Регионы!#REF!</definedName>
    <definedName name="P1_SCOPE_F1_PRT">'[17]Ф-1 (для АО-энерго)'!$D$74:$E$84,'[17]Ф-1 (для АО-энерго)'!$D$71:$E$72,'[17]Ф-1 (для АО-энерго)'!$D$66:$E$69,'[17]Ф-1 (для АО-энерго)'!$D$61:$E$64</definedName>
    <definedName name="P1_SCOPE_F2_PRT">'[17]Ф-2 (для АО-энерго)'!$G$56,'[17]Ф-2 (для АО-энерго)'!$E$55:$E$56,'[17]Ф-2 (для АО-энерго)'!$F$55:$G$55,'[17]Ф-2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ET_DATE" hidden="1">#REF!,#REF!,#REF!,#REF!</definedName>
    <definedName name="P1_SCOPE_NET_NVV" hidden="1">#REF!,#REF!,#REF!,#REF!,#REF!,#REF!,#REF!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[17]перекрестка!$H$15:$H$19,[17]перекрестка!$H$21:$H$25,[17]перекрестка!$J$14:$J$25,[17]перекрестка!$K$15:$K$19,[17]перекрестка!$K$21:$K$25</definedName>
    <definedName name="P1_SCOPE_REGS" hidden="1">#REF!,#REF!,#REF!,#REF!,#REF!</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ET_PROT" hidden="1">#REF!,#REF!,#REF!,#REF!,#REF!,#REF!,#REF!</definedName>
    <definedName name="P1_SET_PRT" hidden="1">#REF!,#REF!,#REF!,#REF!,#REF!,#REF!,#REF!</definedName>
    <definedName name="P1_T1?axis?ПРД2?2005" hidden="1">#REF!,#REF!,#REF!,#REF!,#REF!,#REF!,#REF!</definedName>
    <definedName name="P1_T1?axis?ПРД2?2006" hidden="1">#REF!,#REF!,#REF!,#REF!,#REF!,#REF!,#REF!</definedName>
    <definedName name="P1_T1?Data" hidden="1">#REF!,#REF!,#REF!,#REF!,#REF!,#REF!,#REF!</definedName>
    <definedName name="P1_T1?Fuel_type" hidden="1">#REF!,#REF!,#REF!,#REF!,#REF!,#REF!,#REF!,#REF!,#REF!,#REF!,#REF!</definedName>
    <definedName name="P1_T1?L1.1.1" hidden="1">#REF!,#REF!,#REF!,#REF!,#REF!,#REF!,#REF!</definedName>
    <definedName name="P1_T1?L1.1.1.1" hidden="1">#REF!,#REF!,#REF!,#REF!,#REF!,#REF!,#REF!</definedName>
    <definedName name="P1_T1?L1.1.2" hidden="1">#REF!,#REF!,#REF!,#REF!,#REF!,#REF!,#REF!</definedName>
    <definedName name="P1_T1?L1.1.2.1" hidden="1">#REF!,#REF!,#REF!,#REF!,#REF!,#REF!,#REF!</definedName>
    <definedName name="P1_T1?L1.1.2.1.1" hidden="1">#REF!,#REF!,#REF!,#REF!,#REF!,#REF!,#REF!</definedName>
    <definedName name="P1_T1?L1.1.2.1.2" hidden="1">#REF!,#REF!,#REF!,#REF!,#REF!,#REF!,#REF!</definedName>
    <definedName name="P1_T1?L1.1.2.1.3" hidden="1">#REF!,#REF!,#REF!,#REF!,#REF!,#REF!,#REF!</definedName>
    <definedName name="P1_T1?L1.1.2.2" hidden="1">#REF!,#REF!,#REF!,#REF!,#REF!,#REF!,#REF!</definedName>
    <definedName name="P1_T1?L1.1.2.3" hidden="1">#REF!,#REF!,#REF!,#REF!,#REF!,#REF!,#REF!</definedName>
    <definedName name="P1_T1?L1.1.2.4" hidden="1">#REF!,#REF!,#REF!,#REF!,#REF!,#REF!,#REF!</definedName>
    <definedName name="P1_T1?L1.1.2.5" hidden="1">#REF!,#REF!,#REF!,#REF!,#REF!,#REF!,#REF!</definedName>
    <definedName name="P1_T1?L1.1.2.6" hidden="1">#REF!,#REF!,#REF!,#REF!,#REF!,#REF!,#REF!</definedName>
    <definedName name="P1_T1?L1.1.2.7" hidden="1">#REF!,#REF!,#REF!,#REF!,#REF!,#REF!,#REF!</definedName>
    <definedName name="P1_T1?L1.1.2.7.1" hidden="1">#REF!,#REF!,#REF!,#REF!,#REF!,#REF!,#REF!</definedName>
    <definedName name="P1_T1?M1" hidden="1">#REF!,#REF!,#REF!,#REF!,#REF!,#REF!,#REF!,#REF!,#REF!,#REF!,#REF!</definedName>
    <definedName name="P1_T1?M2" hidden="1">#REF!,#REF!,#REF!,#REF!,#REF!,#REF!,#REF!,#REF!,#REF!,#REF!,#REF!</definedName>
    <definedName name="P1_T1?unit?ГКАЛ" hidden="1">#REF!,#REF!,#REF!,#REF!,#REF!,#REF!,#REF!</definedName>
    <definedName name="P1_T1?unit?РУБ.ГКАЛ" hidden="1">#REF!,#REF!,#REF!,#REF!,#REF!,#REF!,#REF!</definedName>
    <definedName name="P1_T1?unit?РУБ.ТОНН" hidden="1">#REF!,#REF!,#REF!,#REF!,#REF!,#REF!,#REF!,#REF!,#REF!,#REF!,#REF!</definedName>
    <definedName name="P1_T1?unit?СТР" hidden="1">#REF!,#REF!,#REF!,#REF!,#REF!,#REF!,#REF!</definedName>
    <definedName name="P1_T1?unit?ТОНН" hidden="1">#REF!,#REF!,#REF!,#REF!,#REF!,#REF!,#REF!,#REF!,#REF!,#REF!,#REF!</definedName>
    <definedName name="P1_T1?unit?ТРУБ" hidden="1">#REF!,#REF!,#REF!,#REF!,#REF!,#REF!,#REF!</definedName>
    <definedName name="P1_T1_Protect" hidden="1">[19]перекрестка!$J$42:$K$46,[19]перекрестка!$J$49,[19]перекрестка!$J$50:$K$54,[19]перекрестка!$J$55,[19]перекрестка!$J$56:$K$60,[19]перекрестка!$J$62:$K$66</definedName>
    <definedName name="P1_T16?axis?R?ДОГОВОР" hidden="1">'[20]16'!$E$76:$M$76,'[20]16'!$E$8:$M$8,'[20]16'!$E$12:$M$12,'[20]16'!$E$52:$M$52,'[20]16'!$E$16:$M$16,'[20]16'!$E$64:$M$64,'[20]16'!$E$84:$M$85,'[20]16'!$E$48:$M$48,'[20]16'!$E$80:$M$80,'[20]16'!$E$72:$M$72,'[20]16'!$E$44:$M$44</definedName>
    <definedName name="P1_T16?axis?R?ДОГОВОР?" hidden="1">'[20]16'!$A$76,'[20]16'!$A$84:$A$85,'[20]16'!$A$72,'[20]16'!$A$80,'[20]16'!$A$68,'[20]16'!$A$64,'[20]16'!$A$60,'[20]16'!$A$56,'[20]16'!$A$52,'[20]16'!$A$48,'[20]16'!$A$44,'[20]16'!$A$40,'[20]16'!$A$36,'[20]16'!$A$32,'[20]16'!$A$28,'[20]16'!$A$24,'[20]16'!$A$20</definedName>
    <definedName name="P1_T16?L1" hidden="1">'[20]16'!$A$74:$M$74,'[20]16'!$A$14:$M$14,'[20]16'!$A$10:$M$10,'[20]16'!$A$50:$M$50,'[20]16'!$A$6:$M$6,'[20]16'!$A$62:$M$62,'[20]16'!$A$78:$M$78,'[20]16'!$A$46:$M$46,'[20]16'!$A$82:$M$82,'[20]16'!$A$70:$M$70,'[20]16'!$A$42:$M$42</definedName>
    <definedName name="P1_T16?L1.x" hidden="1">'[20]16'!$A$76:$M$76,'[20]16'!$A$16:$M$16,'[20]16'!$A$12:$M$12,'[20]16'!$A$52:$M$52,'[20]16'!$A$8:$M$8,'[20]16'!$A$64:$M$64,'[20]16'!$A$80:$M$80,'[20]16'!$A$48:$M$48,'[20]16'!$A$84:$M$85,'[20]16'!$A$72:$M$72,'[20]16'!$A$44:$M$44</definedName>
    <definedName name="P1_T16_Protect" hidden="1">'[19]16'!$G$10:$K$14,'[19]16'!$G$17:$K$17,'[19]16'!$G$20:$K$20,'[19]16'!$G$23:$K$23,'[19]16'!$G$26:$K$26,'[19]16'!$G$29:$K$29,'[19]16'!$G$33:$K$34,'[19]16'!$G$38:$K$40</definedName>
    <definedName name="P1_T17?L4">'[12]29'!$J$18:$J$25,'[12]29'!$G$18:$G$25,'[12]29'!$G$35:$G$42,'[12]29'!$J$35:$J$42,'[12]29'!$G$60,'[12]29'!$J$60,'[12]29'!$M$60,'[12]29'!$P$60,'[12]29'!$P$18:$P$25,'[12]29'!$G$9:$G$16</definedName>
    <definedName name="P1_T17?unit?РУБ.ГКАЛ">'[12]29'!$F$44:$F$51,'[12]29'!$I$44:$I$51,'[12]29'!$L$44:$L$51,'[12]29'!$F$18:$F$25,'[12]29'!$I$60,'[12]29'!$L$60,'[12]29'!$O$60,'[12]29'!$F$60,'[12]29'!$F$9:$F$16,'[12]29'!$I$9:$I$16</definedName>
    <definedName name="P1_T17?unit?ТГКАЛ">'[12]29'!$M$18:$M$25,'[12]29'!$J$18:$J$25,'[12]29'!$G$18:$G$25,'[12]29'!$G$35:$G$42,'[12]29'!$J$35:$J$42,'[12]29'!$G$60,'[12]29'!$J$60,'[12]29'!$M$60,'[12]29'!$P$60,'[12]29'!$G$9:$G$16</definedName>
    <definedName name="P1_T17_Protection">'[12]29'!$O$47:$P$51,'[12]29'!$L$47:$M$51,'[12]29'!$L$53:$M$53,'[12]29'!$L$55:$M$59,'[12]29'!$O$53:$P$53,'[12]29'!$O$55:$P$59,'[12]29'!$F$12:$G$16,'[12]29'!$F$10:$G$10</definedName>
    <definedName name="P1_T18.2_Protect" hidden="1">'[19]18.2'!$F$12:$J$19,'[19]18.2'!$F$22:$J$25,'[19]18.2'!$B$28:$J$30,'[19]18.2'!$F$32:$J$32,'[19]18.2'!$B$34:$J$38,'[19]18.2'!$F$42:$J$47,'[19]18.2'!$F$54:$J$54</definedName>
    <definedName name="P1_T20_Protection" hidden="1">'[12]20'!$E$4:$H$4,'[12]20'!$E$13:$H$13,'[12]20'!$E$16:$H$17,'[12]20'!$E$19:$H$19,'[12]20'!$J$4:$M$4,'[12]20'!$J$8:$M$11,'[12]20'!$J$13:$M$13,'[12]20'!$J$16:$M$17,'[12]20'!$J$19:$M$19</definedName>
    <definedName name="P1_T21_Protection">'[12]21'!$O$31:$S$33,'[12]21'!$E$11,'[12]21'!$G$11:$K$11,'[12]21'!$M$11,'[12]21'!$O$11:$S$11,'[12]21'!$E$14:$E$16,'[12]21'!$G$14:$K$16,'[12]21'!$M$14:$M$16,'[12]21'!$O$14:$S$16</definedName>
    <definedName name="P1_T23_Protection">'[12]23'!$F$9:$J$25,'[12]23'!$O$9:$P$25,'[12]23'!$A$32:$A$34,'[12]23'!$F$32:$J$34,'[12]23'!$O$32:$P$34,'[12]23'!$A$37:$A$53,'[12]23'!$F$37:$J$53,'[12]23'!$O$37:$P$53</definedName>
    <definedName name="P1_T25_protection">'[12]25'!$G$8:$J$21,'[12]25'!$G$24:$J$28,'[12]25'!$G$30:$J$33,'[12]25'!$G$35:$J$37,'[12]25'!$G$41:$J$42,'[12]25'!$L$8:$O$21,'[12]25'!$L$24:$O$28,'[12]25'!$L$30:$O$33</definedName>
    <definedName name="P1_T26_Protection">'[12]26'!$B$34:$B$36,'[12]26'!$F$8:$I$8,'[12]26'!$F$10:$I$11,'[12]26'!$F$13:$I$15,'[12]26'!$F$18:$I$19,'[12]26'!$F$22:$I$24,'[12]26'!$F$26:$I$26,'[12]26'!$F$29:$I$32</definedName>
    <definedName name="P1_T27_Protection">'[12]27'!$B$34:$B$36,'[12]27'!$F$8:$I$8,'[12]27'!$F$10:$I$11,'[12]27'!$F$13:$I$15,'[12]27'!$F$18:$I$19,'[12]27'!$F$22:$I$24,'[12]27'!$F$26:$I$26,'[12]27'!$F$29:$I$32</definedName>
    <definedName name="P1_T28?axis?R?ПЭ">'[12]28'!$D$16:$I$18,'[12]28'!$D$22:$I$24,'[12]28'!$D$28:$I$30,'[12]28'!$D$37:$I$39,'[12]28'!$D$42:$I$44,'[12]28'!$D$48:$I$50,'[12]28'!$D$54:$I$56,'[12]28'!$D$63:$I$65</definedName>
    <definedName name="P1_T28?axis?R?ПЭ?">'[12]28'!$B$16:$B$18,'[12]28'!$B$22:$B$24,'[12]28'!$B$28:$B$30,'[12]28'!$B$37:$B$39,'[12]28'!$B$42:$B$44,'[12]28'!$B$48:$B$50,'[12]28'!$B$54:$B$56,'[12]28'!$B$63:$B$65</definedName>
    <definedName name="P1_T28?Data">'[12]28'!$G$242:$H$265,'[12]28'!$D$242:$E$265,'[12]28'!$G$216:$H$239,'[12]28'!$D$268:$E$292,'[12]28'!$G$268:$H$292,'[12]28'!$D$216:$E$239,'[12]28'!$G$190:$H$213</definedName>
    <definedName name="P1_T28_Protection">'[12]28'!$B$74:$B$76,'[12]28'!$B$80:$B$82,'[12]28'!$B$89:$B$91,'[12]28'!$B$94:$B$96,'[12]28'!$B$100:$B$102,'[12]28'!$B$106:$B$108,'[12]28'!$B$115:$B$117,'[12]28'!$B$120:$B$122</definedName>
    <definedName name="P1_T4_Protect" hidden="1">'[19]4'!$G$20:$J$20,'[19]4'!$G$22:$J$22,'[19]4'!$G$24:$J$28,'[19]4'!$L$11:$O$17,'[19]4'!$L$20:$O$20,'[19]4'!$L$22:$O$22,'[19]4'!$L$24:$O$28,'[19]4'!$Q$11:$T$17,'[19]4'!$Q$20:$T$20</definedName>
    <definedName name="P1_T6_Protect" hidden="1">'[19]6'!$D$46:$H$55,'[19]6'!$J$46:$N$55,'[19]6'!$D$57:$H$59,'[19]6'!$J$57:$N$59,'[19]6'!$B$10:$B$19,'[19]6'!$D$10:$H$19,'[19]6'!$J$10:$N$19,'[19]6'!$D$21:$H$23,'[19]6'!$J$21:$N$23</definedName>
    <definedName name="P10_SCOPE_FULL_LOAD" hidden="1">#REF!,#REF!,#REF!,#REF!,#REF!,#REF!</definedName>
    <definedName name="P10_T1?unit?ТРУБ" hidden="1">#REF!,#REF!,#REF!,#REF!,#REF!,#REF!,#REF!</definedName>
    <definedName name="P10_T1_Protect">[19]перекрестка!$F$42:$H$46,[19]перекрестка!$F$49:$G$49,[19]перекрестка!$F$50:$H$54,[19]перекрестка!$F$55:$G$55,[19]перекрестка!$F$56:$H$60</definedName>
    <definedName name="P10_T28_Protection">'[12]28'!$G$167:$H$169,'[12]28'!$D$172:$E$174,'[12]28'!$G$172:$H$174,'[12]28'!$D$178:$E$180,'[12]28'!$G$178:$H$181,'[12]28'!$D$184:$E$186,'[12]28'!$G$184:$H$186</definedName>
    <definedName name="P11_SCOPE_FULL_LOAD" hidden="1">#REF!,#REF!,#REF!,#REF!,#REF!</definedName>
    <definedName name="P11_T1?unit?ТРУБ" hidden="1">#REF!,#REF!,#REF!,#REF!,#REF!,#REF!,#REF!</definedName>
    <definedName name="P11_T1_Protect">[19]перекрестка!$F$62:$H$66,[19]перекрестка!$F$68:$H$72,[19]перекрестка!$F$74:$H$78,[19]перекрестка!$F$80:$H$84,[19]перекрестка!$F$89:$G$89</definedName>
    <definedName name="P11_T28_Protection">'[12]28'!$D$193:$E$195,'[12]28'!$G$193:$H$195,'[12]28'!$D$198:$E$200,'[12]28'!$G$198:$H$200,'[12]28'!$D$204:$E$206,'[12]28'!$G$204:$H$206,'[12]28'!$D$210:$E$212,'[12]28'!$B$68:$B$70</definedName>
    <definedName name="P12_SCOPE_FULL_LOAD" hidden="1">#REF!,#REF!,#REF!,#REF!,#REF!,#REF!</definedName>
    <definedName name="P12_T1?unit?ТРУБ" hidden="1">#REF!,#REF!,#REF!,#REF!,#REF!,#REF!,#REF!,P1_T1?unit?ТРУБ</definedName>
    <definedName name="P12_T1_Protect">[19]перекрестка!$F$90:$H$94,[19]перекрестка!$F$95:$G$95,[19]перекрестка!$F$96:$H$100,[19]перекрестка!$F$102:$H$106,[19]перекрестка!$F$108:$H$112</definedName>
    <definedName name="P12_T28_Protection">P1_T28_Protection,P2_T28_Protection,P3_T28_Protection,P4_T28_Protection,P5_T28_Protection,P6_T28_Protection,P7_T28_Protection,P8_T28_Protection</definedName>
    <definedName name="P12_T28_Protection_4">(P1_T28_Protection,P2_T28_Protection,P3_T28_Protection,P4_T28_Protection,P5_T28_Protection,P6_T28_Protection,P7_T28_Protection,P8_T28_Protection)</definedName>
    <definedName name="P13_SCOPE_FULL_LOAD" hidden="1">#REF!,#REF!,#REF!,#REF!,#REF!,#REF!</definedName>
    <definedName name="P13_T1?unit?ТРУБ" hidden="1">P2_T1?unit?ТРУБ,P3_T1?unit?ТРУБ,P4_T1?unit?ТРУБ,P5_T1?unit?ТРУБ,P6_T1?unit?ТРУБ,P7_T1?unit?ТРУБ,P8_T1?unit?ТРУБ,P9_T1?unit?ТРУБ,P10_T1?unit?ТРУБ</definedName>
    <definedName name="P13_T1_Protect">[19]перекрестка!$F$114:$H$118,[19]перекрестка!$F$120:$H$124,[19]перекрестка!$F$127:$G$127,[19]перекрестка!$F$128:$H$132,[19]перекрестка!$F$133:$G$133</definedName>
    <definedName name="P14_SCOPE_FULL_LOAD" hidden="1">#REF!,#REF!,#REF!,#REF!,#REF!,#REF!</definedName>
    <definedName name="P14_T1_Protect">[19]перекрестка!$F$134:$H$138,[19]перекрестка!$F$140:$H$144,[19]перекрестка!$F$146:$H$150,[19]перекрестка!$F$152:$H$156,[19]перекрестка!$F$158:$H$162</definedName>
    <definedName name="P15_SCOPE_FULL_LOAD" hidden="1">#REF!,#REF!,#REF!,#REF!,#REF!,P1_SCOPE_FULL_LOAD</definedName>
    <definedName name="P15_T1_Protect">[19]перекрестка!$J$158:$K$162,[19]перекрестка!$J$152:$K$156,[19]перекрестка!$J$146:$K$150,[19]перекрестка!$J$140:$K$144,[19]перекрестка!$J$11</definedName>
    <definedName name="P16_SCOPE_FULL_LOAD" hidden="1">P2_SCOPE_FULL_LOAD,P3_SCOPE_FULL_LOAD,P4_SCOPE_FULL_LOAD,P5_SCOPE_FULL_LOAD,P6_SCOPE_FULL_LOAD,P7_SCOPE_FULL_LOAD,P8_SCOPE_FULL_LOAD</definedName>
    <definedName name="P16_T1_Protect">[19]перекрестка!$J$12:$K$16,[19]перекрестка!$J$17,[19]перекрестка!$J$18:$K$22,[19]перекрестка!$J$24:$K$28,[19]перекрестка!$J$30:$K$34,[19]перекрестка!$F$23:$G$23</definedName>
    <definedName name="P17_SCOPE_FULL_LOAD" hidden="1">P9_SCOPE_FULL_LOAD,P10_SCOPE_FULL_LOAD,P11_SCOPE_FULL_LOAD,P12_SCOPE_FULL_LOAD,P13_SCOPE_FULL_LOAD,P14_SCOPE_FULL_LOAD,P15_SCOPE_FULL_LOAD</definedName>
    <definedName name="P17_T1_Protect">[19]перекрестка!$F$29:$G$29,[19]перекрестка!$F$61:$G$61,[19]перекрестка!$F$67:$G$67,[19]перекрестка!$F$101:$G$101,[19]перекрестка!$F$107:$G$107</definedName>
    <definedName name="P18_T1_Protect" hidden="1">[19]перекрестка!$F$139:$G$139,[19]перекрестка!$F$145:$G$145,[19]перекрестка!$J$36:$K$40,P1_T1_Protect,P2_T1_Protect,P3_T1_Protect,P4_T1_Protect</definedName>
    <definedName name="P19_T1_Protect" hidden="1">P5_T1_Protect,P6_T1_Protect,P7_T1_Protect,P8_T1_Protect,P9_T1_Protect,P10_T1_Protect,P11_T1_Protect,P12_T1_Protect,P13_T1_Protect,P14_T1_Protect</definedName>
    <definedName name="P2_dip" hidden="1">[8]FST5!$G$100:$G$116,[8]FST5!$G$118:$G$123,[8]FST5!$G$125:$G$126,[8]FST5!$G$128:$G$131,[8]FST5!$G$133,[8]FST5!$G$135:$G$139,[8]FST5!$G$141</definedName>
    <definedName name="P2_SC_CLR" hidden="1">#REF!,#REF!,#REF!,#REF!,#REF!</definedName>
    <definedName name="P2_SC22" hidden="1">#REF!,#REF!,#REF!,#REF!,#REF!,#REF!,#REF!</definedName>
    <definedName name="P2_SCOPE_16_PRT">'[17]16'!$E$38:$I$38,'[17]16'!$E$41:$I$41,'[17]16'!$E$45:$I$47,'[17]16'!$E$49:$I$49,'[17]16'!$E$53:$I$54,'[17]16'!$E$56:$I$57,'[17]16'!$E$59:$I$59,'[17]16'!$E$9:$I$13</definedName>
    <definedName name="P2_SCOPE_4_PRT">'[17]4'!$P$25:$S$25,'[17]4'!$P$27:$S$31,'[17]4'!$U$14:$X$20,'[17]4'!$U$23:$X$23,'[17]4'!$U$25:$X$25,'[17]4'!$U$27:$X$31,'[17]4'!$Z$14:$AC$20,'[17]4'!$Z$23:$AC$23,'[17]4'!$Z$25:$AC$25</definedName>
    <definedName name="P2_SCOPE_5_PRT">'[17]5'!$P$25:$S$25,'[17]5'!$P$27:$S$31,'[17]5'!$U$14:$X$21,'[17]5'!$U$23:$X$23,'[17]5'!$U$25:$X$25,'[17]5'!$U$27:$X$31,'[17]5'!$Z$14:$AC$21,'[17]5'!$Z$23:$AC$23,'[17]5'!$Z$25:$AC$25</definedName>
    <definedName name="P2_SCOPE_CORR" hidden="1">#REF!,#REF!,#REF!,#REF!,#REF!,#REF!,#REF!,#REF!</definedName>
    <definedName name="P2_SCOPE_F1_PRT">'[17]Ф-1 (для АО-энерго)'!$D$56:$E$59,'[17]Ф-1 (для АО-энерго)'!$D$34:$E$50,'[17]Ф-1 (для АО-энерго)'!$D$32:$E$32,'[17]Ф-1 (для АО-энерго)'!$D$23:$E$30</definedName>
    <definedName name="P2_SCOPE_F2_PRT">'[17]Ф-2 (для АО-энерго)'!$D$52:$G$54,'[17]Ф-2 (для АО-энерго)'!$C$21:$E$42,'[17]Ф-2 (для АО-энерго)'!$A$12:$E$12,'[17]Ф-2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[17]перекрестка!$N$14:$N$25,[17]перекрестка!$N$27:$N$31,[17]перекрестка!$J$27:$K$31,[17]перекрестка!$F$27:$H$31,[17]перекрестка!$F$33:$H$37</definedName>
    <definedName name="P2_SCOPE_SAVE2" hidden="1">#REF!,#REF!,#REF!,#REF!,#REF!,#REF!</definedName>
    <definedName name="P2_SCOPE_SV_PRT" hidden="1">#REF!,#REF!,#REF!,#REF!,#REF!,#REF!,#REF!</definedName>
    <definedName name="P2_T1?axis?ПРД2?2005" hidden="1">#REF!,#REF!,#REF!,#REF!,#REF!,#REF!,#REF!</definedName>
    <definedName name="P2_T1?axis?ПРД2?2006" hidden="1">#REF!,#REF!,#REF!,#REF!,#REF!,#REF!,#REF!</definedName>
    <definedName name="P2_T1?Data" hidden="1">#REF!,#REF!,#REF!,#REF!,#REF!,#REF!,#REF!</definedName>
    <definedName name="P2_T1?L1.1.1" hidden="1">#REF!,#REF!,#REF!,#REF!,#REF!,#REF!,#REF!</definedName>
    <definedName name="P2_T1?L1.1.1.1" hidden="1">#REF!,#REF!,#REF!,#REF!,#REF!,#REF!,#REF!</definedName>
    <definedName name="P2_T1?L1.1.2" hidden="1">#REF!,#REF!,#REF!,#REF!,#REF!,#REF!,#REF!</definedName>
    <definedName name="P2_T1?L1.1.2.1" hidden="1">#REF!,#REF!,#REF!,#REF!,#REF!,#REF!,#REF!</definedName>
    <definedName name="P2_T1?L1.1.2.1.1" hidden="1">#REF!,#REF!,#REF!,#REF!,#REF!,#REF!,#REF!</definedName>
    <definedName name="P2_T1?L1.1.2.1.2" hidden="1">#REF!,#REF!,#REF!,#REF!,#REF!,#REF!,#REF!</definedName>
    <definedName name="P2_T1?L1.1.2.1.3" hidden="1">#REF!,#REF!,#REF!,#REF!,#REF!,#REF!,#REF!</definedName>
    <definedName name="P2_T1?L1.1.2.2" hidden="1">#REF!,#REF!,#REF!,#REF!,#REF!,#REF!,#REF!</definedName>
    <definedName name="P2_T1?L1.1.2.3" hidden="1">#REF!,#REF!,#REF!,#REF!,#REF!,#REF!,#REF!</definedName>
    <definedName name="P2_T1?L1.1.2.4" hidden="1">#REF!,#REF!,#REF!,#REF!,#REF!,#REF!,#REF!</definedName>
    <definedName name="P2_T1?L1.1.2.5" hidden="1">#REF!,#REF!,#REF!,#REF!,#REF!,#REF!,#REF!</definedName>
    <definedName name="P2_T1?L1.1.2.6" hidden="1">#REF!,#REF!,#REF!,#REF!,#REF!,#REF!,#REF!</definedName>
    <definedName name="P2_T1?L1.1.2.7" hidden="1">#REF!,#REF!,#REF!,#REF!,#REF!,#REF!,#REF!</definedName>
    <definedName name="P2_T1?L1.1.2.7.1" hidden="1">#REF!,#REF!,#REF!,#REF!,#REF!,#REF!,#REF!</definedName>
    <definedName name="P2_T1?M1" hidden="1">#REF!,#REF!,#REF!,#REF!,#REF!,#REF!,#REF!,#REF!,#REF!,#REF!,#REF!</definedName>
    <definedName name="P2_T1?M2" hidden="1">#REF!,#REF!,#REF!,#REF!,#REF!,#REF!,#REF!,#REF!,#REF!,#REF!,#REF!</definedName>
    <definedName name="P2_T1?unit?ГКАЛ" hidden="1">#REF!,#REF!,#REF!,#REF!,#REF!,#REF!,#REF!</definedName>
    <definedName name="P2_T1?unit?РУБ.ГКАЛ" hidden="1">#REF!,#REF!,#REF!,#REF!,#REF!,#REF!,#REF!</definedName>
    <definedName name="P2_T1?unit?РУБ.ТОНН" hidden="1">#REF!,#REF!,#REF!,#REF!,#REF!,#REF!,#REF!,#REF!,#REF!,#REF!,#REF!</definedName>
    <definedName name="P2_T1?unit?СТР" hidden="1">#REF!,#REF!,#REF!,#REF!,#REF!,#REF!,#REF!</definedName>
    <definedName name="P2_T1?unit?ТОНН" hidden="1">#REF!,#REF!,#REF!,#REF!,#REF!,#REF!,#REF!,#REF!,#REF!,#REF!,#REF!</definedName>
    <definedName name="P2_T1?unit?ТРУБ" hidden="1">#REF!,#REF!,#REF!,#REF!,#REF!,#REF!,#REF!</definedName>
    <definedName name="P2_T1_Protect" hidden="1">[19]перекрестка!$J$68:$K$72,[19]перекрестка!$J$74:$K$78,[19]перекрестка!$J$80:$K$84,[19]перекрестка!$J$89,[19]перекрестка!$J$90:$K$94,[19]перекрестка!$J$95</definedName>
    <definedName name="P2_T17?L4">'[12]29'!$J$9:$J$16,'[12]29'!$M$9:$M$16,'[12]29'!$P$9:$P$16,'[12]29'!$G$44:$G$51,'[12]29'!$J$44:$J$51,'[12]29'!$M$44:$M$51,'[12]29'!$M$35:$M$42,'[12]29'!$P$35:$P$42,'[12]29'!$P$44:$P$51</definedName>
    <definedName name="P2_T17?unit?РУБ.ГКАЛ">'[12]29'!$I$18:$I$25,'[12]29'!$L$9:$L$16,'[12]29'!$L$18:$L$25,'[12]29'!$O$9:$O$16,'[12]29'!$F$35:$F$42,'[12]29'!$I$35:$I$42,'[12]29'!$L$35:$L$42,'[12]29'!$O$35:$O$51</definedName>
    <definedName name="P2_T17?unit?ТГКАЛ">'[12]29'!$J$9:$J$16,'[12]29'!$M$9:$M$16,'[12]29'!$P$9:$P$16,'[12]29'!$M$35:$M$42,'[12]29'!$P$35:$P$42,'[12]29'!$G$44:$G$51,'[12]29'!$J$44:$J$51,'[12]29'!$M$44:$M$51,'[12]29'!$P$44:$P$51</definedName>
    <definedName name="P2_T17_Protection">'[12]29'!$F$19:$G$19,'[12]29'!$F$21:$G$25,'[12]29'!$F$27:$G$27,'[12]29'!$F$29:$G$33,'[12]29'!$F$36:$G$36,'[12]29'!$F$38:$G$42,'[12]29'!$F$45:$G$45,'[12]29'!$F$47:$G$51</definedName>
    <definedName name="P2_T21_Protection">'[12]21'!$E$20:$E$22,'[12]21'!$G$20:$K$22,'[12]21'!$M$20:$M$22,'[12]21'!$O$20:$S$22,'[12]21'!$E$26:$E$28,'[12]21'!$G$26:$K$28,'[12]21'!$M$26:$M$28,'[12]21'!$O$26:$S$28</definedName>
    <definedName name="P2_T25_protection">'[12]25'!$L$35:$O$37,'[12]25'!$L$41:$O$42,'[12]25'!$Q$8:$T$21,'[12]25'!$Q$24:$T$28,'[12]25'!$Q$30:$T$33,'[12]25'!$Q$35:$T$37,'[12]25'!$Q$41:$T$42,'[12]25'!$B$35:$B$37</definedName>
    <definedName name="P2_T26_Protection">'[12]26'!$F$34:$I$36,'[12]26'!$K$8:$N$8,'[12]26'!$K$10:$N$11,'[12]26'!$K$13:$N$15,'[12]26'!$K$18:$N$19,'[12]26'!$K$22:$N$24,'[12]26'!$K$26:$N$26,'[12]26'!$K$29:$N$32</definedName>
    <definedName name="P2_T27_Protection">'[12]27'!$F$34:$I$36,'[12]27'!$K$8:$N$8,'[12]27'!$K$10:$N$11,'[12]27'!$K$13:$N$15,'[12]27'!$K$18:$N$19,'[12]27'!$K$22:$N$24,'[12]27'!$K$26:$N$26,'[12]27'!$K$29:$N$32</definedName>
    <definedName name="P2_T28?axis?R?ПЭ">'[12]28'!$D$68:$I$70,'[12]28'!$D$74:$I$76,'[12]28'!$D$80:$I$82,'[12]28'!$D$89:$I$91,'[12]28'!$D$94:$I$96,'[12]28'!$D$100:$I$102,'[12]28'!$D$106:$I$108,'[12]28'!$D$115:$I$117</definedName>
    <definedName name="P2_T28?axis?R?ПЭ?">'[12]28'!$B$68:$B$70,'[12]28'!$B$74:$B$76,'[12]28'!$B$80:$B$82,'[12]28'!$B$89:$B$91,'[12]28'!$B$94:$B$96,'[12]28'!$B$100:$B$102,'[12]28'!$B$106:$B$108,'[12]28'!$B$115:$B$117</definedName>
    <definedName name="P2_T28_Protection">'[12]28'!$B$126:$B$128,'[12]28'!$B$132:$B$134,'[12]28'!$B$141:$B$143,'[12]28'!$B$146:$B$148,'[12]28'!$B$152:$B$154,'[12]28'!$B$158:$B$160,'[12]28'!$B$167:$B$169</definedName>
    <definedName name="P2_T4_Protect" hidden="1">'[19]4'!$Q$22:$T$22,'[19]4'!$Q$24:$T$28,'[19]4'!$V$24:$Y$28,'[19]4'!$V$22:$Y$22,'[19]4'!$V$20:$Y$20,'[19]4'!$V$11:$Y$17,'[19]4'!$AA$11:$AD$17,'[19]4'!$AA$20:$AD$20,'[19]4'!$AA$22:$AD$22</definedName>
    <definedName name="P3_dip" hidden="1">[8]FST5!$G$143:$G$145,[8]FST5!$G$214:$G$217,[8]FST5!$G$219:$G$224,[8]FST5!$G$226,[8]FST5!$G$228,[8]FST5!$G$230,[8]FST5!$G$232,[8]FST5!$G$197:$G$212</definedName>
    <definedName name="P3_SC22" hidden="1">#REF!,#REF!,#REF!,#REF!,#REF!,#REF!</definedName>
    <definedName name="P3_SCOPE_F1_PRT">'[17]Ф-1 (для АО-энерго)'!$E$16:$E$17,'[17]Ф-1 (для АО-энерго)'!$C$4:$D$4,'[17]Ф-1 (для АО-энерго)'!$C$7:$E$10,'[17]Ф-1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[17]перекрестка!$J$33:$K$37,[17]перекрестка!$N$33:$N$37,[17]перекрестка!$F$39:$H$43,[17]перекрестка!$J$39:$K$43,[17]перекрестка!$N$39:$N$43</definedName>
    <definedName name="P3_SCOPE_SV_PRT" hidden="1">#REF!,#REF!,#REF!,#REF!,#REF!,#REF!,#REF!</definedName>
    <definedName name="P3_T1?axis?ПРД2?2005" hidden="1">#REF!,#REF!,#REF!,#REF!,#REF!,#REF!,#REF!</definedName>
    <definedName name="P3_T1?axis?ПРД2?2006" hidden="1">#REF!,#REF!,#REF!,#REF!,#REF!,#REF!,#REF!</definedName>
    <definedName name="P3_T1?Data" hidden="1">#REF!,#REF!,#REF!,#REF!,#REF!,#REF!,#REF!</definedName>
    <definedName name="P3_T1?L1.1.1" hidden="1">#REF!,#REF!,#REF!,#REF!,#REF!,#REF!,#REF!</definedName>
    <definedName name="P3_T1?L1.1.1.1" hidden="1">#REF!,#REF!,#REF!,#REF!,#REF!,#REF!,#REF!</definedName>
    <definedName name="P3_T1?L1.1.2" hidden="1">#REF!,#REF!,#REF!,#REF!,#REF!,#REF!,#REF!,P1_T1?L1.1.2</definedName>
    <definedName name="P3_T1?L1.1.2.1" hidden="1">#REF!,#REF!,#REF!,#REF!,#REF!,#REF!,#REF!</definedName>
    <definedName name="P3_T1?L1.1.2.1.1" hidden="1">#REF!,#REF!,#REF!,#REF!,#REF!,#REF!,#REF!</definedName>
    <definedName name="P3_T1?L1.1.2.1.2" hidden="1">#REF!,#REF!,#REF!,#REF!,#REF!,#REF!,#REF!</definedName>
    <definedName name="P3_T1?L1.1.2.1.3" hidden="1">#REF!,#REF!,#REF!,#REF!,#REF!,#REF!,#REF!</definedName>
    <definedName name="P3_T1?L1.1.2.2" hidden="1">#REF!,#REF!,#REF!,#REF!,#REF!,#REF!,#REF!</definedName>
    <definedName name="P3_T1?L1.1.2.3" hidden="1">#REF!,#REF!,#REF!,#REF!,#REF!,#REF!,#REF!</definedName>
    <definedName name="P3_T1?L1.1.2.4" hidden="1">#REF!,#REF!,#REF!,#REF!,#REF!,#REF!,#REF!</definedName>
    <definedName name="P3_T1?L1.1.2.5" hidden="1">#REF!,#REF!,#REF!,#REF!,#REF!,#REF!,#REF!</definedName>
    <definedName name="P3_T1?L1.1.2.6" hidden="1">#REF!,#REF!,#REF!,#REF!,#REF!,#REF!,#REF!</definedName>
    <definedName name="P3_T1?L1.1.2.7" hidden="1">#REF!,#REF!,#REF!,#REF!,#REF!,#REF!,#REF!</definedName>
    <definedName name="P3_T1?L1.1.2.7.1" hidden="1">#REF!,#REF!,#REF!,#REF!,#REF!,#REF!,#REF!</definedName>
    <definedName name="P3_T1?M1" hidden="1">#REF!,#REF!,#REF!,#REF!,#REF!,#REF!,#REF!,#REF!,#REF!,#REF!,#REF!</definedName>
    <definedName name="P3_T1?M2" hidden="1">#REF!,#REF!,#REF!,#REF!,#REF!,#REF!,#REF!,#REF!,#REF!,#REF!,#REF!</definedName>
    <definedName name="P3_T1?unit?ГКАЛ" hidden="1">#REF!,#REF!,#REF!,#REF!,#REF!,#REF!,#REF!</definedName>
    <definedName name="P3_T1?unit?РУБ.ГКАЛ" hidden="1">#REF!,#REF!,#REF!,#REF!,#REF!,#REF!,#REF!</definedName>
    <definedName name="P3_T1?unit?РУБ.ТОНН" hidden="1">#REF!,#REF!,#REF!,#REF!,#REF!,#REF!,#REF!,#REF!,#REF!,#REF!,#REF!</definedName>
    <definedName name="P3_T1?unit?СТР" hidden="1">#REF!,#REF!,#REF!,#REF!,#REF!,#REF!,#REF!</definedName>
    <definedName name="P3_T1?unit?ТОНН" hidden="1">#REF!,#REF!,#REF!,#REF!,#REF!,#REF!,#REF!,#REF!,#REF!,#REF!,#REF!</definedName>
    <definedName name="P3_T1?unit?ТРУБ" hidden="1">#REF!,#REF!,#REF!,#REF!,#REF!,#REF!,#REF!</definedName>
    <definedName name="P3_T1_Protect" hidden="1">[19]перекрестка!$J$96:$K$100,[19]перекрестка!$J$102:$K$106,[19]перекрестка!$J$108:$K$112,[19]перекрестка!$J$114:$K$118,[19]перекрестка!$J$120:$K$124</definedName>
    <definedName name="P3_T17_Protection">'[12]29'!$F$53:$G$53,'[12]29'!$F$55:$G$59,'[12]29'!$I$55:$J$59,'[12]29'!$I$53:$J$53,'[12]29'!$I$47:$J$51,'[12]29'!$I$45:$J$45,'[12]29'!$I$38:$J$42,'[12]29'!$I$36:$J$36</definedName>
    <definedName name="P3_T21_Protection">'[12]21'!$E$31:$E$33,'[12]21'!$G$31:$K$33,'[12]21'!$B$14:$B$16,'[12]21'!$B$20:$B$22,'[12]21'!$B$26:$B$28,'[12]21'!$B$31:$B$33,'[12]21'!$M$31:$M$33,P1_T21_Protection</definedName>
    <definedName name="P3_T21_Protection_4">(#REF!,#REF!,#REF!,#REF!,#REF!,#REF!,#REF!,P1_T21_Protection)</definedName>
    <definedName name="P3_T27_Protection">'[12]27'!$K$34:$N$36,'[12]27'!$P$8:$S$8,'[12]27'!$P$10:$S$11,'[12]27'!$P$13:$S$15,'[12]27'!$P$18:$S$19,'[12]27'!$P$22:$S$24,'[12]27'!$P$26:$S$26,'[12]27'!$P$29:$S$32</definedName>
    <definedName name="P3_T28?axis?R?ПЭ">'[12]28'!$D$120:$I$122,'[12]28'!$D$126:$I$128,'[12]28'!$D$132:$I$134,'[12]28'!$D$141:$I$143,'[12]28'!$D$146:$I$148,'[12]28'!$D$152:$I$154,'[12]28'!$D$158:$I$160</definedName>
    <definedName name="P3_T28?axis?R?ПЭ?">'[12]28'!$B$120:$B$122,'[12]28'!$B$126:$B$128,'[12]28'!$B$132:$B$134,'[12]28'!$B$141:$B$143,'[12]28'!$B$146:$B$148,'[12]28'!$B$152:$B$154,'[12]28'!$B$158:$B$160</definedName>
    <definedName name="P3_T28_Protection">'[12]28'!$B$172:$B$174,'[12]28'!$B$178:$B$180,'[12]28'!$B$184:$B$186,'[12]28'!$B$193:$B$195,'[12]28'!$B$198:$B$200,'[12]28'!$B$204:$B$206,'[12]28'!$B$210:$B$212</definedName>
    <definedName name="P4_dip" hidden="1">[8]FST5!$G$70:$G$75,[8]FST5!$G$77:$G$78,[8]FST5!$G$80:$G$83,[8]FST5!$G$85,[8]FST5!$G$87:$G$91,[8]FST5!$G$93,[8]FST5!$G$95:$G$97,[8]FST5!$G$52:$G$68</definedName>
    <definedName name="P4_SCOPE_F1_PRT">'[17]Ф-1 (для АО-энерго)'!$C$13:$E$13,'[17]Ф-1 (для АО-энерго)'!$A$14:$E$14,'[17]Ф-1 (для АО-энерго)'!$C$23:$C$50,'[17]Ф-1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[17]перекрестка!$F$45:$H$49,[17]перекрестка!$J$45:$K$49,[17]перекрестка!$N$45:$N$49,[17]перекрестка!$F$53:$G$64,[17]перекрестка!$H$54:$H$58</definedName>
    <definedName name="P4_T1?Data" hidden="1">#REF!,#REF!,#REF!,#REF!,#REF!,#REF!,#REF!</definedName>
    <definedName name="P4_T1?unit?ГКАЛ" hidden="1">#REF!,#REF!,#REF!,#REF!,#REF!,#REF!,#REF!</definedName>
    <definedName name="P4_T1?unit?РУБ.ГКАЛ" hidden="1">#REF!,#REF!,#REF!,#REF!,#REF!,#REF!,#REF!</definedName>
    <definedName name="P4_T1?unit?РУБ.ТОНН" hidden="1">#REF!,#REF!,#REF!,#REF!,#REF!,#REF!,#REF!,#REF!,#REF!,#REF!,#REF!</definedName>
    <definedName name="P4_T1?unit?СТР" hidden="1">#REF!,#REF!,#REF!,#REF!,#REF!,#REF!,#REF!</definedName>
    <definedName name="P4_T1?unit?ТОНН" hidden="1">#REF!,#REF!,#REF!,#REF!,#REF!,#REF!,#REF!,#REF!,#REF!,#REF!,#REF!</definedName>
    <definedName name="P4_T1?unit?ТРУБ" hidden="1">#REF!,#REF!,#REF!,#REF!,#REF!,#REF!,#REF!</definedName>
    <definedName name="P4_T1_Protect" hidden="1">[19]перекрестка!$J$127,[19]перекрестка!$J$128:$K$132,[19]перекрестка!$J$133,[19]перекрестка!$J$134:$K$138,[19]перекрестка!$N$11:$N$22,[19]перекрестка!$N$24:$N$28</definedName>
    <definedName name="P4_T17_Protection">'[12]29'!$I$29:$J$33,'[12]29'!$I$27:$J$27,'[12]29'!$I$21:$J$25,'[12]29'!$I$19:$J$19,'[12]29'!$I$12:$J$16,'[12]29'!$I$10:$J$10,'[12]29'!$L$10:$M$10,'[12]29'!$L$12:$M$16</definedName>
    <definedName name="P4_T28?axis?R?ПЭ">'[12]28'!$D$167:$I$169,'[12]28'!$D$172:$I$174,'[12]28'!$D$178:$I$180,'[12]28'!$D$184:$I$186,'[12]28'!$D$193:$I$195,'[12]28'!$D$198:$I$200,'[12]28'!$D$204:$I$206</definedName>
    <definedName name="P4_T28?axis?R?ПЭ?">'[12]28'!$B$167:$B$169,'[12]28'!$B$172:$B$174,'[12]28'!$B$178:$B$180,'[12]28'!$B$184:$B$186,'[12]28'!$B$193:$B$195,'[12]28'!$B$198:$B$200,'[12]28'!$B$204:$B$206</definedName>
    <definedName name="P4_T28_Protection">'[12]28'!$B$219:$B$221,'[12]28'!$B$224:$B$226,'[12]28'!$B$230:$B$232,'[12]28'!$B$236:$B$238,'[12]28'!$B$245:$B$247,'[12]28'!$B$250:$B$252,'[12]28'!$B$256:$B$258</definedName>
    <definedName name="P5_SCOPE_FULL_LOAD" hidden="1">#REF!,#REF!,#REF!,#REF!,#REF!,#REF!</definedName>
    <definedName name="P5_SCOPE_NOTIND" hidden="1">#REF!,#REF!,#REF!,#REF!,#REF!,#REF!,#REF!</definedName>
    <definedName name="P5_SCOPE_NotInd2" hidden="1">#REF!,#REF!,#REF!,#REF!,#REF!,#REF!,#REF!</definedName>
    <definedName name="P5_SCOPE_PER_PRT">[17]перекрестка!$H$60:$H$64,[17]перекрестка!$J$53:$J$64,[17]перекрестка!$K$54:$K$58,[17]перекрестка!$K$60:$K$64,[17]перекрестка!$N$53:$N$64</definedName>
    <definedName name="P5_T1?Data" hidden="1">#REF!,#REF!,#REF!,#REF!,#REF!,#REF!,#REF!</definedName>
    <definedName name="P5_T1?unit?ГКАЛ" hidden="1">#REF!,#REF!,#REF!,#REF!,#REF!,#REF!,#REF!</definedName>
    <definedName name="P5_T1?unit?РУБ.ГКАЛ" hidden="1">#REF!,#REF!,#REF!,#REF!,#REF!,#REF!,#REF!</definedName>
    <definedName name="P5_T1?unit?РУБ.ТОНН" hidden="1">#REF!,#REF!,#REF!,#REF!,#REF!,#REF!,P1_T1?unit?РУБ.ТОНН,P2_T1?unit?РУБ.ТОНН,P3_T1?unit?РУБ.ТОНН</definedName>
    <definedName name="P5_T1?unit?СТР" hidden="1">#REF!,#REF!,#REF!,#REF!,#REF!,#REF!,#REF!</definedName>
    <definedName name="P5_T1?unit?ТРУБ" hidden="1">#REF!,#REF!,#REF!,#REF!,#REF!,#REF!,#REF!</definedName>
    <definedName name="P5_T1_Protect">[19]перекрестка!$N$30:$N$34,[19]перекрестка!$N$36:$N$40,[19]перекрестка!$N$42:$N$46,[19]перекрестка!$N$49:$N$60,[19]перекрестка!$N$62:$N$66</definedName>
    <definedName name="P5_T17_Protection">'[12]29'!$L$19:$M$19,'[12]29'!$L$21:$M$27,'[12]29'!$L$29:$M$33,'[12]29'!$L$36:$M$36,'[12]29'!$L$38:$M$42,'[12]29'!$L$45:$M$45,'[12]29'!$O$10:$P$10,'[12]29'!$O$12:$P$16</definedName>
    <definedName name="P5_T28?axis?R?ПЭ">'[12]28'!$D$210:$I$212,'[12]28'!$D$219:$I$221,'[12]28'!$D$224:$I$226,'[12]28'!$D$230:$I$232,'[12]28'!$D$236:$I$238,'[12]28'!$D$245:$I$247,'[12]28'!$D$250:$I$252</definedName>
    <definedName name="P5_T28?axis?R?ПЭ?">'[12]28'!$B$210:$B$212,'[12]28'!$B$219:$B$221,'[12]28'!$B$224:$B$226,'[12]28'!$B$230:$B$232,'[12]28'!$B$236:$B$238,'[12]28'!$B$245:$B$247,'[12]28'!$B$250:$B$252</definedName>
    <definedName name="P5_T28_Protection">'[12]28'!$B$262:$B$264,'[12]28'!$B$271:$B$273,'[12]28'!$B$276:$B$278,'[12]28'!$B$282:$B$284,'[12]28'!$B$288:$B$291,'[12]28'!$B$11:$B$13,'[12]28'!$B$16:$B$18,'[12]28'!$B$22:$B$24</definedName>
    <definedName name="P6_SCOPE_FULL_LOAD" hidden="1">#REF!,#REF!,#REF!,#REF!,#REF!,#REF!</definedName>
    <definedName name="P6_SCOPE_NOTIND" hidden="1">#REF!,#REF!,#REF!,#REF!,#REF!,#REF!,#REF!</definedName>
    <definedName name="P6_SCOPE_NotInd2" hidden="1">#REF!,#REF!,#REF!,#REF!,#REF!,#REF!,#REF!</definedName>
    <definedName name="P6_SCOPE_PER_PRT">[17]перекрестка!$F$66:$H$70,[17]перекрестка!$J$66:$K$70,[17]перекрестка!$N$66:$N$70,[17]перекрестка!$F$72:$H$76,[17]перекрестка!$J$72:$K$76</definedName>
    <definedName name="P6_T1?Data" hidden="1">#REF!,#REF!,#REF!,#REF!,#REF!,#REF!,#REF!</definedName>
    <definedName name="P6_T1?unit?ГКАЛ" hidden="1">#REF!,#REF!,#REF!,#REF!,#REF!,#REF!,#REF!</definedName>
    <definedName name="P6_T1?unit?РУБ.ГКАЛ" hidden="1">#REF!,#REF!,#REF!,#REF!,#REF!,#REF!,#REF!</definedName>
    <definedName name="P6_T1?unit?СТР" hidden="1">#REF!,#REF!,#REF!,#REF!,#REF!,#REF!,#REF!,P1_T1?unit?СТР</definedName>
    <definedName name="P6_T1?unit?ТРУБ" hidden="1">#REF!,#REF!,#REF!,#REF!,#REF!,#REF!,#REF!</definedName>
    <definedName name="P6_T1_Protect">[19]перекрестка!$N$68:$N$72,[19]перекрестка!$N$74:$N$78,[19]перекрестка!$N$80:$N$84,[19]перекрестка!$N$89:$N$100,[19]перекрестка!$N$102:$N$106</definedName>
    <definedName name="P6_T17_Protection">'[12]29'!$O$19:$P$19,'[12]29'!$O$21:$P$25,'[12]29'!$O$27:$P$27,'[12]29'!$O$29:$P$33,'[12]29'!$O$36:$P$36,'[12]29'!$O$38:$P$42,'[12]29'!$O$45:$P$45,P1_T17_Protection</definedName>
    <definedName name="P6_T17_Protection_4">(#REF!,#REF!,#REF!,#REF!,#REF!,#REF!,#REF!,P1_T17_Protection)</definedName>
    <definedName name="P6_T2.1?Protection" localSheetId="5">P1_T2.1?Protection</definedName>
    <definedName name="P6_T2.1?Protection" localSheetId="6">P1_T2.1?Protection</definedName>
    <definedName name="P6_T2.1?Protection">P1_T2.1?Protection</definedName>
    <definedName name="P6_T2.1?Protection_4">#N/A</definedName>
    <definedName name="P6_T28?axis?R?ПЭ">'[12]28'!$D$256:$I$258,'[12]28'!$D$262:$I$264,'[12]28'!$D$271:$I$273,'[12]28'!$D$276:$I$278,'[12]28'!$D$282:$I$284,'[12]28'!$D$288:$I$291,'[12]28'!$D$11:$I$13,P1_T28?axis?R?ПЭ</definedName>
    <definedName name="P6_T28?axis?R?ПЭ?">'[12]28'!$B$256:$B$258,'[12]28'!$B$262:$B$264,'[12]28'!$B$271:$B$273,'[12]28'!$B$276:$B$278,'[12]28'!$B$282:$B$284,'[12]28'!$B$288:$B$291,'[12]28'!$B$11:$B$13,P1_T28?axis?R?ПЭ?</definedName>
    <definedName name="P6_T28?axis?R?ПЭ?_4">#N/A</definedName>
    <definedName name="P6_T28?axis?R?ПЭ_4">#N/A</definedName>
    <definedName name="P6_T28_Protection">'[12]28'!$B$28:$B$30,'[12]28'!$B$37:$B$39,'[12]28'!$B$42:$B$44,'[12]28'!$B$48:$B$50,'[12]28'!$B$54:$B$56,'[12]28'!$B$63:$B$65,'[12]28'!$G$210:$H$212,'[12]28'!$D$11:$E$13</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7_SCOPE_PER_PRT">[17]перекрестка!$N$72:$N$76,[17]перекрестка!$F$78:$H$82,[17]перекрестка!$J$78:$K$82,[17]перекрестка!$N$78:$N$82,[17]перекрестка!$F$84:$H$88</definedName>
    <definedName name="P7_T1?Data" hidden="1">#REF!,#REF!,#REF!,#REF!,#REF!,#REF!,#REF!</definedName>
    <definedName name="P7_T1?unit?ТРУБ" hidden="1">#REF!,#REF!,#REF!,#REF!,#REF!,#REF!,#REF!</definedName>
    <definedName name="P7_T1_Protect">[19]перекрестка!$N$108:$N$112,[19]перекрестка!$N$114:$N$118,[19]перекрестка!$N$120:$N$124,[19]перекрестка!$N$127:$N$138,[19]перекрестка!$N$140:$N$144</definedName>
    <definedName name="P7_T28_Protection">'[12]28'!$G$11:$H$13,'[12]28'!$D$16:$E$18,'[12]28'!$G$16:$H$18,'[12]28'!$D$22:$E$24,'[12]28'!$G$22:$H$24,'[12]28'!$D$28:$E$30,'[12]28'!$G$28:$H$30,'[12]28'!$D$37:$E$39</definedName>
    <definedName name="P8_SCOPE_FULL_LOAD" hidden="1">#REF!,#REF!,#REF!,#REF!,#REF!,#REF!</definedName>
    <definedName name="P8_SCOPE_NOTIND" hidden="1">#REF!,#REF!,#REF!,#REF!,#REF!,#REF!</definedName>
    <definedName name="P8_SCOPE_PER_PRT">[17]перекрестка!$J$84:$K$88,[17]перекрестка!$N$84:$N$88,[17]перекрестка!$F$14:$G$25,P1_SCOPE_PER_PRT,P2_SCOPE_PER_PRT,P3_SCOPE_PER_PRT,P4_SCOPE_PER_PRT</definedName>
    <definedName name="P8_T1?Data" hidden="1">#REF!,#REF!,#REF!,#REF!,#REF!,#REF!,#REF!</definedName>
    <definedName name="P8_T1?unit?ТРУБ" hidden="1">#REF!,#REF!,#REF!,#REF!,#REF!,#REF!,#REF!</definedName>
    <definedName name="P8_T1_Protect">[19]перекрестка!$N$146:$N$150,[19]перекрестка!$N$152:$N$156,[19]перекрестка!$N$158:$N$162,[19]перекрестка!$F$11:$G$11,[19]перекрестка!$F$12:$H$16</definedName>
    <definedName name="P8_T28_Protection">'[12]28'!$G$37:$H$39,'[12]28'!$D$42:$E$44,'[12]28'!$G$42:$H$44,'[12]28'!$D$48:$E$50,'[12]28'!$G$48:$H$50,'[12]28'!$D$54:$E$56,'[12]28'!$G$54:$H$56,'[12]28'!$D$89:$E$91</definedName>
    <definedName name="P9_SCOPE_FULL_LOAD" hidden="1">#REF!,#REF!,#REF!,#REF!,#REF!,#REF!</definedName>
    <definedName name="P9_SCOPE_NotInd" hidden="1">#REF!,P1_SCOPE_NOTIND,P2_SCOPE_NOTIND,P3_SCOPE_NOTIND,P4_SCOPE_NOTIND,P5_SCOPE_NOTIND,P6_SCOPE_NOTIND,P7_SCOPE_NOTIND</definedName>
    <definedName name="P9_T1?Data" hidden="1">#REF!,#REF!,#REF!,#REF!,#REF!,#REF!,#REF!</definedName>
    <definedName name="P9_T1?unit?ТРУБ" hidden="1">#REF!,#REF!,#REF!,#REF!,#REF!,#REF!,#REF!</definedName>
    <definedName name="P9_T1_Protect">[19]перекрестка!$F$17:$G$17,[19]перекрестка!$F$18:$H$22,[19]перекрестка!$F$24:$H$28,[19]перекрестка!$F$30:$H$34,[19]перекрестка!$F$36:$H$40</definedName>
    <definedName name="P9_T28_Protection">'[12]28'!$G$89:$H$91,'[12]28'!$G$94:$H$96,'[12]28'!$D$94:$E$96,'[12]28'!$D$100:$E$102,'[12]28'!$G$100:$H$102,'[12]28'!$D$106:$E$108,'[12]28'!$G$106:$H$108,'[12]28'!$D$167:$E$169</definedName>
    <definedName name="PER_ET">#REF!</definedName>
    <definedName name="Personal">'[21]6 Списки'!$A$2:$A$20</definedName>
    <definedName name="polta">#REF!</definedName>
    <definedName name="PR_ET">[5]TEHSHEET!#REF!</definedName>
    <definedName name="PR_ET_4">#N/A</definedName>
    <definedName name="PR_OBJ_ET">[5]TEHSHEET!#REF!</definedName>
    <definedName name="PR_OBJ_ET_4">#N/A</definedName>
    <definedName name="PR_OPT">#REF!</definedName>
    <definedName name="PR_OPT_4">"#REF!"</definedName>
    <definedName name="PR_ROZN">#REF!</definedName>
    <definedName name="PR_ROZN_4">"#REF!"</definedName>
    <definedName name="Project">[22]Списки!$B$2:$B$21</definedName>
    <definedName name="PROT">#REF!,#REF!,#REF!,#REF!,#REF!,#REF!</definedName>
    <definedName name="protect">#REF!,#REF!,#REF!,#REF!</definedName>
    <definedName name="qq">#N/A</definedName>
    <definedName name="REG">[23]TEHSHEET!$B$2:$B$85</definedName>
    <definedName name="REG_4">#N/A</definedName>
    <definedName name="REG_ET">#REF!</definedName>
    <definedName name="REG_ET_4">"#REF!"</definedName>
    <definedName name="REG_PROT">#REF!,#REF!,#REF!,#REF!,#REF!,#REF!,#REF!</definedName>
    <definedName name="REG_PROT_4">"#REF!,#REF!,#REF!,#REF!,#REF!,#REF!,#REF!"</definedName>
    <definedName name="REGcom">#REF!</definedName>
    <definedName name="REGcom_4">"#REF!"</definedName>
    <definedName name="REGION">[24]TEHSHEET!$B$2:$B$86</definedName>
    <definedName name="regions">#REF!</definedName>
    <definedName name="REGNUM">#REF!</definedName>
    <definedName name="REGUL">#REF!</definedName>
    <definedName name="REGUL_4">"#REF!"</definedName>
    <definedName name="rgk">[16]FST5!$G$214:$G$217,[16]FST5!$G$219:$G$224,[16]FST5!$G$226,[16]FST5!$G$228,[16]FST5!$G$230,[16]FST5!$G$232,[16]FST5!$G$197:$G$212</definedName>
    <definedName name="ROZN_09">'[7]2009'!#REF!</definedName>
    <definedName name="rr">#N/A</definedName>
    <definedName name="ŕŕ">#N/A</definedName>
    <definedName name="rr_4">"'рт-передача'!rr"</definedName>
    <definedName name="ŕŕ_4">"'рт-передача'!ŕŕ"</definedName>
    <definedName name="RRE">#REF!</definedName>
    <definedName name="RRE_4">"#REF!"</definedName>
    <definedName name="rrtget6">#N/A</definedName>
    <definedName name="rt">#N/A</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PBEXrevision" hidden="1">1</definedName>
    <definedName name="SAPBEXsysID" hidden="1">"BW2"</definedName>
    <definedName name="SAPBEXwbID" hidden="1">"479GSPMTNK9HM4ZSIVE5K2SH6"</definedName>
    <definedName name="SBT_ET">#REF!</definedName>
    <definedName name="SBT_ET_4">"#REF!"</definedName>
    <definedName name="SBT_PROT">#REF!,#REF!,#REF!,#REF!,P1_SBT_PROT</definedName>
    <definedName name="SBT_PROT_4">"#REF!,#REF!,#REF!,#REF!,P1_SBT_PROT"</definedName>
    <definedName name="SBTcom">#REF!</definedName>
    <definedName name="SBTcom_4">"#REF!"</definedName>
    <definedName name="sbyt">[16]FST5!$G$70:$G$75,[16]FST5!$G$77:$G$78,[16]FST5!$G$80:$G$83,[16]FST5!$G$85,[16]FST5!$G$87:$G$91,[16]FST5!$G$93,[16]FST5!$G$95:$G$97,[16]FST5!$G$52:$G$68</definedName>
    <definedName name="SCENARIOS">[25]TEHSHEET!$K$6:$K$7</definedName>
    <definedName name="sch">#REF!</definedName>
    <definedName name="SCOPE">#REF!</definedName>
    <definedName name="SCOPE_16_LD">#REF!</definedName>
    <definedName name="SCOPE_16_LD_4">"#REF!"</definedName>
    <definedName name="SCOPE_16_PRT">#N/A</definedName>
    <definedName name="SCOPE_17.1_LD">#REF!</definedName>
    <definedName name="SCOPE_17.1_LD_4">"#REF!"</definedName>
    <definedName name="SCOPE_17.1_PRT">'[17]17.1'!$D$14:$F$17,'[17]17.1'!$D$19:$F$22,'[17]17.1'!$I$9:$I$12,'[17]17.1'!$I$14:$I$17,'[17]17.1'!$I$19:$I$22,'[17]17.1'!$D$9:$F$12</definedName>
    <definedName name="SCOPE_17_LD">#REF!</definedName>
    <definedName name="SCOPE_17_LD_4">"#REF!"</definedName>
    <definedName name="SCOPE_17_PRT">'[17]17'!$J$39:$M$41,'[17]17'!$E$43:$H$51,'[17]17'!$J$43:$M$51,'[17]17'!$E$54:$H$56,'[17]17'!$E$58:$H$66,'[17]17'!$E$69:$M$81,'[17]17'!$E$9:$H$11,P1_SCOPE_17_PRT</definedName>
    <definedName name="SCOPE_2">#REF!</definedName>
    <definedName name="SCOPE_2.1_LD">#REF!</definedName>
    <definedName name="SCOPE_2.1_LD_4">"#REF!"</definedName>
    <definedName name="SCOPE_2.1_PRT">#REF!</definedName>
    <definedName name="SCOPE_2.1_PRT_4">"#REF!"</definedName>
    <definedName name="SCOPE_2.2_LD">#REF!</definedName>
    <definedName name="SCOPE_2.2_LD_4">"#REF!"</definedName>
    <definedName name="SCOPE_2.2_PRT">#REF!</definedName>
    <definedName name="SCOPE_2.2_PRT_4">"#REF!"</definedName>
    <definedName name="SCOPE_2_1">#REF!</definedName>
    <definedName name="SCOPE_2_1_5">"#REF!"</definedName>
    <definedName name="SCOPE_2_5">"#REF!"</definedName>
    <definedName name="SCOPE_2_DR1">#REF!</definedName>
    <definedName name="SCOPE_2_DR1_4">"#REF!"</definedName>
    <definedName name="SCOPE_2_DR10">#REF!</definedName>
    <definedName name="SCOPE_2_DR10_4">"#REF!"</definedName>
    <definedName name="SCOPE_2_DR11">#REF!</definedName>
    <definedName name="SCOPE_2_DR11_4">"#REF!"</definedName>
    <definedName name="SCOPE_2_DR2">#REF!</definedName>
    <definedName name="SCOPE_2_DR2_4">"#REF!"</definedName>
    <definedName name="SCOPE_2_DR3">#REF!</definedName>
    <definedName name="SCOPE_2_DR3_4">"#REF!"</definedName>
    <definedName name="SCOPE_2_DR4">#REF!</definedName>
    <definedName name="SCOPE_2_DR4_4">"#REF!"</definedName>
    <definedName name="SCOPE_2_DR5">#REF!</definedName>
    <definedName name="SCOPE_2_DR5_4">"#REF!"</definedName>
    <definedName name="SCOPE_2_DR6">#REF!</definedName>
    <definedName name="SCOPE_2_DR6_4">"#REF!"</definedName>
    <definedName name="SCOPE_2_DR7">#REF!</definedName>
    <definedName name="SCOPE_2_DR7_4">"#REF!"</definedName>
    <definedName name="SCOPE_2_DR8">#REF!</definedName>
    <definedName name="SCOPE_2_DR8_4">"#REF!"</definedName>
    <definedName name="SCOPE_2_DR9">#REF!</definedName>
    <definedName name="SCOPE_2_DR9_4">"#REF!"</definedName>
    <definedName name="SCOPE_24_LD">'[17]24'!$E$8:$J$47,'[17]24'!$E$49:$J$66</definedName>
    <definedName name="SCOPE_24_PRT">'[17]24'!$E$41:$I$41,'[17]24'!$E$34:$I$34,'[17]24'!$E$36:$I$36,'[17]24'!$E$43:$I$43</definedName>
    <definedName name="SCOPE_25_LD">#REF!</definedName>
    <definedName name="SCOPE_25_LD_4">"#REF!"</definedName>
    <definedName name="SCOPE_25_PRT">'[17]25'!$E$20:$I$20,'[17]25'!$E$34:$I$34,'[17]25'!$E$41:$I$41,'[17]25'!$E$8:$I$10</definedName>
    <definedName name="SCOPE_3_DR1">#REF!</definedName>
    <definedName name="SCOPE_3_DR1_4">"#REF!"</definedName>
    <definedName name="SCOPE_3_DR10">#REF!</definedName>
    <definedName name="SCOPE_3_DR10_4">"#REF!"</definedName>
    <definedName name="SCOPE_3_DR11">#REF!</definedName>
    <definedName name="SCOPE_3_DR11_4">"#REF!"</definedName>
    <definedName name="SCOPE_3_DR2">#REF!</definedName>
    <definedName name="SCOPE_3_DR2_4">"#REF!"</definedName>
    <definedName name="SCOPE_3_DR3">#REF!</definedName>
    <definedName name="SCOPE_3_DR3_4">"#REF!"</definedName>
    <definedName name="SCOPE_3_DR4">#REF!</definedName>
    <definedName name="SCOPE_3_DR4_4">"#REF!"</definedName>
    <definedName name="SCOPE_3_DR5">#REF!</definedName>
    <definedName name="SCOPE_3_DR5_4">"#REF!"</definedName>
    <definedName name="SCOPE_3_DR6">#REF!</definedName>
    <definedName name="SCOPE_3_DR6_4">"#REF!"</definedName>
    <definedName name="SCOPE_3_DR7">#REF!</definedName>
    <definedName name="SCOPE_3_DR7_4">"#REF!"</definedName>
    <definedName name="SCOPE_3_DR8">#REF!</definedName>
    <definedName name="SCOPE_3_DR8_4">"#REF!"</definedName>
    <definedName name="SCOPE_3_DR9">#REF!</definedName>
    <definedName name="SCOPE_3_DR9_4">"#REF!"</definedName>
    <definedName name="SCOPE_3_LD">#REF!</definedName>
    <definedName name="SCOPE_3_LD_4">"#REF!"</definedName>
    <definedName name="SCOPE_3_PRT">#REF!</definedName>
    <definedName name="SCOPE_3_PRT_4">"#REF!"</definedName>
    <definedName name="SCOPE_4">"#REF!"</definedName>
    <definedName name="SCOPE_4_LD">#REF!</definedName>
    <definedName name="SCOPE_4_LD_4">"#REF!"</definedName>
    <definedName name="SCOPE_4_PRT">'[17]4'!$Z$27:$AC$31,'[17]4'!$F$14:$I$20,P1_SCOPE_4_PRT,P2_SCOPE_4_PRT</definedName>
    <definedName name="SCOPE_5_LD">#REF!</definedName>
    <definedName name="SCOPE_5_LD_4">"#REF!"</definedName>
    <definedName name="SCOPE_5_PRT">'[17]5'!$Z$27:$AC$31,'[17]5'!$F$14:$I$21,P1_SCOPE_5_PRT,P2_SCOPE_5_PRT</definedName>
    <definedName name="SCOPE_6">#REF!</definedName>
    <definedName name="SCOPE_CL">[26]Справочники!$F$11:$F$11</definedName>
    <definedName name="SCOPE_CORR">#REF!,#REF!,#REF!,#REF!,#REF!,P1_SCOPE_CORR,P2_SCOPE_CORR</definedName>
    <definedName name="SCOPE_CORR_4">"#REF!,#REF!,#REF!,#REF!,#REF!,P1_SCOPE_CORR,P2_SCOPE_CORR"</definedName>
    <definedName name="SCOPE_CORR_5">"#REF!,#REF!,#REF!,#REF!,#REF!,'Расчет ср тарифов для БП'!P1_SCOPE_CORR,'Расчет ср тарифов для БП'!P2_SCOPE_CORR"</definedName>
    <definedName name="SCOPE_CPR">#REF!</definedName>
    <definedName name="SCOPE_CPR_5">"#REF!"</definedName>
    <definedName name="SCOPE_DATA_CNG">#REF!,#REF!,#REF!</definedName>
    <definedName name="SCOPE_DOP">[27]Регионы!#REF!,[0]!P1_SCOPE_DOP</definedName>
    <definedName name="SCOPE_DOP_4">#N/A</definedName>
    <definedName name="SCOPE_DOP_5">#N/A</definedName>
    <definedName name="SCOPE_DOP2">#REF!,#REF!,#REF!,#REF!,#REF!,#REF!</definedName>
    <definedName name="SCOPE_DOP2_5">"#REF!,#REF!,#REF!,#REF!,#REF!,#REF!"</definedName>
    <definedName name="SCOPE_DOP3">#REF!,#REF!,#REF!,#REF!,#REF!,#REF!</definedName>
    <definedName name="SCOPE_DOP3_5">"#REF!,#REF!,#REF!,#REF!,#REF!,#REF!"</definedName>
    <definedName name="SCOPE_ESOLD">#REF!</definedName>
    <definedName name="SCOPE_ESOLD_4">"#REF!"</definedName>
    <definedName name="SCOPE_ETALON">#REF!</definedName>
    <definedName name="SCOPE_ETALON_4">"#REF!"</definedName>
    <definedName name="SCOPE_ETALON2">#REF!</definedName>
    <definedName name="SCOPE_F1_PRT">'[17]Ф-1 (для АО-энерго)'!$D$86:$E$95,P1_SCOPE_F1_PRT,P2_SCOPE_F1_PRT,P3_SCOPE_F1_PRT,P4_SCOPE_F1_PRT</definedName>
    <definedName name="SCOPE_F2_LD1">#REF!</definedName>
    <definedName name="SCOPE_F2_LD1_4">"#REF!"</definedName>
    <definedName name="SCOPE_F2_LD2">#REF!</definedName>
    <definedName name="SCOPE_F2_LD2_4">"#REF!"</definedName>
    <definedName name="SCOPE_F2_PRT">'[17]Ф-2 (для АО-энерго)'!$C$5:$D$5,'[17]Ф-2 (для АО-энерго)'!$C$52:$C$57,'[17]Ф-2 (для АО-энерго)'!$D$57:$G$57,P1_SCOPE_F2_PRT,P2_SCOPE_F2_PRT</definedName>
    <definedName name="SCOPE_FL">[26]Справочники!$H$11:$H$14</definedName>
    <definedName name="SCOPE_FLOAD">#REF!,P1_SCOPE_FLOAD</definedName>
    <definedName name="SCOPE_FLOAD_4">"#REF!,P1_SCOPE_FLOAD"</definedName>
    <definedName name="SCOPE_FOR_LOAD">#REF!</definedName>
    <definedName name="SCOPE_FOR_LOAD_01">#REF!</definedName>
    <definedName name="SCOPE_FORM46_EE1">#REF!</definedName>
    <definedName name="SCOPE_FORM46_EE1_4">"#REF!"</definedName>
    <definedName name="SCOPE_FORM46_EE1_ZAG_KOD">#REF!</definedName>
    <definedName name="SCOPE_FORM46_EE1_ZAG_KOD_4">#N/A</definedName>
    <definedName name="SCOPE_FRML">#REF!,#REF!,P1_SCOPE_FRML</definedName>
    <definedName name="SCOPE_FRML_4">"#REF!,#REF!,P1_SCOPE_FRML"</definedName>
    <definedName name="SCOPE_FST7">#REF!,#REF!,#REF!,#REF!,P1_SCOPE_FST7</definedName>
    <definedName name="SCOPE_FST7_4">"#REF!,#REF!,#REF!,#REF!,P1_SCOPE_FST7"</definedName>
    <definedName name="SCOPE_FST7_5">"#REF!,#REF!,#REF!,#REF!,'Расчет ср тарифов для БП'!P1_SCOPE_FST7"</definedName>
    <definedName name="SCOPE_FULL_LOAD">P16_SCOPE_FULL_LOAD,P17_SCOPE_FULL_LOAD</definedName>
    <definedName name="SCOPE_IND">#REF!,#REF!,P1_SCOPE_IND,P2_SCOPE_IND,P3_SCOPE_IND,P4_SCOPE_IND</definedName>
    <definedName name="SCOPE_IND_4">"#REF!,#REF!,P1_SCOPE_IND,P2_SCOPE_IND,P3_SCOPE_IND,P4_SCOPE_IND"</definedName>
    <definedName name="SCOPE_IND_5">"#REF!,#REF!,'Расчет ср тарифов для БП'!P1_SCOPE_IND,'Расчет ср тарифов для БП'!P2_SCOPE_IND,'Расчет ср тарифов для БП'!P3_SCOPE_IND,'Расчет ср тарифов для БП'!P4_SCOPE_IND"</definedName>
    <definedName name="SCOPE_IND1">#REF!</definedName>
    <definedName name="SCOPE_IND2">#REF!,#REF!,#REF!,P1_SCOPE_IND2,P2_SCOPE_IND2,P3_SCOPE_IND2,P4_SCOPE_IND2</definedName>
    <definedName name="SCOPE_IND2_4">"#REF!,#REF!,#REF!,P1_SCOPE_IND2,P2_SCOPE_IND2,P3_SCOPE_IND2,P4_SCOPE_IND2"</definedName>
    <definedName name="SCOPE_IND2_5">"#REF!,#REF!,#REF!,'Расчет ср тарифов для БП'!P1_SCOPE_IND2,'Расчет ср тарифов для БП'!P2_SCOPE_IND2,'Расчет ср тарифов для БП'!P3_SCOPE_IND2,'Расчет ср тарифов для БП'!P4_SCOPE_IND2"</definedName>
    <definedName name="scope_ld">#REF!</definedName>
    <definedName name="SCOPE_LOAD">#REF!</definedName>
    <definedName name="SCOPE_LOAD_FUEL">#REF!</definedName>
    <definedName name="SCOPE_LOAD1">#REF!</definedName>
    <definedName name="SCOPE_LOAD2">'[28]Стоимость ЭЭ'!$G$111:$AN$113,'[28]Стоимость ЭЭ'!$G$93:$AN$95,'[28]Стоимость ЭЭ'!$G$51:$AN$53</definedName>
    <definedName name="SCOPE_LOAD3">#REF!</definedName>
    <definedName name="SCOPE_LOAD4">#REF!</definedName>
    <definedName name="SCOPE_MO">[29]Справочники!$K$6:$K$742,[29]Справочники!#REF!</definedName>
    <definedName name="SCOPE_MUPS">[29]Свод!#REF!,[29]Свод!#REF!</definedName>
    <definedName name="SCOPE_MUPS_NAMES">[29]Свод!#REF!,[29]Свод!#REF!</definedName>
    <definedName name="SCOPE_NALOG">[30]Справочники!$R$3:$R$4</definedName>
    <definedName name="SCOPE_NET_DATE">#REF!,#REF!,#REF!,P1_SCOPE_NET_DATE</definedName>
    <definedName name="SCOPE_NET_NVV">#REF!,P1_SCOPE_NET_NVV</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#REF!,#REF!,#REF!,P1_SCOPE_NotInd3,P2_SCOPE_NotInd3</definedName>
    <definedName name="SCOPE_NotInd3_4">"#REF!,#REF!,#REF!,P1_SCOPE_NotInd3,P2_SCOPE_NotInd3"</definedName>
    <definedName name="SCOPE_NotInd3_5">"#REF!,#REF!,#REF!,'Расчет ср тарифов для БП'!P1_SCOPE_NotInd3,'Расчет ср тарифов для БП'!P2_SCOPE_NotInd3"</definedName>
    <definedName name="SCOPE_ORE">#REF!</definedName>
    <definedName name="SCOPE_OUTD">[8]FST5!$G$23:$G$30,[8]FST5!$G$32:$G$35,[8]FST5!$G$37,[8]FST5!$G$39:$G$45,[8]FST5!$G$47,[8]FST5!$G$49,[8]FST5!$G$5:$G$21</definedName>
    <definedName name="SCOPE_PER_LD">#REF!</definedName>
    <definedName name="SCOPE_PER_LD_4">"#REF!"</definedName>
    <definedName name="SCOPE_PER_PRT">#N/A</definedName>
    <definedName name="SCOPE_PRD">#REF!</definedName>
    <definedName name="SCOPE_PRD_ET">#REF!</definedName>
    <definedName name="SCOPE_PRD_ET2">#REF!</definedName>
    <definedName name="SCOPE_PRIM">#REF!,#REF!,#REF!,#REF!</definedName>
    <definedName name="SCOPE_PRT">#REF!,#REF!,#REF!,#REF!,#REF!,#REF!</definedName>
    <definedName name="SCOPE_PRZ">#REF!</definedName>
    <definedName name="SCOPE_PRZ_ET">#REF!</definedName>
    <definedName name="SCOPE_PRZ_ET2">#REF!</definedName>
    <definedName name="SCOPE_RAB1">#REF!</definedName>
    <definedName name="SCOPE_RAB2">#REF!</definedName>
    <definedName name="SCOPE_REGIONS">#REF!</definedName>
    <definedName name="SCOPE_REGLD">#REF!</definedName>
    <definedName name="SCOPE_REGLD_4">"#REF!"</definedName>
    <definedName name="SCOPE_REGS">#REF!,#REF!,#REF!,P1_SCOPE_REGS</definedName>
    <definedName name="SCOPE_RG">#REF!</definedName>
    <definedName name="SCOPE_SAVE2">#REF!,#REF!,#REF!,#REF!,#REF!,P1_SCOPE_SAVE2,P2_SCOPE_SAVE2</definedName>
    <definedName name="SCOPE_SAVE2_4">"#REF!,#REF!,#REF!,#REF!,#REF!,P1_SCOPE_SAVE2,P2_SCOPE_SAVE2"</definedName>
    <definedName name="SCOPE_SAVE2_5">"#REF!,#REF!,#REF!,#REF!,#REF!,'Расчет ср тарифов для БП'!P1_SCOPE_SAVE2,'Расчет ср тарифов для БП'!P2_SCOPE_SAVE2"</definedName>
    <definedName name="SCOPE_SBTLD">#REF!</definedName>
    <definedName name="SCOPE_SBTLD_4">"#REF!"</definedName>
    <definedName name="SCOPE_SETLD">#REF!</definedName>
    <definedName name="SCOPE_SETLD_4">"#REF!"</definedName>
    <definedName name="SCOPE_SPR_PRT">[17]Справочники!$D$21:$J$22,[17]Справочники!$E$13:$I$14,[17]Справочники!$F$27:$H$28</definedName>
    <definedName name="SCOPE_SS">#REF!,#REF!,#REF!,#REF!,#REF!,#REF!</definedName>
    <definedName name="SCOPE_SS_5">"#REF!,#REF!,#REF!,#REF!,#REF!,#REF!"</definedName>
    <definedName name="SCOPE_SS2">#REF!</definedName>
    <definedName name="SCOPE_SS2_5">"#REF!"</definedName>
    <definedName name="SCOPE_SV_LD1">#REF!,#REF!,#REF!,#REF!,#REF!,P1_SCOPE_SV_LD1</definedName>
    <definedName name="SCOPE_SV_LD1_4">"#REF!,#REF!,#REF!,#REF!,#REF!,P1_SCOPE_SV_LD1"</definedName>
    <definedName name="SCOPE_SV_LD1_5">"#REF!,#REF!,#REF!,#REF!,#REF!,'Расчет ср тарифов для БП'!P1_SCOPE_SV_LD1"</definedName>
    <definedName name="SCOPE_SV_LD2">#REF!</definedName>
    <definedName name="SCOPE_SV_LD2_5">"#REF!"</definedName>
    <definedName name="SCOPE_SV_PRT">P1_SCOPE_SV_PRT,P2_SCOPE_SV_PRT,P3_SCOPE_SV_PRT</definedName>
    <definedName name="SCOPE_SVOD">[31]Свод!$K$34,[31]Свод!$D$4:$K$31</definedName>
    <definedName name="SCOPE_SYS_B">#REF!</definedName>
    <definedName name="SCOPE_TAR_B">#REF!,#REF!,#REF!</definedName>
    <definedName name="SCOPE_TAR_REG">#REF!,#REF!,#REF!,#REF!,#REF!</definedName>
    <definedName name="SCOPE_TAR_SAVE">#REF!,#REF!</definedName>
    <definedName name="SCOPE_TAR_SAVE_B">#REF!</definedName>
    <definedName name="SCOPE_TAR_SYS">#REF!</definedName>
    <definedName name="SCOPE_TP">[8]FST5!$L$12:$L$23,[8]FST5!$L$5:$L$8</definedName>
    <definedName name="SCOPE10">#REF!</definedName>
    <definedName name="SCOPE10_4">"#REF!"</definedName>
    <definedName name="SCOPE11">#REF!</definedName>
    <definedName name="SCOPE11_4">"#REF!"</definedName>
    <definedName name="SCOPE12">#REF!</definedName>
    <definedName name="SCOPE12_4">"#REF!"</definedName>
    <definedName name="SCOPE2">#REF!</definedName>
    <definedName name="SCOPE2_4">"#REF!"</definedName>
    <definedName name="SCOPE3">#REF!</definedName>
    <definedName name="SCOPE3_4">"#REF!"</definedName>
    <definedName name="SCOPE4">#REF!</definedName>
    <definedName name="SCOPE4_4">"#REF!"</definedName>
    <definedName name="SCOPE5">#REF!</definedName>
    <definedName name="SCOPE5_4">"#REF!"</definedName>
    <definedName name="SCOPE6">#REF!</definedName>
    <definedName name="SCOPE6_4">"#REF!"</definedName>
    <definedName name="SCOPE7">#REF!</definedName>
    <definedName name="SCOPE7_4">"#REF!"</definedName>
    <definedName name="SCOPE8">#REF!</definedName>
    <definedName name="SCOPE8_4">"#REF!"</definedName>
    <definedName name="SCOPE9">#REF!</definedName>
    <definedName name="SCOPE9_4">"#REF!"</definedName>
    <definedName name="sdf">#REF!</definedName>
    <definedName name="SEP">#REF!</definedName>
    <definedName name="SEP_4">"#REF!"</definedName>
    <definedName name="SET">#REF!</definedName>
    <definedName name="SET_ET">#REF!</definedName>
    <definedName name="SET_ET_4">"#REF!"</definedName>
    <definedName name="SET_PROT">#REF!,#REF!,#REF!,#REF!,#REF!,P1_SET_PROT</definedName>
    <definedName name="SET_PROT_4">"#REF!,#REF!,#REF!,#REF!,#REF!,P1_SET_PROT"</definedName>
    <definedName name="SET_PRT">#REF!,#REF!,#REF!,#REF!,P1_SET_PRT</definedName>
    <definedName name="SET_PRT_4">"#REF!,#REF!,#REF!,#REF!,P1_SET_PRT"</definedName>
    <definedName name="SETcom">#REF!</definedName>
    <definedName name="SETcom_4">"#REF!"</definedName>
    <definedName name="Sheet2?prefix?">"H"</definedName>
    <definedName name="SP_OPT">#REF!</definedName>
    <definedName name="SP_OPT_4">"#REF!"</definedName>
    <definedName name="SP_OPT_ET">[5]TEHSHEET!#REF!</definedName>
    <definedName name="SP_OPT_ET_4">#N/A</definedName>
    <definedName name="SP_ROZN">#REF!</definedName>
    <definedName name="SP_ROZN_4">"#REF!"</definedName>
    <definedName name="SP_ROZN_ET">[5]TEHSHEET!#REF!</definedName>
    <definedName name="SP_ROZN_ET_4">#N/A</definedName>
    <definedName name="SP_SC_1">#REF!</definedName>
    <definedName name="SP_SC_1_4">"#REF!"</definedName>
    <definedName name="SP_SC_2">#REF!</definedName>
    <definedName name="SP_SC_2_4">"#REF!"</definedName>
    <definedName name="SP_SC_3">#REF!</definedName>
    <definedName name="SP_SC_3_4">"#REF!"</definedName>
    <definedName name="SP_SC_4">#REF!</definedName>
    <definedName name="SP_SC_4_4">"#REF!"</definedName>
    <definedName name="SP_SC_5">#REF!</definedName>
    <definedName name="SP_SC_5_4">"#REF!"</definedName>
    <definedName name="SP_ST_OPT">[5]TEHSHEET!#REF!</definedName>
    <definedName name="SP_ST_OPT_4">#N/A</definedName>
    <definedName name="SP_ST_ROZN">[5]TEHSHEET!#REF!</definedName>
    <definedName name="SP_ST_ROZN_4">#N/A</definedName>
    <definedName name="SPR_ET">[5]TEHSHEET!#REF!</definedName>
    <definedName name="SPR_ET_4">#N/A</definedName>
    <definedName name="SPR_GES_ET">#REF!</definedName>
    <definedName name="SPR_GRES_ET">#REF!</definedName>
    <definedName name="SPR_OTH_ET">#REF!</definedName>
    <definedName name="SPR_PROT">#REF!,#REF!</definedName>
    <definedName name="SPR_PROT_4">"#REF!,#REF!"</definedName>
    <definedName name="SPR_SCOPE">#REF!</definedName>
    <definedName name="SPR_SCOPE_4">"#REF!"</definedName>
    <definedName name="SPR_TES_ET">#REF!</definedName>
    <definedName name="SPRAV_PROT">[29]Справочники!$E$6,[29]Справочники!$D$11:$D$902,[29]Справочники!$E$3</definedName>
    <definedName name="sq">#REF!</definedName>
    <definedName name="SYS" localSheetId="5">#REF!,#REF!,P1_SYS</definedName>
    <definedName name="SYS" localSheetId="6">#REF!,#REF!,P1_SYS</definedName>
    <definedName name="SYS">#REF!,#REF!,P1_SYS</definedName>
    <definedName name="T0?axis?ПРД?БАЗ">'[20]0'!$I$7:$J$112,'[20]0'!$F$7:$G$112</definedName>
    <definedName name="T0?axis?ПРД?ПРЕД">'[20]0'!$K$7:$L$112,'[20]0'!$D$7:$E$112</definedName>
    <definedName name="T0?axis?ПРД?РЕГ">#REF!</definedName>
    <definedName name="T0?axis?ПФ?ПЛАН">'[20]0'!$I$7:$I$112,'[20]0'!$D$7:$D$112,'[20]0'!$K$7:$K$112,'[20]0'!$F$7:$F$112</definedName>
    <definedName name="T0?axis?ПФ?ФАКТ">'[20]0'!$J$7:$J$112,'[20]0'!$E$7:$E$112,'[20]0'!$L$7:$L$112,'[20]0'!$G$7:$G$112</definedName>
    <definedName name="T0?Copy1">#REF!</definedName>
    <definedName name="T0?Copy2">#REF!</definedName>
    <definedName name="T0?Copy3">#REF!</definedName>
    <definedName name="T0?Copy4">#REF!</definedName>
    <definedName name="T0?Data">'[20]0'!$D$8:$L$52,   '[20]0'!$D$54:$L$59,   '[20]0'!$D$63:$L$64,   '[20]0'!$D$68:$L$70,   '[20]0'!$D$72:$L$74,   '[20]0'!$D$77:$L$92,   '[20]0'!$D$95:$L$97,   '[20]0'!$D$99:$L$104,   '[20]0'!$D$107:$L$108,   '[20]0'!$D$111:$L$112</definedName>
    <definedName name="T0?item_ext?РОСТ">#REF!</definedName>
    <definedName name="T0?L0.1">#REF!</definedName>
    <definedName name="T0?L0.2">#REF!</definedName>
    <definedName name="T0?L1">#REF!</definedName>
    <definedName name="T0?L10">#REF!</definedName>
    <definedName name="T0?L10.1">#REF!</definedName>
    <definedName name="T0?L10.2">#REF!</definedName>
    <definedName name="T0?L10.3">#REF!</definedName>
    <definedName name="T0?L10.4">#REF!</definedName>
    <definedName name="T0?L10.5">#REF!</definedName>
    <definedName name="T0?L11">#REF!</definedName>
    <definedName name="T0?L12">#REF!</definedName>
    <definedName name="T0?L13">#REF!</definedName>
    <definedName name="T0?L13.1">#REF!</definedName>
    <definedName name="T0?L13.2">#REF!</definedName>
    <definedName name="T0?L14">#REF!</definedName>
    <definedName name="T0?L14.1">#REF!</definedName>
    <definedName name="T0?L14.2">#REF!</definedName>
    <definedName name="T0?L15">#REF!</definedName>
    <definedName name="T0?L15.1">#REF!</definedName>
    <definedName name="T0?L15.2">#REF!</definedName>
    <definedName name="T0?L15.2.1">#REF!</definedName>
    <definedName name="T0?L15.2.2">#REF!</definedName>
    <definedName name="T0?L16">#REF!</definedName>
    <definedName name="T0?L17">#REF!</definedName>
    <definedName name="T0?L17.1">#REF!</definedName>
    <definedName name="T0?L18">#REF!</definedName>
    <definedName name="T0?L19">#REF!</definedName>
    <definedName name="T0?L2">#REF!</definedName>
    <definedName name="T0?L20">#REF!</definedName>
    <definedName name="T0?L21">#REF!</definedName>
    <definedName name="T0?L22">#REF!</definedName>
    <definedName name="T0?L22.1">#REF!</definedName>
    <definedName name="T0?L22.2">#REF!</definedName>
    <definedName name="T0?L23">#REF!</definedName>
    <definedName name="T0?L24">#REF!</definedName>
    <definedName name="T0?L24.1">#REF!</definedName>
    <definedName name="T0?L24.2">#REF!</definedName>
    <definedName name="T0?L25">#REF!</definedName>
    <definedName name="T0?L25.1">#REF!</definedName>
    <definedName name="T0?L25.1.1">#REF!</definedName>
    <definedName name="T0?L25.1.2">#REF!</definedName>
    <definedName name="T0?L25.2">#REF!</definedName>
    <definedName name="T0?L25.3">#REF!</definedName>
    <definedName name="T0?L26.1">#REF!</definedName>
    <definedName name="T0?L26.2">#REF!</definedName>
    <definedName name="T0?L27.1">#REF!</definedName>
    <definedName name="T0?L27.2">#REF!</definedName>
    <definedName name="T0?L3">#REF!</definedName>
    <definedName name="T0?L4">#REF!</definedName>
    <definedName name="T0?L5">#REF!</definedName>
    <definedName name="T0?L6">#REF!</definedName>
    <definedName name="T0?L7">#REF!</definedName>
    <definedName name="T0?L7.1">#REF!</definedName>
    <definedName name="T0?L7.1.2">#REF!</definedName>
    <definedName name="T0?L7.1.3">#REF!</definedName>
    <definedName name="T0?L7.2">#REF!</definedName>
    <definedName name="T0?L7.3">#REF!</definedName>
    <definedName name="T0?L7.4">#REF!</definedName>
    <definedName name="T0?L7.5">#REF!</definedName>
    <definedName name="T0?L7.6">#REF!</definedName>
    <definedName name="T0?L7.7">#REF!</definedName>
    <definedName name="T0?L7.7.1">#REF!</definedName>
    <definedName name="T0?L7.7.10">#REF!</definedName>
    <definedName name="T0?L7.7.11">#REF!</definedName>
    <definedName name="T0?L7.7.12">#REF!</definedName>
    <definedName name="T0?L7.7.2">#REF!</definedName>
    <definedName name="T0?L7.7.3">#REF!</definedName>
    <definedName name="T0?L7.7.4">#REF!</definedName>
    <definedName name="T0?L7.7.4.1">#REF!</definedName>
    <definedName name="T0?L7.7.4.3">#REF!</definedName>
    <definedName name="T0?L7.7.4.4">#REF!</definedName>
    <definedName name="T0?L7.7.4.5">#REF!</definedName>
    <definedName name="T0?L7.7.5">#REF!</definedName>
    <definedName name="T0?L7.7.6">#REF!</definedName>
    <definedName name="T0?L7.7.7">#REF!</definedName>
    <definedName name="T0?L7.7.8">#REF!</definedName>
    <definedName name="T0?L7.7.9">#REF!</definedName>
    <definedName name="T0?L8">#REF!</definedName>
    <definedName name="T0?L8.1">#REF!</definedName>
    <definedName name="T0?L8.2">#REF!</definedName>
    <definedName name="T0?L8.3">#REF!</definedName>
    <definedName name="T0?L8.4">#REF!</definedName>
    <definedName name="T0?L8.5">#REF!</definedName>
    <definedName name="T0?L8.6">#REF!</definedName>
    <definedName name="T0?L9">#REF!</definedName>
    <definedName name="T0?L9.1">#REF!</definedName>
    <definedName name="T0?L9.2">#REF!</definedName>
    <definedName name="T0?L9.3">#REF!</definedName>
    <definedName name="T0?L9.3.1">#REF!</definedName>
    <definedName name="T0?L9.3.2">#REF!</definedName>
    <definedName name="T0?Name">#REF!</definedName>
    <definedName name="T0?Table">#REF!</definedName>
    <definedName name="T0?Title">#REF!</definedName>
    <definedName name="T0?unit?МВТ">'[20]0'!$D$8:$H$8,   '[20]0'!$D$86:$H$86</definedName>
    <definedName name="T0?unit?МКВТЧ">#REF!</definedName>
    <definedName name="T0?unit?ПРЦ">'[20]0'!$D$87:$H$88,   '[20]0'!$D$96:$H$97,   '[20]0'!$D$107:$H$108,   '[20]0'!$D$111:$H$112,   '[20]0'!$I$7:$L$112</definedName>
    <definedName name="T0?unit?РУБ.ГКАЛ">'[20]0'!$D$89:$H$89,   '[20]0'!$D$92:$H$92</definedName>
    <definedName name="T0?unit?РУБ.МВТ.МЕС">#REF!</definedName>
    <definedName name="T0?unit?РУБ.ТКВТЧ">#REF!</definedName>
    <definedName name="T0?unit?ТГКАЛ">#REF!</definedName>
    <definedName name="T0?unit?ТРУБ">'[20]0'!$D$14:$H$52,   '[20]0'!$D$54:$H$59,   '[20]0'!$D$63:$H$64,   '[20]0'!$D$68:$H$70,   '[20]0'!$D$72:$H$74,   '[20]0'!$D$77:$H$77,   '[20]0'!$D$79:$H$81,   '[20]0'!$D$90:$H$91,   '[20]0'!$D$99:$H$104,   '[20]0'!$D$78:$H$78</definedName>
    <definedName name="T0_Copy1">#REF!</definedName>
    <definedName name="T1?axis?R?ОРГ">#REF!</definedName>
    <definedName name="T1?axis?R?ОРГ?">#REF!</definedName>
    <definedName name="T1?axis?ПРД?БАЗ">'[20]1'!$I$6:$J$23,'[20]1'!$F$6:$G$23</definedName>
    <definedName name="T1?axis?ПРД?ПРЕД">'[20]1'!$K$6:$L$23,'[20]1'!$D$6:$E$23</definedName>
    <definedName name="T1?axis?ПРД?РЕГ">#REF!</definedName>
    <definedName name="T1?axis?ПРД2?2005">P1_T1?axis?ПРД2?2005,P2_T1?axis?ПРД2?2005,P3_T1?axis?ПРД2?2005</definedName>
    <definedName name="T1?axis?ПРД2?2006">P1_T1?axis?ПРД2?2006,P2_T1?axis?ПРД2?2006,P3_T1?axis?ПРД2?2006</definedName>
    <definedName name="T1?axis?ПФ?ПЛАН">'[20]1'!$I$6:$I$23,'[20]1'!$D$6:$D$23,'[20]1'!$K$6:$K$23,'[20]1'!$F$6:$F$23</definedName>
    <definedName name="T1?axis?ПФ?ФАКТ">'[20]1'!$J$6:$J$23,'[20]1'!$E$6:$E$23,'[20]1'!$L$6:$L$23,'[20]1'!$G$6:$G$23</definedName>
    <definedName name="T1?Data">'[20]1'!$D$6:$L$12,   '[20]1'!$D$14:$L$18,   '[20]1'!$D$20:$L$23</definedName>
    <definedName name="T1?Fuel_type">#REF!,#REF!,#REF!,#REF!,#REF!,#REF!,#REF!,#REF!,#REF!,#REF!,P1_T1?Fuel_type</definedName>
    <definedName name="T1?item_ext?РОСТ">#REF!</definedName>
    <definedName name="T1?L1">#REF!</definedName>
    <definedName name="T1?L1.1.1">P1_T1?L1.1.1,P2_T1?L1.1.1,P3_T1?L1.1.1</definedName>
    <definedName name="T1?L1.1.1.1">P1_T1?L1.1.1.1,P2_T1?L1.1.1.1,P3_T1?L1.1.1.1</definedName>
    <definedName name="T1?L1.1.2">P2_T1?L1.1.2,P3_T1?L1.1.2</definedName>
    <definedName name="T1?L1.1.2.1">P1_T1?L1.1.2.1,P2_T1?L1.1.2.1,P3_T1?L1.1.2.1</definedName>
    <definedName name="T1?L1.1.2.1.1">#REF!,#REF!,#REF!,#REF!,P1_T1?L1.1.2.1.1,P2_T1?L1.1.2.1.1,P3_T1?L1.1.2.1.1</definedName>
    <definedName name="T1?L1.1.2.1.2">#REF!,#REF!,#REF!,#REF!,P1_T1?L1.1.2.1.2,P2_T1?L1.1.2.1.2,P3_T1?L1.1.2.1.2</definedName>
    <definedName name="T1?L1.1.2.1.3">#REF!,#REF!,#REF!,#REF!,P1_T1?L1.1.2.1.3,P2_T1?L1.1.2.1.3,P3_T1?L1.1.2.1.3</definedName>
    <definedName name="T1?L1.1.2.2">P1_T1?L1.1.2.2,P2_T1?L1.1.2.2,P3_T1?L1.1.2.2</definedName>
    <definedName name="T1?L1.1.2.3">P1_T1?L1.1.2.3,P2_T1?L1.1.2.3,P3_T1?L1.1.2.3</definedName>
    <definedName name="T1?L1.1.2.4">P1_T1?L1.1.2.4,P2_T1?L1.1.2.4,P3_T1?L1.1.2.4</definedName>
    <definedName name="T1?L1.1.2.5">P1_T1?L1.1.2.5,P2_T1?L1.1.2.5,P3_T1?L1.1.2.5</definedName>
    <definedName name="T1?L1.1.2.6">P1_T1?L1.1.2.6,P2_T1?L1.1.2.6,P3_T1?L1.1.2.6</definedName>
    <definedName name="T1?L1.1.2.7">P1_T1?L1.1.2.7,P2_T1?L1.1.2.7,P3_T1?L1.1.2.7</definedName>
    <definedName name="T1?L1.1.2.7.1">P1_T1?L1.1.2.7.1,P2_T1?L1.1.2.7.1,P3_T1?L1.1.2.7.1</definedName>
    <definedName name="T1?L2">#REF!</definedName>
    <definedName name="T1?L3">#REF!</definedName>
    <definedName name="T1?L4">#REF!</definedName>
    <definedName name="T1?L5">#REF!</definedName>
    <definedName name="T1?L6">#REF!</definedName>
    <definedName name="T1?L7">#REF!</definedName>
    <definedName name="T1?L7.1">#REF!</definedName>
    <definedName name="T1?L7.2">#REF!</definedName>
    <definedName name="T1?L7.3">#REF!</definedName>
    <definedName name="T1?L7.4">#REF!</definedName>
    <definedName name="T1?L8">#REF!</definedName>
    <definedName name="T1?L8.1">#REF!</definedName>
    <definedName name="T1?L8.2">#REF!</definedName>
    <definedName name="T1?L8.3">#REF!</definedName>
    <definedName name="T1?L9">#REF!</definedName>
    <definedName name="T1?M1">#REF!,#REF!,#REF!,#REF!,#REF!,#REF!,#REF!,#REF!,#REF!,P1_T1?M1,P2_T1?M1,P3_T1?M1</definedName>
    <definedName name="T1?M2">#REF!,#REF!,#REF!,#REF!,#REF!,#REF!,#REF!,#REF!,#REF!,P1_T1?M2,P2_T1?M2,P3_T1?M2</definedName>
    <definedName name="T1?Name">#REF!</definedName>
    <definedName name="T1?Table">#REF!</definedName>
    <definedName name="T1?Title">#REF!</definedName>
    <definedName name="T1?unit?ГКАЛ">P1_T1?unit?ГКАЛ,P2_T1?unit?ГКАЛ,P3_T1?unit?ГКАЛ,P4_T1?unit?ГКАЛ,P5_T1?unit?ГКАЛ,P6_T1?unit?ГКАЛ</definedName>
    <definedName name="T1?unit?МВТ">#REF!</definedName>
    <definedName name="T1?unit?ПРЦ">#REF!</definedName>
    <definedName name="T1?unit?РУБ.ГКАЛ">P1_T1?unit?РУБ.ГКАЛ,P2_T1?unit?РУБ.ГКАЛ,P3_T1?unit?РУБ.ГКАЛ,P4_T1?unit?РУБ.ГКАЛ,P5_T1?unit?РУБ.ГКАЛ,P6_T1?unit?РУБ.ГКАЛ</definedName>
    <definedName name="T1?unit?РУБ.ТОНН">P4_T1?unit?РУБ.ТОНН,P5_T1?unit?РУБ.ТОНН</definedName>
    <definedName name="T1?unit?СТР">P2_T1?unit?СТР,P3_T1?unit?СТР,P4_T1?unit?СТР,P5_T1?unit?СТР,P6_T1?unit?СТР</definedName>
    <definedName name="T1?unit?ТОНН">#REF!,#REF!,#REF!,#REF!,#REF!,#REF!,P1_T1?unit?ТОНН,P2_T1?unit?ТОНН,P3_T1?unit?ТОНН,P4_T1?unit?ТОНН</definedName>
    <definedName name="T1?unit?ТРУБ">P11_T1?unit?ТРУБ,P12_T1?unit?ТРУБ,P13_T1?unit?ТРУБ</definedName>
    <definedName name="T1_">#REF!</definedName>
    <definedName name="T1_2_Copy">#REF!</definedName>
    <definedName name="T1_Add_Town">#REF!</definedName>
    <definedName name="T1_Copy">#REF!</definedName>
    <definedName name="T1_Protect">#N/A</definedName>
    <definedName name="T1_Unprotected">#REF!,#REF!,#REF!,#REF!,#REF!,#REF!,#REF!,#REF!</definedName>
    <definedName name="T10?axis?R?ДОГОВОР">'[20]10'!$D$9:$L$11, '[20]10'!$D$15:$L$17, '[20]10'!$D$21:$L$23, '[20]10'!$D$27:$L$29</definedName>
    <definedName name="T10?axis?R?ДОГОВОР?">'[20]10'!$B$9:$B$11, '[20]10'!$B$15:$B$17, '[20]10'!$B$21:$B$23, '[20]10'!$B$27:$B$29</definedName>
    <definedName name="T10?axis?ПРД?БАЗ">'[20]10'!$I$6:$J$31,'[20]10'!$F$6:$G$31</definedName>
    <definedName name="T10?axis?ПРД?ПРЕД">'[20]10'!$K$6:$L$31,'[20]10'!$D$6:$E$31</definedName>
    <definedName name="T10?axis?ПРД?РЕГ">#REF!</definedName>
    <definedName name="T10?axis?ПФ?ПЛАН">'[20]10'!$I$6:$I$31,'[20]10'!$D$6:$D$31,'[20]10'!$K$6:$K$31,'[20]10'!$F$6:$F$31</definedName>
    <definedName name="T10?axis?ПФ?ФАКТ">'[20]10'!$J$6:$J$31,'[20]10'!$E$6:$E$31,'[20]10'!$L$6:$L$31,'[20]10'!$G$6:$G$31</definedName>
    <definedName name="T10?Data">'[20]10'!$D$6:$L$7, '[20]10'!$D$9:$L$11, '[20]10'!$D$13:$L$13, '[20]10'!$D$15:$L$17, '[20]10'!$D$19:$L$19, '[20]10'!$D$21:$L$23, '[20]10'!$D$25:$L$25, '[20]10'!$D$27:$L$29, '[20]10'!$D$31:$L$31</definedName>
    <definedName name="T10?item_ext?РОСТ">#REF!</definedName>
    <definedName name="T10?L1">#REF!</definedName>
    <definedName name="T10?L1.1">#REF!</definedName>
    <definedName name="T10?L1.1.x">#REF!</definedName>
    <definedName name="T10?L1.2">#REF!</definedName>
    <definedName name="T10?L1.2.x">#REF!</definedName>
    <definedName name="T10?L2">#REF!</definedName>
    <definedName name="T10?L2.x">#REF!</definedName>
    <definedName name="T10?L3">#REF!</definedName>
    <definedName name="T10?L3.x">#REF!</definedName>
    <definedName name="T10?L4">#REF!</definedName>
    <definedName name="T10?Name">#REF!</definedName>
    <definedName name="T10?Table">#REF!</definedName>
    <definedName name="T10?Title">#REF!</definedName>
    <definedName name="T10?unit?ПРЦ">#REF!</definedName>
    <definedName name="T10?unit?ТРУБ">#REF!</definedName>
    <definedName name="T10_Copy1">#REF!</definedName>
    <definedName name="T10_Copy2">#REF!</definedName>
    <definedName name="T10_Copy3">#REF!</definedName>
    <definedName name="T10_Copy4">#REF!</definedName>
    <definedName name="T10_ET">[5]TEHSHEET!#REF!</definedName>
    <definedName name="T10_ET_4">#N/A</definedName>
    <definedName name="T10_OPT">#REF!</definedName>
    <definedName name="T10_OPT_4">"#REF!"</definedName>
    <definedName name="T10_ROZN">#REF!</definedName>
    <definedName name="T10_ROZN_4">"#REF!"</definedName>
    <definedName name="T11?axis?R?ДОГОВОР">'[20]11'!$D$8:$L$11, '[20]11'!$D$15:$L$18, '[20]11'!$D$22:$L$23, '[20]11'!$D$29:$L$32, '[20]11'!$D$36:$L$39, '[20]11'!$D$43:$L$46, '[20]11'!$D$51:$L$54, '[20]11'!$D$58:$L$61, '[20]11'!$D$65:$L$68, '[20]11'!$D$72:$L$82</definedName>
    <definedName name="T11?axis?R?ДОГОВОР?">'[20]11'!$B$72:$B$82, '[20]11'!$B$65:$B$68, '[20]11'!$B$58:$B$61, '[20]11'!$B$51:$B$54, '[20]11'!$B$43:$B$46, '[20]11'!$B$36:$B$39, '[20]11'!$B$29:$B$33, '[20]11'!$B$22:$B$25, '[20]11'!$B$15:$B$18, '[20]11'!$B$8:$B$11</definedName>
    <definedName name="T11?axis?ПРД?БАЗ">'[20]11'!$I$6:$J$84,'[20]11'!$F$6:$G$84</definedName>
    <definedName name="T11?axis?ПРД?ПРЕД">'[20]11'!$K$6:$L$84,'[20]11'!$D$6:$E$84</definedName>
    <definedName name="T11?axis?ПРД?РЕГ">'[32]услуги непроизводств.'!#REF!</definedName>
    <definedName name="T11?axis?ПФ?ПЛАН">'[20]11'!$I$6:$I$84,'[20]11'!$D$6:$D$84,'[20]11'!$K$6:$K$84,'[20]11'!$F$6:$F$84</definedName>
    <definedName name="T11?axis?ПФ?ФАКТ">'[20]11'!$J$6:$J$84,'[20]11'!$E$6:$E$84,'[20]11'!$L$6:$L$84,'[20]11'!$G$6:$G$84</definedName>
    <definedName name="T11?Data">#N/A</definedName>
    <definedName name="T11?Name">'[32]услуги непроизводств.'!#REF!</definedName>
    <definedName name="T11_Copy1">'[32]услуги непроизводств.'!#REF!</definedName>
    <definedName name="T11_Copy2">'[32]услуги непроизводств.'!#REF!</definedName>
    <definedName name="T11_Copy3">'[32]услуги непроизводств.'!#REF!</definedName>
    <definedName name="T11_Copy4">'[32]услуги непроизводств.'!#REF!</definedName>
    <definedName name="T11_Copy5">'[32]услуги непроизводств.'!#REF!</definedName>
    <definedName name="T11_Copy6">'[32]услуги непроизводств.'!#REF!</definedName>
    <definedName name="T11_Copy7.1">'[32]услуги непроизводств.'!#REF!</definedName>
    <definedName name="T11_Copy7.2">'[32]услуги непроизводств.'!#REF!</definedName>
    <definedName name="T11_Copy8">'[32]услуги непроизводств.'!#REF!</definedName>
    <definedName name="T11_Copy9">'[32]услуги непроизводств.'!#REF!</definedName>
    <definedName name="T12?axis?R?ДОГОВОР">#REF!</definedName>
    <definedName name="T12?axis?R?ДОГОВОР?">#REF!</definedName>
    <definedName name="T12?axis?ПРД?БАЗ">'[20]12'!$J$6:$K$20,'[20]12'!$G$6:$H$20</definedName>
    <definedName name="T12?axis?ПРД?ПРЕД">'[20]12'!$L$6:$M$20,'[20]12'!$E$6:$F$20</definedName>
    <definedName name="T12?axis?ПРД?РЕГ">#REF!</definedName>
    <definedName name="T12?axis?ПФ?ПЛАН">'[20]12'!$J$6:$J$20,'[20]12'!$E$6:$E$20,'[20]12'!$L$6:$L$20,'[20]12'!$G$6:$G$20</definedName>
    <definedName name="T12?axis?ПФ?ФАКТ">'[20]12'!$K$6:$K$20,'[20]12'!$F$6:$F$20,'[20]12'!$M$6:$M$20,'[20]12'!$H$6:$H$20</definedName>
    <definedName name="T12?Data">'[20]12'!$E$6:$M$9,  '[20]12'!$E$11:$M$18,  '[20]12'!$E$20:$M$20</definedName>
    <definedName name="T12?item_ext?РОСТ">#REF!</definedName>
    <definedName name="T12?L1">#REF!</definedName>
    <definedName name="T12?L1.1">#REF!</definedName>
    <definedName name="T12?L2">#REF!</definedName>
    <definedName name="T12?L2.1">#REF!</definedName>
    <definedName name="T12?L2.1.x">'[20]12'!$A$16:$M$16, '[20]12'!$A$14:$M$14, '[20]12'!$A$12:$M$12, '[20]12'!$A$18:$M$18</definedName>
    <definedName name="T12?L2.x">'[20]12'!$A$15:$M$15, '[20]12'!$A$13:$M$13, '[20]12'!$A$11:$M$11, '[20]12'!$A$17:$M$17</definedName>
    <definedName name="T12?L3">#REF!</definedName>
    <definedName name="T12?Name">#REF!</definedName>
    <definedName name="T12?Table">#REF!</definedName>
    <definedName name="T12?Title">#REF!</definedName>
    <definedName name="T12?unit?ГА">'[20]12'!$E$16:$I$16, '[20]12'!$E$14:$I$14, '[20]12'!$E$9:$I$9, '[20]12'!$E$12:$I$12, '[20]12'!$E$18:$I$18, '[20]12'!$E$7:$I$7</definedName>
    <definedName name="T12?unit?ПРЦ">#REF!</definedName>
    <definedName name="T12?unit?ТРУБ">'[20]12'!$E$15:$I$15, '[20]12'!$E$13:$I$13, '[20]12'!$E$6:$I$6, '[20]12'!$E$8:$I$8, '[20]12'!$E$11:$I$11, '[20]12'!$E$17:$I$17, '[20]12'!$E$20:$I$20</definedName>
    <definedName name="T12_Copy">#REF!</definedName>
    <definedName name="T13?axis?ПРД?БАЗ">'[20]13'!$I$6:$J$16,'[20]13'!$F$6:$G$16</definedName>
    <definedName name="T13?axis?ПРД?ПРЕД">'[20]13'!$K$6:$L$16,'[20]13'!$D$6:$E$16</definedName>
    <definedName name="T13?axis?ПРД?РЕГ">#REF!</definedName>
    <definedName name="T13?axis?ПФ?ПЛАН">'[20]13'!$I$6:$I$16,'[20]13'!$D$6:$D$16,'[20]13'!$K$6:$K$16,'[20]13'!$F$6:$F$16</definedName>
    <definedName name="T13?axis?ПФ?ФАКТ">'[20]13'!$J$6:$J$16,'[20]13'!$E$6:$E$16,'[20]13'!$L$6:$L$16,'[20]13'!$G$6:$G$16</definedName>
    <definedName name="T13?Data">'[20]13'!$D$6:$L$7, '[20]13'!$D$8:$L$8, '[20]13'!$D$9:$L$16</definedName>
    <definedName name="T13?item_ext?РОСТ">#REF!</definedName>
    <definedName name="T13?L1.1">#REF!</definedName>
    <definedName name="T13?L1.2">#REF!</definedName>
    <definedName name="T13?L2">#REF!</definedName>
    <definedName name="T13?L2.1">#REF!</definedName>
    <definedName name="T13?L2.1.1">#REF!</definedName>
    <definedName name="T13?L2.1.2">#REF!</definedName>
    <definedName name="T13?L2.2">#REF!</definedName>
    <definedName name="T13?L2.2.1">#REF!</definedName>
    <definedName name="T13?L2.2.2">#REF!</definedName>
    <definedName name="T13?L3">#REF!</definedName>
    <definedName name="T13?L4">#REF!</definedName>
    <definedName name="T13?Name">#REF!</definedName>
    <definedName name="T13?Table">#REF!</definedName>
    <definedName name="T13?Title">#REF!</definedName>
    <definedName name="T13?unit?МКВТЧ">#REF!</definedName>
    <definedName name="T13?unit?ПРЦ">#REF!</definedName>
    <definedName name="T13?unit?РУБ.ТМКБ">'[20]13'!$D$14:$H$14,'[20]13'!$D$11:$H$11</definedName>
    <definedName name="T13?unit?ТГКАЛ">#REF!</definedName>
    <definedName name="T13?unit?ТМКБ">'[20]13'!$D$13:$H$13,'[20]13'!$D$10:$H$10</definedName>
    <definedName name="T13?unit?ТРУБ">'[20]13'!$D$12:$H$12,'[20]13'!$D$15:$H$16,'[20]13'!$D$8:$H$9</definedName>
    <definedName name="T14?axis?R?ВРАС">#REF!</definedName>
    <definedName name="T14?axis?R?ВРАС?">#REF!</definedName>
    <definedName name="T14?axis?ПРД?БАЗ">'[20]14'!$J$6:$K$20,'[20]14'!$G$6:$H$20</definedName>
    <definedName name="T14?axis?ПРД?ПРЕД">'[20]14'!$L$6:$M$20,'[20]14'!$E$6:$F$20</definedName>
    <definedName name="T14?axis?ПРД?РЕГ">#REF!</definedName>
    <definedName name="T14?axis?ПФ?ПЛАН">'[20]14'!$G$6:$G$20,'[20]14'!$J$6:$J$20,'[20]14'!$L$6:$L$20,'[20]14'!$E$6:$E$20</definedName>
    <definedName name="T14?axis?ПФ?ФАКТ">'[20]14'!$H$6:$H$20,'[20]14'!$K$6:$K$20,'[20]14'!$M$6:$M$20,'[20]14'!$F$6:$F$20</definedName>
    <definedName name="T14?Data">'[20]14'!$E$7:$M$18,  '[20]14'!$E$20:$M$20</definedName>
    <definedName name="T14?item_ext?РОСТ">#REF!</definedName>
    <definedName name="T14?L1">'[20]14'!$A$13:$M$13, '[20]14'!$A$10:$M$10, '[20]14'!$A$7:$M$7, '[20]14'!$A$16:$M$16</definedName>
    <definedName name="T14?L1.1">'[20]14'!$A$14:$M$14, '[20]14'!$A$11:$M$11, '[20]14'!$A$8:$M$8, '[20]14'!$A$17:$M$17</definedName>
    <definedName name="T14?L1.2">'[20]14'!$A$15:$M$15, '[20]14'!$A$12:$M$12, '[20]14'!$A$9:$M$9, '[20]14'!$A$18:$M$18</definedName>
    <definedName name="T14?L2">#REF!</definedName>
    <definedName name="T14?Name">#REF!</definedName>
    <definedName name="T14?Table">#REF!</definedName>
    <definedName name="T14?Title">#REF!</definedName>
    <definedName name="T14?unit?ПРЦ">'[20]14'!$E$15:$I$15, '[20]14'!$E$12:$I$12, '[20]14'!$E$9:$I$9, '[20]14'!$E$18:$I$18, '[20]14'!$J$6:$M$20</definedName>
    <definedName name="T14?unit?ТРУБ">'[20]14'!$E$13:$I$14, '[20]14'!$E$10:$I$11, '[20]14'!$E$7:$I$8, '[20]14'!$E$16:$I$17, '[20]14'!$E$20:$I$20</definedName>
    <definedName name="T14_Copy">#REF!</definedName>
    <definedName name="T15?axis?ПРД?БАЗ">'[20]15'!$I$6:$J$11,'[20]15'!$F$6:$G$11</definedName>
    <definedName name="T15?axis?ПРД?ПРЕД">'[20]15'!$K$6:$L$11,'[20]15'!$D$6:$E$11</definedName>
    <definedName name="T15?axis?ПФ?ПЛАН">'[20]15'!$I$6:$I$11,'[20]15'!$D$6:$D$11,'[20]15'!$K$6:$K$11,'[20]15'!$F$6:$F$11</definedName>
    <definedName name="T15?axis?ПФ?ФАКТ">'[20]15'!$J$6:$J$11,'[20]15'!$E$6:$E$11,'[20]15'!$L$6:$L$11,'[20]15'!$G$6:$G$11</definedName>
    <definedName name="T15?Columns">#REF!</definedName>
    <definedName name="T15?item_ext?РОСТ">[32]экология!#REF!</definedName>
    <definedName name="T15?ItemComments">#REF!</definedName>
    <definedName name="T15?Items">#REF!</definedName>
    <definedName name="T15?Name">[32]экология!#REF!</definedName>
    <definedName name="T15?Scope">#REF!</definedName>
    <definedName name="T15?unit?ПРЦ">[32]экология!#REF!</definedName>
    <definedName name="T15?ВРАС">#REF!</definedName>
    <definedName name="T15_Protect">'[19]15'!$E$25:$I$29,'[19]15'!$E$31:$I$34,'[19]15'!$E$36:$I$40,'[19]15'!$E$44:$I$45,'[19]15'!$E$9:$I$17,'[19]15'!$B$36:$B$40,'[19]15'!$E$19:$I$21</definedName>
    <definedName name="T16?axis?R?ДОГОВОР">'[20]16'!$E$40:$M$40,'[20]16'!$E$60:$M$60,'[20]16'!$E$36:$M$36,'[20]16'!$E$32:$M$32,'[20]16'!$E$28:$M$28,'[20]16'!$E$24:$M$24,'[20]16'!$E$68:$M$68,'[20]16'!$E$56:$M$56,'[20]16'!$E$20:$M$20,P1_T16?axis?R?ДОГОВОР</definedName>
    <definedName name="T16?axis?R?ДОГОВОР?">'[20]16'!$A$8,'[20]16'!$A$12,'[20]16'!$A$16,P1_T16?axis?R?ДОГОВОР?</definedName>
    <definedName name="T16?axis?R?ДОГОВОР?_4">#N/A</definedName>
    <definedName name="T16?axis?R?ДОГОВОР_4">#N/A</definedName>
    <definedName name="T16?axis?R?ОРГ">#REF!</definedName>
    <definedName name="T16?axis?R?ОРГ?">#REF!</definedName>
    <definedName name="T16?axis?ПРД?БАЗ">'[20]16'!$J$6:$K$88,               '[20]16'!$G$6:$H$88</definedName>
    <definedName name="T16?axis?ПРД?ПРЕД">'[20]16'!$L$6:$M$88,               '[20]16'!$E$6:$F$88</definedName>
    <definedName name="T16?axis?ПРД?РЕГ">#REF!</definedName>
    <definedName name="T16?axis?ПФ?ПЛАН">'[20]16'!$J$6:$J$88,               '[20]16'!$E$6:$E$88,               '[20]16'!$L$6:$L$88,               '[20]16'!$G$6:$G$88</definedName>
    <definedName name="T16?axis?ПФ?ФАКТ">'[20]16'!$K$6:$K$88,               '[20]16'!$F$6:$F$88,               '[20]16'!$M$6:$M$88,               '[20]16'!$H$6:$H$88</definedName>
    <definedName name="T16?Data">#REF!</definedName>
    <definedName name="T16?item_ext?РОСТ">#REF!</definedName>
    <definedName name="T16?L1">'[20]16'!$A$38:$M$38,'[20]16'!$A$58:$M$58,'[20]16'!$A$34:$M$34,'[20]16'!$A$30:$M$30,'[20]16'!$A$26:$M$26,'[20]16'!$A$22:$M$22,'[20]16'!$A$66:$M$66,'[20]16'!$A$54:$M$54,'[20]16'!$A$18:$M$18,P1_T16?L1</definedName>
    <definedName name="T16?L1.x">'[20]16'!$A$40:$M$40,'[20]16'!$A$60:$M$60,'[20]16'!$A$36:$M$36,'[20]16'!$A$32:$M$32,'[20]16'!$A$28:$M$28,'[20]16'!$A$24:$M$24,'[20]16'!$A$68:$M$68,'[20]16'!$A$56:$M$56,'[20]16'!$A$20:$M$20,P1_T16?L1.x</definedName>
    <definedName name="T16?L1.x_4">#N/A</definedName>
    <definedName name="T16?L1_4">#N/A</definedName>
    <definedName name="T16?L2">#REF!</definedName>
    <definedName name="T16?Name">#REF!</definedName>
    <definedName name="T16?Table">#REF!</definedName>
    <definedName name="T16?Title">#REF!</definedName>
    <definedName name="T16?unit?ПРЦ">#REF!</definedName>
    <definedName name="T16?unit?ТРУБ">#REF!</definedName>
    <definedName name="T16_Copy">#REF!</definedName>
    <definedName name="T16_Copy2">#REF!</definedName>
    <definedName name="T16_Protect">'[19]16'!$G$44:$K$44,'[19]16'!$G$7:$K$8,P1_T16_Protect</definedName>
    <definedName name="T17.1?axis?C?НП">'[20]17.1'!$E$6:$L$16, '[20]17.1'!$E$18:$L$28</definedName>
    <definedName name="T17.1?axis?C?НП?">#REF!</definedName>
    <definedName name="T17.1?axis?ПРД?БАЗ">#REF!</definedName>
    <definedName name="T17.1?axis?ПРД?РЕГ">#REF!</definedName>
    <definedName name="T17.1?Data">'[20]17.1'!$E$6:$L$16, '[20]17.1'!$N$6:$N$16, '[20]17.1'!$E$18:$L$28, '[20]17.1'!$N$18:$N$28</definedName>
    <definedName name="T17.1?item_ext?ВСЕГО">'[20]17.1'!$N$6:$N$16, '[20]17.1'!$N$18:$N$28</definedName>
    <definedName name="T17.1?L1">'[20]17.1'!$A$6:$N$6, '[20]17.1'!$A$18:$N$18</definedName>
    <definedName name="T17.1?L2">'[20]17.1'!$A$7:$N$7, '[20]17.1'!$A$19:$N$19</definedName>
    <definedName name="T17.1?L3">'[20]17.1'!$A$8:$N$8, '[20]17.1'!$A$20:$N$20</definedName>
    <definedName name="T17.1?L3.1">'[20]17.1'!$A$9:$N$9, '[20]17.1'!$A$21:$N$21</definedName>
    <definedName name="T17.1?L4">'[20]17.1'!$A$10:$N$10, '[20]17.1'!$A$22:$N$22</definedName>
    <definedName name="T17.1?L4.1">'[20]17.1'!$A$11:$N$11, '[20]17.1'!$A$23:$N$23</definedName>
    <definedName name="T17.1?L5">'[20]17.1'!$A$12:$N$12, '[20]17.1'!$A$24:$N$24</definedName>
    <definedName name="T17.1?L5.1">'[20]17.1'!$A$13:$N$13, '[20]17.1'!$A$25:$N$25</definedName>
    <definedName name="T17.1?L6">'[20]17.1'!$A$14:$N$14, '[20]17.1'!$A$26:$N$26</definedName>
    <definedName name="T17.1?L7">'[20]17.1'!$A$15:$N$15, '[20]17.1'!$A$27:$N$27</definedName>
    <definedName name="T17.1?L8">'[20]17.1'!$A$16:$N$16, '[20]17.1'!$A$28:$N$28</definedName>
    <definedName name="T17.1?Name">#REF!</definedName>
    <definedName name="T17.1?Table">#REF!</definedName>
    <definedName name="T17.1?Title">#REF!</definedName>
    <definedName name="T17.1?unit?РУБ">'[20]17.1'!$D$9:$N$9, '[20]17.1'!$D$11:$N$11, '[20]17.1'!$D$13:$N$13, '[20]17.1'!$D$21:$N$21, '[20]17.1'!$D$23:$N$23, '[20]17.1'!$D$25:$N$25</definedName>
    <definedName name="T17.1?unit?ТРУБ">'[20]17.1'!$D$8:$N$8, '[20]17.1'!$D$10:$N$10, '[20]17.1'!$D$12:$N$12, '[20]17.1'!$D$14:$N$16, '[20]17.1'!$D$20:$N$20, '[20]17.1'!$D$22:$N$22, '[20]17.1'!$D$24:$N$24, '[20]17.1'!$D$26:$N$28</definedName>
    <definedName name="T17.1?unit?ЧДН">'[20]17.1'!$D$7:$N$7, '[20]17.1'!$D$19:$N$19</definedName>
    <definedName name="T17.1?unit?ЧЕЛ">'[20]17.1'!$D$18:$N$18, '[20]17.1'!$D$6:$N$6</definedName>
    <definedName name="T17.1_Copy">#REF!</definedName>
    <definedName name="T17.1_Protect">'[19]17.1'!$D$14:$F$17,'[19]17.1'!$D$19:$F$22,'[19]17.1'!$I$9:$I$12,'[19]17.1'!$I$14:$I$17,'[19]17.1'!$I$19:$I$22,'[19]17.1'!$D$9:$F$12</definedName>
    <definedName name="T17?axis?ПРД?БАЗ">'[20]17'!$I$6:$J$13,'[20]17'!$F$6:$G$13</definedName>
    <definedName name="T17?axis?ПРД?ПРЕД">'[20]17'!$K$6:$L$13,'[20]17'!$D$6:$E$13</definedName>
    <definedName name="T17?axis?ПРД?РЕГ">#REF!</definedName>
    <definedName name="T17?axis?ПФ?ПЛАН">'[20]17'!$I$6:$I$13,'[20]17'!$D$6:$D$13,'[20]17'!$K$6:$K$13,'[20]17'!$F$6:$F$13</definedName>
    <definedName name="T17?axis?ПФ?ФАКТ">'[20]17'!$J$6:$J$13,'[20]17'!$E$6:$E$13,'[20]17'!$L$6:$L$13,'[20]17'!$G$6:$G$13</definedName>
    <definedName name="T17?Data">#REF!</definedName>
    <definedName name="T17?item_ext?РОСТ">#REF!</definedName>
    <definedName name="T17?L1">#REF!</definedName>
    <definedName name="T17?L2">#REF!</definedName>
    <definedName name="T17?L3">#REF!</definedName>
    <definedName name="T17?L4">#REF!</definedName>
    <definedName name="T17?L5">#REF!</definedName>
    <definedName name="T17?L6">#REF!</definedName>
    <definedName name="T17?L7">#REF!</definedName>
    <definedName name="T17?L8">#REF!</definedName>
    <definedName name="T17?Name">#REF!</definedName>
    <definedName name="T17?Table">#REF!</definedName>
    <definedName name="T17?Title">#REF!</definedName>
    <definedName name="T17?unit?ГКАЛЧ">'[12]29'!$M$26:$M$33,'[12]29'!$P$26:$P$33,'[12]29'!$G$52:$G$59,'[12]29'!$J$52:$J$59,'[12]29'!$M$52:$M$59,'[12]29'!$P$52:$P$59,'[12]29'!$G$26:$G$33,'[12]29'!$J$26:$J$33</definedName>
    <definedName name="T17?unit?РУБ.ГКАЛ">'[12]29'!$O$18:$O$25,P1_T17?unit?РУБ.ГКАЛ,P2_T17?unit?РУБ.ГКАЛ</definedName>
    <definedName name="T17?unit?РУБ.ГКАЛ_4">#N/A</definedName>
    <definedName name="T17?unit?ТГКАЛ">'[12]29'!$P$18:$P$25,P1_T17?unit?ТГКАЛ,P2_T17?unit?ТГКАЛ</definedName>
    <definedName name="T17?unit?ТГКАЛ_4">#N/A</definedName>
    <definedName name="T17?unit?ТРУБ">#REF!</definedName>
    <definedName name="T17?unit?ТРУБ.ГКАЛЧ.МЕС">'[12]29'!$L$26:$L$33,'[12]29'!$O$26:$O$33,'[12]29'!$F$52:$F$59,'[12]29'!$I$52:$I$59,'[12]29'!$L$52:$L$59,'[12]29'!$O$52:$O$59,'[12]29'!$F$26:$F$33,'[12]29'!$I$26:$I$33</definedName>
    <definedName name="T17?unit?ЧДН">#REF!</definedName>
    <definedName name="T17?unit?ЧЕЛ">#REF!</definedName>
    <definedName name="T17_Protect" localSheetId="5">'[19]21.3'!$E$66:$I$69,'[19]21.3'!$E$10:$I$10,P1_T17_Protect</definedName>
    <definedName name="T17_Protect" localSheetId="6">'[19]21.3'!$E$66:$I$69,'[19]21.3'!$E$10:$I$10,P1_T17_Protect</definedName>
    <definedName name="T17_Protect">'[19]21.3'!$E$66:$I$69,'[19]21.3'!$E$10:$I$10,P1_T17_Protect</definedName>
    <definedName name="T17_Protection">#N/A</definedName>
    <definedName name="T18.1?Data" localSheetId="5">P1_T18.1?Data,P2_T18.1?Data</definedName>
    <definedName name="T18.1?Data" localSheetId="6">P1_T18.1?Data,P2_T18.1?Data</definedName>
    <definedName name="T18.1?Data">P1_T18.1?Data,P2_T18.1?Data</definedName>
    <definedName name="T18.1?Data_4">#N/A</definedName>
    <definedName name="T18.2?item_ext?СБЫТ">'[19]18.2'!#REF!,'[19]18.2'!#REF!</definedName>
    <definedName name="T18.2?ВРАС">'[19]18.2'!$B$34:$B$38,'[19]18.2'!$B$28:$B$30</definedName>
    <definedName name="T18.2_Protect">'[19]18.2'!$F$58:$J$59,'[19]18.2'!$F$62:$J$62,'[19]18.2'!$F$64:$J$67,'[19]18.2'!$F$6:$J$8,P1_T18.2_Protect</definedName>
    <definedName name="T18?axis?R?ДОГОВОР">'[20]18'!$D$14:$L$16,'[20]18'!$D$20:$L$22,'[20]18'!$D$26:$L$28,'[20]18'!$D$32:$L$34,'[20]18'!$D$38:$L$40,'[20]18'!$D$8:$L$10</definedName>
    <definedName name="T18?axis?R?ДОГОВОР?">'[20]18'!$B$14:$B$16,'[20]18'!$B$20:$B$22,'[20]18'!$B$26:$B$28,'[20]18'!$B$32:$B$34,'[20]18'!$B$38:$B$40,'[20]18'!$B$8:$B$10</definedName>
    <definedName name="T18?axis?ПРД?БАЗ">'[20]18'!$I$6:$J$42,'[20]18'!$F$6:$G$42</definedName>
    <definedName name="T18?axis?ПРД?ПРЕД">'[20]18'!$K$6:$L$42,'[20]18'!$D$6:$E$42</definedName>
    <definedName name="T18?axis?ПФ?ПЛАН">'[20]18'!$I$6:$I$42,'[20]18'!$D$6:$D$42,'[20]18'!$K$6:$K$42,'[20]18'!$F$6:$F$42</definedName>
    <definedName name="T18?axis?ПФ?ФАКТ">'[20]18'!$J$6:$J$42,'[20]18'!$E$6:$E$42,'[20]18'!$L$6:$L$42,'[20]18'!$G$6:$G$42</definedName>
    <definedName name="T18_Copy1">[32]страховые!#REF!</definedName>
    <definedName name="T18_Copy2">[32]страховые!#REF!</definedName>
    <definedName name="T18_Copy3">[32]страховые!#REF!</definedName>
    <definedName name="T18_Copy4">[32]страховые!#REF!</definedName>
    <definedName name="T18_Copy5">[32]страховые!#REF!</definedName>
    <definedName name="T18_Copy6">[32]страховые!#REF!</definedName>
    <definedName name="T19.1.1?Data" localSheetId="5">P1_T19.1.1?Data,P2_T19.1.1?Data</definedName>
    <definedName name="T19.1.1?Data" localSheetId="6">P1_T19.1.1?Data,P2_T19.1.1?Data</definedName>
    <definedName name="T19.1.1?Data">P1_T19.1.1?Data,P2_T19.1.1?Data</definedName>
    <definedName name="T19.1.1?Data_4">#N/A</definedName>
    <definedName name="T19.1.2?Data" localSheetId="5">P1_T19.1.2?Data,P2_T19.1.2?Data</definedName>
    <definedName name="T19.1.2?Data" localSheetId="6">P1_T19.1.2?Data,P2_T19.1.2?Data</definedName>
    <definedName name="T19.1.2?Data">P1_T19.1.2?Data,P2_T19.1.2?Data</definedName>
    <definedName name="T19.1.2?Data_4">#N/A</definedName>
    <definedName name="T19.2?Data" localSheetId="5">P1_T19.2?Data,P2_T19.2?Data</definedName>
    <definedName name="T19.2?Data" localSheetId="6">P1_T19.2?Data,P2_T19.2?Data</definedName>
    <definedName name="T19.2?Data">P1_T19.2?Data,P2_T19.2?Data</definedName>
    <definedName name="T19.2?Data_4">#N/A</definedName>
    <definedName name="T19?axis?R?ВРАС?">[32]НИОКР!#REF!</definedName>
    <definedName name="T19?axis?R?ДОГОВОР">'[20]19'!$E$8:$M$9,'[20]19'!$E$13:$M$14,'[20]19'!$E$18:$M$18,'[20]19'!$E$26:$M$27,'[20]19'!$E$22:$M$22</definedName>
    <definedName name="T19?axis?R?ДОГОВОР?">'[20]19'!$A$8:$A$9,'[20]19'!$A$13:$A$14,'[20]19'!$A$18,'[20]19'!$A$26:$A$27,'[20]19'!$A$22</definedName>
    <definedName name="T19?axis?ПРД?БАЗ">'[20]19'!$J$6:$K$30,'[20]19'!$G$6:$H$30</definedName>
    <definedName name="T19?axis?ПРД?ПРЕД">'[20]19'!$L$6:$M$30,'[20]19'!$E$6:$F$30</definedName>
    <definedName name="T19?axis?ПФ?ПЛАН">'[20]19'!$J$6:$J$30,'[20]19'!$E$6:$E$30,'[20]19'!$L$6:$L$30,'[20]19'!$G$6:$G$30</definedName>
    <definedName name="T19?axis?ПФ?ФАКТ">'[20]19'!$K$6:$K$30,'[20]19'!$F$6:$F$30,'[20]19'!$M$6:$M$30,'[20]19'!$H$6:$H$30</definedName>
    <definedName name="T19?Data">'[12]19'!$J$8:$M$16,'[12]19'!$C$8:$H$16</definedName>
    <definedName name="T19?item_ext?РОСТ">[32]НИОКР!#REF!</definedName>
    <definedName name="T19?L1">'[20]19'!$A$16:$M$16, '[20]19'!$A$11:$M$11, '[20]19'!$A$6:$M$6, '[20]19'!$A$20:$M$20, '[20]19'!$A$24:$M$24</definedName>
    <definedName name="T19?L1.x">'[20]19'!$A$18:$M$18, '[20]19'!$A$13:$M$14, '[20]19'!$A$8:$M$9, '[20]19'!$A$22:$M$22, '[20]19'!$A$26:$M$27</definedName>
    <definedName name="T19?Name">[32]НИОКР!#REF!</definedName>
    <definedName name="T19?unit?ПРЦ">[32]НИОКР!#REF!</definedName>
    <definedName name="T19_Copy">[32]НИОКР!#REF!</definedName>
    <definedName name="T19_Copy2">[32]НИОКР!#REF!</definedName>
    <definedName name="T19_Protection">'[12]19'!$E$13:$H$13,'[12]19'!$E$15:$H$15,'[12]19'!$J$8:$M$11,'[12]19'!$J$13:$M$13,'[12]19'!$J$15:$M$15,'[12]19'!$E$4:$H$4,'[12]19'!$J$4:$M$4,'[12]19'!$E$8:$H$11</definedName>
    <definedName name="T2.1?Data">#N/A</definedName>
    <definedName name="T2.1?Protection" localSheetId="5">'Смета расходов (2)'!P6_T2.1?Protection</definedName>
    <definedName name="T2.1?Protection" localSheetId="6">'Смета расходов (3)'!P6_T2.1?Protection</definedName>
    <definedName name="T2.1?Protection">P6_T2.1?Protection</definedName>
    <definedName name="T2.1?Protection_4">"'рт-передача'!p6_t2.1?protection"</definedName>
    <definedName name="T2.2?Protection" localSheetId="5">P3_T2.2?Protection,P4_T2.2?Protection</definedName>
    <definedName name="T2.2?Protection" localSheetId="6">P3_T2.2?Protection,P4_T2.2?Protection</definedName>
    <definedName name="T2.2?Protection">P3_T2.2?Protection,P4_T2.2?Protection</definedName>
    <definedName name="T2.3_Protect">'[19]2.3'!$F$30:$G$34,'[19]2.3'!$H$24:$K$28</definedName>
    <definedName name="T2?axis?C?РЕШ">#REF!,#REF!,#REF!,#REF!,#REF!,#REF!</definedName>
    <definedName name="T2?axis?C?РЕШ?">#REF!,#REF!</definedName>
    <definedName name="T2?axis?R?ОРГ">#REF!</definedName>
    <definedName name="T2?axis?R?ОРГ?">#REF!</definedName>
    <definedName name="T2?axis?ПРД?БАЗ">'[20]2'!$I$6:$J$19,'[20]2'!$F$6:$G$19</definedName>
    <definedName name="T2?axis?ПРД?ПРЕД">'[20]2'!$K$6:$L$19,'[20]2'!$D$6:$E$19</definedName>
    <definedName name="T2?axis?ПРД?РЕГ">#REF!</definedName>
    <definedName name="T2?axis?ПРД2?2005">#REF!,#REF!</definedName>
    <definedName name="T2?axis?ПРД2?2006">#REF!,#REF!</definedName>
    <definedName name="T2?axis?ПФ?ПЛАН">'[20]2'!$I$6:$I$19,'[20]2'!$D$6:$D$19,'[20]2'!$K$6:$K$19,'[20]2'!$F$6:$F$19</definedName>
    <definedName name="T2?axis?ПФ?ФАКТ">'[20]2'!$J$6:$J$19,'[20]2'!$E$6:$E$19,'[20]2'!$L$6:$L$19,'[20]2'!$G$6:$G$19</definedName>
    <definedName name="T2?Data">#REF!</definedName>
    <definedName name="T2?item_ext?РОСТ">#REF!</definedName>
    <definedName name="T2?L1">#REF!</definedName>
    <definedName name="T2?L1.1.1">#REF!,#REF!</definedName>
    <definedName name="T2?L1.1.1.1">#REF!,#REF!</definedName>
    <definedName name="T2?L1.1.2">#REF!,#REF!</definedName>
    <definedName name="T2?L1.1.2.1">#REF!,#REF!</definedName>
    <definedName name="T2?L1.1.3">#REF!,#REF!</definedName>
    <definedName name="T2?L1.1.3.1">#REF!,#REF!</definedName>
    <definedName name="T2?L1.1.3.10">#REF!,#REF!</definedName>
    <definedName name="T2?L1.1.3.2">#REF!,#REF!</definedName>
    <definedName name="T2?L1.1.3.3">#REF!,#REF!</definedName>
    <definedName name="T2?L1.1.3.4">#REF!,#REF!</definedName>
    <definedName name="T2?L1.1.3.5">#REF!,#REF!</definedName>
    <definedName name="T2?L1.1.3.6">#REF!,#REF!</definedName>
    <definedName name="T2?L1.1.3.7">#REF!,#REF!</definedName>
    <definedName name="T2?L1.1.3.8">#REF!,#REF!</definedName>
    <definedName name="T2?L1.1.3.9">#REF!,#REF!</definedName>
    <definedName name="T2?L2">#REF!</definedName>
    <definedName name="T2?L2.1">#REF!</definedName>
    <definedName name="T2?L2.1.ПРЦ">#REF!</definedName>
    <definedName name="T2?L2.2">#REF!</definedName>
    <definedName name="T2?L2.2.КВТЧ">#REF!</definedName>
    <definedName name="T2?L3">#REF!</definedName>
    <definedName name="T2?L4">#REF!</definedName>
    <definedName name="T2?L4.ПРЦ">#REF!</definedName>
    <definedName name="T2?L5">#REF!</definedName>
    <definedName name="T2?L6">#REF!</definedName>
    <definedName name="T2?L7">#REF!</definedName>
    <definedName name="T2?L7.ПРЦ">#REF!</definedName>
    <definedName name="T2?L8">#REF!</definedName>
    <definedName name="T2?Name">#REF!</definedName>
    <definedName name="T2?Protection" localSheetId="5">P1_T2?Protection,P2_T2?Protection</definedName>
    <definedName name="T2?Protection" localSheetId="6">P1_T2?Protection,P2_T2?Protection</definedName>
    <definedName name="T2?Protection">P1_T2?Protection,P2_T2?Protection</definedName>
    <definedName name="T2?Protection_4">#N/A</definedName>
    <definedName name="T2?Table">#REF!</definedName>
    <definedName name="T2?Title">#REF!</definedName>
    <definedName name="T2?unit?КВТЧ.ГКАЛ">#REF!</definedName>
    <definedName name="T2?unit?МКБ">#REF!,#REF!,#REF!,#REF!</definedName>
    <definedName name="T2?unit?МКВТЧ">'[20]2'!$D$6:$H$8,   '[20]2'!$D$10:$H$10,   '[20]2'!$D$12:$H$13,   '[20]2'!$D$15:$H$15</definedName>
    <definedName name="T2?unit?МКУБ">#REF!,#REF!,#REF!,#REF!</definedName>
    <definedName name="T2?unit?ПРЦ">'[20]2'!$D$9:$H$9,   '[20]2'!$D$14:$H$14,   '[20]2'!$I$6:$L$19,   '[20]2'!$D$18:$H$18</definedName>
    <definedName name="T2?unit?РУБ.МКБ">#REF!,#REF!,#REF!,#REF!</definedName>
    <definedName name="T2?unit?ТГКАЛ">'[20]2'!$D$16:$H$17,   '[20]2'!$D$19:$H$19</definedName>
    <definedName name="T2?unit?ТРУБ">#REF!,#REF!,#REF!,#REF!</definedName>
    <definedName name="T2?unit?ТЫС.МКБ">#REF!,#REF!,#REF!,#REF!</definedName>
    <definedName name="T2_">#REF!</definedName>
    <definedName name="T2_Add_Town">#REF!</definedName>
    <definedName name="T2_Copy">#REF!</definedName>
    <definedName name="T2_DiapProt" localSheetId="5">P1_T2_DiapProt,P2_T2_DiapProt</definedName>
    <definedName name="T2_DiapProt" localSheetId="6">P1_T2_DiapProt,P2_T2_DiapProt</definedName>
    <definedName name="T2_DiapProt">P1_T2_DiapProt,P2_T2_DiapProt</definedName>
    <definedName name="T2_Protect">#REF!,#REF!</definedName>
    <definedName name="T2_Unprotected">#REF!,#REF!,#REF!,#REF!,#REF!,#REF!</definedName>
    <definedName name="T20?axis?R?ДОГОВОР">'[20]20'!$G$7:$O$26,       '[20]20'!$G$28:$O$41</definedName>
    <definedName name="T20?axis?R?ДОГОВОР?">'[20]20'!$D$7:$D$26,       '[20]20'!$D$28:$D$41</definedName>
    <definedName name="T20?axis?ПРД?БАЗ">'[20]20'!$L$6:$M$42,  '[20]20'!$I$6:$J$42</definedName>
    <definedName name="T20?axis?ПРД?ПРЕД">'[20]20'!$N$6:$O$41,  '[20]20'!$G$6:$H$42</definedName>
    <definedName name="T20?axis?ПФ?ПЛАН">'[20]20'!$L$6:$L$42,  '[20]20'!$G$6:$G$42,  '[20]20'!$N$6:$N$42,  '[20]20'!$I$6:$I$42</definedName>
    <definedName name="T20?axis?ПФ?ФАКТ">'[20]20'!$M$6:$M$42,  '[20]20'!$H$6:$H$42,  '[20]20'!$O$6:$O$42,  '[20]20'!$J$6:$J$42</definedName>
    <definedName name="T20?Data">'[20]20'!$G$6:$O$6,       '[20]20'!$G$8:$O$25,       '[20]20'!$G$27:$O$27,       '[20]20'!$G$29:$O$40,       '[20]20'!$G$42:$O$42</definedName>
    <definedName name="T20?item_ext?РОСТ">[32]аренда!#REF!</definedName>
    <definedName name="T20?L1.1">'[20]20'!$A$20:$O$20,'[20]20'!$A$17:$O$17,'[20]20'!$A$8:$O$8,'[20]20'!$A$11:$O$11,'[20]20'!$A$14:$O$14,'[20]20'!$A$23:$O$23</definedName>
    <definedName name="T20?L1.2">'[20]20'!$A$21:$O$21,'[20]20'!$A$18:$O$18,'[20]20'!$A$9:$O$9,'[20]20'!$A$12:$O$12,'[20]20'!$A$15:$O$15,'[20]20'!$A$24:$O$24</definedName>
    <definedName name="T20?L1.3">'[20]20'!$A$22:$O$22,'[20]20'!$A$19:$O$19,'[20]20'!$A$10:$O$10,'[20]20'!$A$13:$O$13,'[20]20'!$A$16:$O$16,'[20]20'!$A$25:$O$25</definedName>
    <definedName name="T20?L2.1">'[20]20'!$A$29:$O$29,   '[20]20'!$A$32:$O$32,   '[20]20'!$A$35:$O$35,   '[20]20'!$A$38:$O$38</definedName>
    <definedName name="T20?L2.2">'[20]20'!$A$30:$O$30,   '[20]20'!$A$33:$O$33,   '[20]20'!$A$36:$O$36,   '[20]20'!$A$39:$O$39</definedName>
    <definedName name="T20?L2.3">'[20]20'!$A$31:$O$31,   '[20]20'!$A$34:$O$34,   '[20]20'!$A$37:$O$37,   '[20]20'!$A$40:$O$40</definedName>
    <definedName name="T20?Name">[32]аренда!#REF!</definedName>
    <definedName name="T20?unit?МКВТЧ">'[12]20'!$C$13:$M$13,'[12]20'!$C$15:$M$19,'[12]20'!$C$8:$M$11</definedName>
    <definedName name="T20?unit?ПРЦ">[32]аренда!#REF!</definedName>
    <definedName name="T20_Copy1">[32]аренда!#REF!</definedName>
    <definedName name="T20_Copy2">[32]аренда!#REF!</definedName>
    <definedName name="T20_Protect">'[19]20'!$E$13:$I$20,'[19]20'!$E$9:$I$10</definedName>
    <definedName name="T20_Protection">'[12]20'!$E$8:$H$11,P1_T20_Protection</definedName>
    <definedName name="T21.2.1?Data" localSheetId="5">P1_T21.2.1?Data,P2_T21.2.1?Data</definedName>
    <definedName name="T21.2.1?Data" localSheetId="6">P1_T21.2.1?Data,P2_T21.2.1?Data</definedName>
    <definedName name="T21.2.1?Data">P1_T21.2.1?Data,P2_T21.2.1?Data</definedName>
    <definedName name="T21.2.1?Data_4">#N/A</definedName>
    <definedName name="T21.2.2?Data" localSheetId="5">P1_T21.2.2?Data,P2_T21.2.2?Data</definedName>
    <definedName name="T21.2.2?Data" localSheetId="6">P1_T21.2.2?Data,P2_T21.2.2?Data</definedName>
    <definedName name="T21.2.2?Data">P1_T21.2.2?Data,P2_T21.2.2?Data</definedName>
    <definedName name="T21.2.2?Data_4">#N/A</definedName>
    <definedName name="T21.3?Columns">#REF!</definedName>
    <definedName name="T21.3?item_ext?СБЫТ">'[19]21.3'!#REF!,'[19]21.3'!#REF!</definedName>
    <definedName name="T21.3?ItemComments">#REF!</definedName>
    <definedName name="T21.3?Items">#REF!</definedName>
    <definedName name="T21.3?Scope">#REF!</definedName>
    <definedName name="T21.3?ВРАС">'[19]21.3'!$B$28:$B$42,'[19]21.3'!$B$60:$B$62</definedName>
    <definedName name="T21.3_Protect">'[19]21.3'!$E$19:$I$22,'[19]21.3'!$E$24:$I$25,'[19]21.3'!$B$28:$I$42,'[19]21.3'!$E$44:$I$44,'[19]21.3'!$E$47:$I$57,'[19]21.3'!$B$60:$I$62,'[19]21.3'!$E$13:$I$17</definedName>
    <definedName name="T21.4?Data" localSheetId="5">P1_T21.4?Data,P2_T21.4?Data</definedName>
    <definedName name="T21.4?Data" localSheetId="6">P1_T21.4?Data,P2_T21.4?Data</definedName>
    <definedName name="T21.4?Data">P1_T21.4?Data,P2_T21.4?Data</definedName>
    <definedName name="T21.4?Data_4">#N/A</definedName>
    <definedName name="T21?axis?R?ДОГОВОР">#REF!</definedName>
    <definedName name="T21?axis?R?ДОГОВОР?">#REF!</definedName>
    <definedName name="T21?axis?R?ПЭ">'[12]21'!$D$14:$S$16,'[12]21'!$D$26:$S$28,'[12]21'!$D$20:$S$22</definedName>
    <definedName name="T21?axis?R?ПЭ?">'[12]21'!$B$14:$B$16,'[12]21'!$B$26:$B$28,'[12]21'!$B$20:$B$22</definedName>
    <definedName name="T21?axis?ПРД?БАЗ">'[20]21'!$I$6:$J$18,'[20]21'!$F$6:$G$18</definedName>
    <definedName name="T21?axis?ПРД?ПРЕД">'[20]21'!$K$6:$L$18,'[20]21'!$D$6:$E$18</definedName>
    <definedName name="T21?axis?ПРД?РЕГ">#REF!</definedName>
    <definedName name="T21?axis?ПФ?ПЛАН">'[20]21'!$I$6:$I$18,'[20]21'!$D$6:$D$18,'[20]21'!$K$6:$K$18,'[20]21'!$F$6:$F$18</definedName>
    <definedName name="T21?axis?ПФ?ФАКТ">'[20]21'!$J$6:$J$18,'[20]21'!$E$6:$E$18,'[20]21'!$L$6:$L$18,'[20]21'!$G$6:$G$18</definedName>
    <definedName name="T21?Data">'[20]21'!$D$6:$L$9, '[20]21'!$D$11:$L$14, '[20]21'!$D$16:$L$18</definedName>
    <definedName name="T21?item_ext?РОСТ">#REF!</definedName>
    <definedName name="T21?L1">#REF!</definedName>
    <definedName name="T21?L2">#REF!</definedName>
    <definedName name="T21?L3">#REF!</definedName>
    <definedName name="T21?L4">#REF!</definedName>
    <definedName name="T21?L4.x">#REF!</definedName>
    <definedName name="T21?L5">#REF!</definedName>
    <definedName name="T21?L6">#REF!</definedName>
    <definedName name="T21?L7">#REF!</definedName>
    <definedName name="T21?Name">#REF!</definedName>
    <definedName name="T21?Table">#REF!</definedName>
    <definedName name="T21?Title">#REF!</definedName>
    <definedName name="T21?unit?ПРЦ">#REF!</definedName>
    <definedName name="T21?unit?ТРУБ">#REF!</definedName>
    <definedName name="T21_Copy">#REF!</definedName>
    <definedName name="T21_Protection">#N/A</definedName>
    <definedName name="T22?axis?R?ДОГОВОР">'[20]22'!$E$8:$M$9,'[20]22'!$E$13:$M$14,'[20]22'!$E$22:$M$23,'[20]22'!$E$18:$M$18</definedName>
    <definedName name="T22?axis?R?ДОГОВОР?">'[20]22'!$A$8:$A$9,'[20]22'!$A$13:$A$14,'[20]22'!$A$22:$A$23,'[20]22'!$A$18</definedName>
    <definedName name="T22?axis?ПРД?БАЗ">'[20]22'!$J$6:$K$26, '[20]22'!$G$6:$H$26</definedName>
    <definedName name="T22?axis?ПРД?ПРЕД">'[20]22'!$L$6:$M$26, '[20]22'!$E$6:$F$26</definedName>
    <definedName name="T22?axis?ПФ?ПЛАН">'[20]22'!$J$6:$J$26,'[20]22'!$E$6:$E$26,'[20]22'!$L$6:$L$26,'[20]22'!$G$6:$G$26</definedName>
    <definedName name="T22?axis?ПФ?ФАКТ">'[20]22'!$K$6:$K$26,'[20]22'!$F$6:$F$26,'[20]22'!$M$6:$M$26,'[20]22'!$H$6:$H$26</definedName>
    <definedName name="T22?item_ext?ВСЕГО">'[12]22'!$E$8:$F$31,'[12]22'!$I$8:$J$31</definedName>
    <definedName name="T22?item_ext?РОСТ">'[32]другие затраты с-ст'!#REF!</definedName>
    <definedName name="T22?item_ext?ЭС">'[12]22'!$K$8:$L$31,'[12]22'!$G$8:$H$31</definedName>
    <definedName name="T22?L1" xml:space="preserve"> '[20]22'!$A$11:$M$11,    '[20]22'!$A$6:$M$6,    '[20]22'!$A$16:$M$16,    '[20]22'!$A$20:$M$20</definedName>
    <definedName name="T22?L1.x">'[20]22'!$A$13:$M$14, '[20]22'!$A$8:$M$9, '[20]22'!$A$18:$M$18, '[20]22'!$A$22:$M$23</definedName>
    <definedName name="T22?L2">'[32]другие затраты с-ст'!#REF!</definedName>
    <definedName name="T22?Name">'[32]другие затраты с-ст'!#REF!</definedName>
    <definedName name="T22?unit?ГКАЛ.Ч">'[12]22'!$G$8:$G$31,'[12]22'!$I$8:$I$31,'[12]22'!$K$8:$K$31,'[12]22'!$E$8:$E$31</definedName>
    <definedName name="T22?unit?ПРЦ">'[32]другие затраты с-ст'!#REF!</definedName>
    <definedName name="T22?unit?ТГКАЛ">'[12]22'!$H$8:$H$31,'[12]22'!$J$8:$J$31,'[12]22'!$L$8:$L$31,'[12]22'!$F$8:$F$31</definedName>
    <definedName name="T22_Copy">'[32]другие затраты с-ст'!#REF!</definedName>
    <definedName name="T22_Copy2">'[32]другие затраты с-ст'!#REF!</definedName>
    <definedName name="T22_Protection">'[12]22'!$E$19:$L$23,'[12]22'!$E$25:$L$25,'[12]22'!$E$27:$L$31,'[12]22'!$E$17:$L$17</definedName>
    <definedName name="T23?axis?R?ВТОП">'[12]23'!$E$8:$P$30,'[12]23'!$E$36:$P$58</definedName>
    <definedName name="T23?axis?R?ВТОП?">'[12]23'!$C$8:$C$30,'[12]23'!$C$36:$C$58</definedName>
    <definedName name="T23?axis?R?ПЭ">'[12]23'!$E$8:$P$30,'[12]23'!$E$36:$P$58</definedName>
    <definedName name="T23?axis?R?ПЭ?">'[12]23'!$B$8:$B$30,'[12]23'!$B$36:$B$58</definedName>
    <definedName name="T23?axis?R?СЦТ">'[12]23'!$E$32:$P$34,'[12]23'!$E$60:$P$62</definedName>
    <definedName name="T23?axis?R?СЦТ?">'[12]23'!$A$60:$A$62,'[12]23'!$A$32:$A$34</definedName>
    <definedName name="T23?axis?ПРД?БАЗ">'[20]23'!$I$6:$J$13,'[20]23'!$F$6:$G$13</definedName>
    <definedName name="T23?axis?ПРД?ПРЕД">'[20]23'!$K$6:$L$13,'[20]23'!$D$6:$E$13</definedName>
    <definedName name="T23?axis?ПРД?РЕГ">'[32]налоги в с-ст'!#REF!</definedName>
    <definedName name="T23?axis?ПФ?ПЛАН">'[20]23'!$I$6:$I$13,'[20]23'!$D$6:$D$13,'[20]23'!$K$6:$K$13,'[20]23'!$F$6:$F$13</definedName>
    <definedName name="T23?axis?ПФ?ФАКТ">'[20]23'!$J$6:$J$13,'[20]23'!$E$6:$E$13,'[20]23'!$L$6:$L$13,'[20]23'!$G$6:$G$13</definedName>
    <definedName name="T23?Data">'[20]23'!$D$9:$L$9,'[20]23'!$D$11:$L$13,'[20]23'!$D$6:$L$7</definedName>
    <definedName name="T23?item_ext?ВСЕГО">'[12]23'!$A$55:$P$58,'[12]23'!$A$27:$P$30</definedName>
    <definedName name="T23?item_ext?ИТОГО">'[12]23'!$A$59:$P$59,'[12]23'!$A$31:$P$31</definedName>
    <definedName name="T23?item_ext?РОСТ">'[32]налоги в с-ст'!#REF!</definedName>
    <definedName name="T23?item_ext?СЦТ">'[12]23'!$A$60:$P$62,'[12]23'!$A$32:$P$34</definedName>
    <definedName name="T23?L1">'[32]налоги в с-ст'!#REF!</definedName>
    <definedName name="T23?L1.1">'[32]налоги в с-ст'!#REF!</definedName>
    <definedName name="T23?L1.2">'[32]налоги в с-ст'!#REF!</definedName>
    <definedName name="T23?L2">'[32]налоги в с-ст'!#REF!</definedName>
    <definedName name="T23?L3">'[32]налоги в с-ст'!#REF!</definedName>
    <definedName name="T23?L4">'[32]налоги в с-ст'!#REF!</definedName>
    <definedName name="T23?Name">'[32]налоги в с-ст'!#REF!</definedName>
    <definedName name="T23?Table">'[32]налоги в с-ст'!#REF!</definedName>
    <definedName name="T23?Title">'[32]налоги в с-ст'!#REF!</definedName>
    <definedName name="T23?unit?ПРЦ">'[20]23'!$D$12:$H$12,'[20]23'!$I$6:$L$13</definedName>
    <definedName name="T23?unit?ТРУБ">'[20]23'!$D$9:$H$9,'[20]23'!$D$11:$H$11,'[20]23'!$D$13:$H$13,'[20]23'!$D$6:$H$7</definedName>
    <definedName name="T23_Protection">'[12]23'!$A$60:$A$62,'[12]23'!$F$60:$J$62,'[12]23'!$O$60:$P$62,'[12]23'!$A$9:$A$25,P1_T23_Protection</definedName>
    <definedName name="T23_Protection_4">(#REF!,#REF!,#REF!,#REF!,P1_T23_Protection)</definedName>
    <definedName name="T24.1?Data">'[20]24.1'!$E$6:$J$21, '[20]24.1'!$E$23, '[20]24.1'!$H$23:$J$23, '[20]24.1'!$E$28:$J$42, '[20]24.1'!$E$44, '[20]24.1'!$H$44:$J$44</definedName>
    <definedName name="T24.1?unit?ТРУБ">'[20]24.1'!$E$5:$E$44, '[20]24.1'!$J$5:$J$44</definedName>
    <definedName name="T24.1_Copy1">'[32]% за кредит'!#REF!</definedName>
    <definedName name="T24.1_Copy2">'[32]% за кредит'!#REF!</definedName>
    <definedName name="T24?axis?R?ДОГОВОР">'[20]24'!$D$27:$L$37,'[20]24'!$D$8:$L$18</definedName>
    <definedName name="T24?axis?R?ДОГОВОР?">'[20]24'!$B$27:$B$37,'[20]24'!$B$8:$B$18</definedName>
    <definedName name="T24?axis?ПРД?БАЗ">'[20]24'!$I$6:$J$39,'[20]24'!$F$6:$G$39</definedName>
    <definedName name="T24?axis?ПРД?ПРЕД">'[20]24'!$K$6:$L$39,'[20]24'!$D$6:$E$39</definedName>
    <definedName name="T24?axis?ПРД?РЕГ">#REF!</definedName>
    <definedName name="T24?axis?ПФ?ПЛАН">'[20]24'!$I$6:$I$39,'[20]24'!$D$6:$D$39,'[20]24'!$K$6:$K$39,'[20]24'!$F$6:$F$38</definedName>
    <definedName name="T24?axis?ПФ?ФАКТ">'[20]24'!$J$6:$J$39,'[20]24'!$E$6:$E$39,'[20]24'!$L$6:$L$39,'[20]24'!$G$6:$G$39</definedName>
    <definedName name="T24?Data">'[20]24'!$D$6:$L$6, '[20]24'!$D$8:$L$18, '[20]24'!$D$20:$L$25, '[20]24'!$D$27:$L$37, '[20]24'!$D$39:$L$39</definedName>
    <definedName name="T24?item_ext?РОСТ">#REF!</definedName>
    <definedName name="T24?L1">#REF!</definedName>
    <definedName name="T24?L1.x">#REF!</definedName>
    <definedName name="T24?L2">#REF!</definedName>
    <definedName name="T24?L2.1">#REF!</definedName>
    <definedName name="T24?L2.2">#REF!</definedName>
    <definedName name="T24?L3">#REF!</definedName>
    <definedName name="T24?L4">#REF!</definedName>
    <definedName name="T24?L5">#REF!</definedName>
    <definedName name="T24?L5.x">#REF!</definedName>
    <definedName name="T24?L6">#REF!</definedName>
    <definedName name="T24?Name">#REF!</definedName>
    <definedName name="T24?Table">#REF!</definedName>
    <definedName name="T24?Title">#REF!</definedName>
    <definedName name="T24?unit?ПРЦ">'[20]24'!$D$22:$H$22, '[20]24'!$I$6:$L$6, '[20]24'!$I$8:$L$18, '[20]24'!$I$20:$L$25, '[20]24'!$I$27:$L$37, '[20]24'!$I$39:$L$39</definedName>
    <definedName name="T24?unit?ТРУБ">'[20]24'!$D$6:$H$6, '[20]24'!$D$8:$H$18, '[20]24'!$D$20:$H$21, '[20]24'!$D$23:$H$25, '[20]24'!$D$27:$H$37, '[20]24'!$D$39:$H$39</definedName>
    <definedName name="T24_Copy1">#REF!</definedName>
    <definedName name="T24_Copy2">#REF!</definedName>
    <definedName name="T24_Protection">'[12]24'!$E$24:$H$37,'[12]24'!$B$35:$B$37,'[12]24'!$E$41:$H$42,'[12]24'!$J$8:$M$21,'[12]24'!$J$24:$M$37,'[12]24'!$J$41:$M$42,'[12]24'!$E$8:$H$21</definedName>
    <definedName name="T25?axis?R?ВРАС">#REF!</definedName>
    <definedName name="T25?axis?R?ВРАС?">#REF!</definedName>
    <definedName name="T25?axis?R?ДОГОВОР">'[20]25'!$G$19:$O$20, '[20]25'!$G$9:$O$10, '[20]25'!$G$14:$O$15, '[20]25'!$G$24:$O$24, '[20]25'!$G$29:$O$34, '[20]25'!$G$38:$O$40</definedName>
    <definedName name="T25?axis?R?ДОГОВОР?">'[20]25'!$E$19:$E$20, '[20]25'!$E$9:$E$10, '[20]25'!$E$14:$E$15, '[20]25'!$E$24, '[20]25'!$E$29:$E$34, '[20]25'!$E$38:$E$40</definedName>
    <definedName name="T25?axis?ПРД?БАЗ">#REF!</definedName>
    <definedName name="T25?axis?ПРД?ПРЕД">#REF!</definedName>
    <definedName name="T25?axis?ПРД?РЕГ">#REF!</definedName>
    <definedName name="T25?axis?ПФ?ПЛАН">'[20]25'!$I$7:$I$51,         '[20]25'!$L$7:$L$51</definedName>
    <definedName name="T25?axis?ПФ?ФАКТ">'[20]25'!$J$7:$J$51,         '[20]25'!$M$7:$M$51</definedName>
    <definedName name="T25?Data">#REF!</definedName>
    <definedName name="T25?item_ext?РОСТ">#REF!</definedName>
    <definedName name="T25?item_ext?РОСТ2">#REF!</definedName>
    <definedName name="T25?L1" xml:space="preserve"> '[20]25'!$A$17:$O$17,  '[20]25'!$A$7:$O$7,  '[20]25'!$A$12:$O$12,  '[20]25'!$A$22:$O$22,  '[20]25'!$A$26:$O$26,  '[20]25'!$A$36:$O$36</definedName>
    <definedName name="T25?L1.1">'[20]25'!$A$19:$O$20, '[20]25'!$A$31:$O$31, '[20]25'!$A$9:$O$10, '[20]25'!$A$14:$O$15, '[20]25'!$A$24:$O$24, '[20]25'!$A$29:$O$29, '[20]25'!$A$33:$O$33, '[20]25'!$A$38:$O$40</definedName>
    <definedName name="T25?L1.2">#REF!</definedName>
    <definedName name="T25?L1.2.1" xml:space="preserve"> '[20]25'!$A$32:$O$32,     '[20]25'!$A$30:$O$30,     '[20]25'!$A$34:$O$34</definedName>
    <definedName name="T25?L2">#REF!</definedName>
    <definedName name="T25?L2.1">#REF!</definedName>
    <definedName name="T25?L2.1.1">#REF!</definedName>
    <definedName name="T25?L2.1.2">#REF!</definedName>
    <definedName name="T25?L2.2">#REF!</definedName>
    <definedName name="T25?L2.2.1">#REF!</definedName>
    <definedName name="T25?L2.2.2">#REF!</definedName>
    <definedName name="T25?L2.2.3">#REF!</definedName>
    <definedName name="T25?L2.2.4">#REF!</definedName>
    <definedName name="T25?Name">#REF!</definedName>
    <definedName name="T25?Table">#REF!</definedName>
    <definedName name="T25?Title">#REF!</definedName>
    <definedName name="T25?unit?ГА" xml:space="preserve"> '[20]25'!$G$32:$K$32,     '[20]25'!$G$27:$K$27,     '[20]25'!$G$30:$K$30,     '[20]25'!$G$34:$K$34</definedName>
    <definedName name="T25?unit?ПРЦ">#REF!</definedName>
    <definedName name="T25?unit?ТРУБ" xml:space="preserve"> '[20]25'!$G$31:$K$31,     '[20]25'!$G$6:$K$26,     '[20]25'!$G$29:$K$29,     '[20]25'!$G$33:$K$33,     '[20]25'!$G$36:$K$51</definedName>
    <definedName name="T25_Copy1">#REF!</definedName>
    <definedName name="T25_Copy2">#REF!</definedName>
    <definedName name="T25_Copy3">#REF!</definedName>
    <definedName name="T25_Copy4">#REF!</definedName>
    <definedName name="T25_protection">P1_T25_protection,P2_T25_protection</definedName>
    <definedName name="T25_protection_4">(P1_T25_protection,P2_T25_protection)</definedName>
    <definedName name="T26?axis?R?ВРАС">'[12]26'!$C$34:$N$36,'[12]26'!$C$22:$N$24</definedName>
    <definedName name="T26?axis?R?ВРАС?">'[12]26'!$B$34:$B$36,'[12]26'!$B$22:$B$24</definedName>
    <definedName name="T26?axis?ПРД?БАЗ">'[20]26'!$I$6:$J$20,'[20]26'!$F$6:$G$20</definedName>
    <definedName name="T26?axis?ПРД?ПРЕД">'[20]26'!$K$6:$L$20,'[20]26'!$D$6:$E$20</definedName>
    <definedName name="T26?axis?ПФ?ПЛАН">'[20]26'!$I$6:$I$20,'[20]26'!$D$6:$D$20,'[20]26'!$K$6:$K$20,'[20]26'!$F$6:$F$20</definedName>
    <definedName name="T26?axis?ПФ?ФАКТ">'[20]26'!$J$6:$J$20,'[20]26'!$E$6:$E$20,'[20]26'!$L$6:$L$20,'[20]26'!$G$6:$G$20</definedName>
    <definedName name="T26?Data">'[20]26'!$D$6:$L$8, '[20]26'!$D$10:$L$20</definedName>
    <definedName name="T26?item_ext?РОСТ">'[32]поощрение (ДВ)'!#REF!</definedName>
    <definedName name="T26?L1">'[12]26'!$F$8:$N$8,'[12]26'!$C$8:$D$8</definedName>
    <definedName name="T26?L1.1">'[12]26'!$F$10:$N$10,'[12]26'!$C$10:$D$10</definedName>
    <definedName name="T26?L2">'[12]26'!$F$11:$N$11,'[12]26'!$C$11:$D$11</definedName>
    <definedName name="T26?L2.1">'[12]26'!$F$13:$N$13,'[12]26'!$C$13:$D$13</definedName>
    <definedName name="T26?L2.7">'[32]поощрение (ДВ)'!#REF!</definedName>
    <definedName name="T26?L2.8">'[32]поощрение (ДВ)'!#REF!</definedName>
    <definedName name="T26?L3">'[32]поощрение (ДВ)'!#REF!</definedName>
    <definedName name="T26?L4">'[12]26'!$F$15:$N$15,'[12]26'!$C$15:$D$15</definedName>
    <definedName name="T26?L5">'[12]26'!$F$16:$N$16,'[12]26'!$C$16:$D$16</definedName>
    <definedName name="T26?L5.1">'[12]26'!$F$18:$N$18,'[12]26'!$C$18:$D$18</definedName>
    <definedName name="T26?L5.2">'[12]26'!$F$19:$N$19,'[12]26'!$C$19:$D$19</definedName>
    <definedName name="T26?L5.3">'[12]26'!$F$20:$N$20,'[12]26'!$C$20:$D$20</definedName>
    <definedName name="T26?L5.3.x">'[12]26'!$F$22:$N$24,'[12]26'!$C$22:$D$24</definedName>
    <definedName name="T26?L6">'[12]26'!$F$26:$N$26,'[12]26'!$C$26:$D$26</definedName>
    <definedName name="T26?L7">'[12]26'!$F$27:$N$27,'[12]26'!$C$27:$D$27</definedName>
    <definedName name="T26?L7.1">'[12]26'!$F$29:$N$29,'[12]26'!$C$29:$D$29</definedName>
    <definedName name="T26?L7.2">'[12]26'!$F$30:$N$30,'[12]26'!$C$30:$D$30</definedName>
    <definedName name="T26?L7.3">'[12]26'!$F$31:$N$31,'[12]26'!$C$31:$D$31</definedName>
    <definedName name="T26?L7.4">'[12]26'!$F$32:$N$32,'[12]26'!$C$32:$D$32</definedName>
    <definedName name="T26?L7.4.x">'[12]26'!$F$34:$N$36,'[12]26'!$C$34:$D$36</definedName>
    <definedName name="T26?L8">'[12]26'!$F$38:$N$38,'[12]26'!$C$38:$D$38</definedName>
    <definedName name="T26?Name">'[32]поощрение (ДВ)'!#REF!</definedName>
    <definedName name="T26?unit?ПРЦ">'[32]поощрение (ДВ)'!#REF!</definedName>
    <definedName name="T26_Protection">'[12]26'!$K$34:$N$36,'[12]26'!$B$22:$B$24,P1_T26_Protection,P2_T26_Protection</definedName>
    <definedName name="T26_Protection_4">(#REF!,#REF!,P1_T26_Protection,P2_T26_Protection)</definedName>
    <definedName name="T27?axis?R?ВРАС">'[12]27'!$C$34:$S$36,'[12]27'!$C$22:$S$24</definedName>
    <definedName name="T27?axis?R?ВРАС?">'[12]27'!$B$34:$B$36,'[12]27'!$B$22:$B$24</definedName>
    <definedName name="T27?axis?ПРД?БАЗ">'[20]27'!$I$6:$J$11,'[20]27'!$F$6:$G$11</definedName>
    <definedName name="T27?axis?ПРД?ПРЕД">'[20]27'!$K$6:$L$11,'[20]27'!$D$6:$E$11</definedName>
    <definedName name="T27?axis?ПРД?РЕГ">#REF!</definedName>
    <definedName name="T27?axis?ПФ?ПЛАН">'[20]27'!$I$6:$I$11,'[20]27'!$D$6:$D$11,'[20]27'!$K$6:$K$11,'[20]27'!$F$6:$F$11</definedName>
    <definedName name="T27?axis?ПФ?ФАКТ">'[20]27'!$J$6:$J$11,'[20]27'!$E$6:$E$11,'[20]27'!$L$6:$L$11,'[20]27'!$G$6:$G$11</definedName>
    <definedName name="T27?Data">#REF!</definedName>
    <definedName name="T27?item_ext?РОСТ">#REF!</definedName>
    <definedName name="T27?L1">#REF!</definedName>
    <definedName name="T27?L1.1">'[12]27'!$F$10:$S$10,'[12]27'!$C$10:$D$10</definedName>
    <definedName name="T27?L2">#REF!</definedName>
    <definedName name="T27?L2.1">'[12]27'!$F$13:$S$13,'[12]27'!$C$13:$D$13</definedName>
    <definedName name="T27?L3">#REF!</definedName>
    <definedName name="T27?L4">#REF!</definedName>
    <definedName name="T27?L5">#REF!</definedName>
    <definedName name="T27?L5.3">'[12]27'!$F$20:$S$20,'[12]27'!$C$20:$D$20</definedName>
    <definedName name="T27?L5.3.x">'[12]27'!$F$22:$S$24,'[12]27'!$C$22:$D$24</definedName>
    <definedName name="T27?L6">#REF!</definedName>
    <definedName name="T27?L7">'[12]27'!$F$27:$S$27,'[12]27'!$C$27:$D$27</definedName>
    <definedName name="T27?L7.1">'[12]27'!$F$29:$S$29,'[12]27'!$C$29:$D$29</definedName>
    <definedName name="T27?L7.2">'[12]27'!$F$30:$S$30,'[12]27'!$C$30:$D$30</definedName>
    <definedName name="T27?L7.3">'[12]27'!$F$31:$S$31,'[12]27'!$C$31:$D$31</definedName>
    <definedName name="T27?L7.4">'[12]27'!$F$32:$S$32,'[12]27'!$C$32:$D$32</definedName>
    <definedName name="T27?L7.4.x">'[12]27'!$F$34:$S$36,'[12]27'!$C$34:$D$36</definedName>
    <definedName name="T27?L8">'[12]27'!$F$38:$S$38,'[12]27'!$C$38:$D$38</definedName>
    <definedName name="T27?Name">#REF!</definedName>
    <definedName name="T27?Table">#REF!</definedName>
    <definedName name="T27?Title">#REF!</definedName>
    <definedName name="T27?unit?ПРЦ">'[20]27'!$D$7:$H$7, '[20]27'!$I$6:$L$11</definedName>
    <definedName name="T27?unit?ТРУБ">'[20]27'!$D$6:$H$6, '[20]27'!$D$8:$H$11</definedName>
    <definedName name="T27_Protect">'[19]27'!$E$12:$E$13,'[19]27'!$K$4:$AH$4,'[19]27'!$AK$12:$AK$13</definedName>
    <definedName name="T27_Protection">'[12]27'!$P$34:$S$36,'[12]27'!$B$22:$B$24,P1_T27_Protection,P2_T27_Protection,P3_T27_Protection</definedName>
    <definedName name="T27_Protection_4">(#REF!,#REF!,P1_T27_Protection,P2_T27_Protection,P3_T27_Protection)</definedName>
    <definedName name="T28.3?unit?РУБ.ГКАЛ" localSheetId="5">P1_T28.3?unit?РУБ.ГКАЛ,P2_T28.3?unit?РУБ.ГКАЛ</definedName>
    <definedName name="T28.3?unit?РУБ.ГКАЛ" localSheetId="6">P1_T28.3?unit?РУБ.ГКАЛ,P2_T28.3?unit?РУБ.ГКАЛ</definedName>
    <definedName name="T28.3?unit?РУБ.ГКАЛ">P1_T28.3?unit?РУБ.ГКАЛ,P2_T28.3?unit?РУБ.ГКАЛ</definedName>
    <definedName name="T28.3?unit?РУБ.ГКАЛ_4">#N/A</definedName>
    <definedName name="T28?axis?R?ПЭ">#N/A</definedName>
    <definedName name="T28?axis?R?ПЭ?">#N/A</definedName>
    <definedName name="T28?axis?R?ПЭ?_4">#N/A</definedName>
    <definedName name="T28?axis?R?ПЭ_4">#N/A</definedName>
    <definedName name="T28?axis?ПРД?БАЗ">'[20]28'!$I$6:$J$17,'[20]28'!$F$6:$G$17</definedName>
    <definedName name="T28?axis?ПРД?ПРЕД">'[20]28'!$K$6:$L$17,'[20]28'!$D$6:$E$17</definedName>
    <definedName name="T28?axis?ПРД?РЕГ">'[32]другие из прибыли'!#REF!</definedName>
    <definedName name="T28?axis?ПФ?ПЛАН">'[20]28'!$I$6:$I$17,'[20]28'!$D$6:$D$17,'[20]28'!$K$6:$K$17,'[20]28'!$F$6:$F$17</definedName>
    <definedName name="T28?axis?ПФ?ФАКТ">'[20]28'!$J$6:$J$17,'[20]28'!$E$6:$E$17,'[20]28'!$L$6:$L$17,'[20]28'!$G$6:$G$17</definedName>
    <definedName name="T28?Data">'[20]28'!$D$7:$L$15, '[20]28'!$D$17:$L$17</definedName>
    <definedName name="T28?item_ext?ВСЕГО">'[12]28'!$I$8:$I$292,'[12]28'!$F$8:$F$292</definedName>
    <definedName name="T28?item_ext?ТЭ">'[12]28'!$E$8:$E$292,'[12]28'!$H$8:$H$292</definedName>
    <definedName name="T28?item_ext?ЭЭ">'[12]28'!$D$8:$D$292,'[12]28'!$G$8:$G$292</definedName>
    <definedName name="T28?L1.1.x">'[12]28'!$D$16:$I$18,'[12]28'!$D$11:$I$13</definedName>
    <definedName name="T28?L10.1.x">'[12]28'!$D$250:$I$252,'[12]28'!$D$245:$I$247</definedName>
    <definedName name="T28?L11.1.x">'[12]28'!$D$276:$I$278,'[12]28'!$D$271:$I$273</definedName>
    <definedName name="T28?L2.1.x">'[12]28'!$D$42:$I$44,'[12]28'!$D$37:$I$39</definedName>
    <definedName name="T28?L3.1.x">'[12]28'!$D$68:$I$70,'[12]28'!$D$63:$I$65</definedName>
    <definedName name="T28?L4.1.x">'[12]28'!$D$94:$I$96,'[12]28'!$D$89:$I$91</definedName>
    <definedName name="T28?L5.1.x">'[12]28'!$D$120:$I$122,'[12]28'!$D$115:$I$117</definedName>
    <definedName name="T28?L6.1.x">'[12]28'!$D$146:$I$148,'[12]28'!$D$141:$I$143</definedName>
    <definedName name="T28?L7.1.x">'[12]28'!$D$172:$I$174,'[12]28'!$D$167:$I$169</definedName>
    <definedName name="T28?L8.1.x">'[12]28'!$D$198:$I$200,'[12]28'!$D$193:$I$195</definedName>
    <definedName name="T28?L9.1.x">'[12]28'!$D$224:$I$226,'[12]28'!$D$219:$I$221</definedName>
    <definedName name="T28?Name">'[32]другие из прибыли'!#REF!</definedName>
    <definedName name="T28?unit?ГКАЛЧ">'[12]28'!$H$164:$H$187,'[12]28'!$E$164:$E$187</definedName>
    <definedName name="T28?unit?МКВТЧ">'[12]28'!$G$190:$G$213,'[12]28'!$D$190:$D$213</definedName>
    <definedName name="T28?unit?РУБ.ГКАЛ">'[12]28'!$E$216:$E$239,'[12]28'!$E$268:$E$292,'[12]28'!$H$268:$H$292,'[12]28'!$H$216:$H$239</definedName>
    <definedName name="T28?unit?РУБ.ГКАЛЧ.МЕС">'[12]28'!$H$242:$H$265,'[12]28'!$E$242:$E$265</definedName>
    <definedName name="T28?unit?РУБ.ТКВТ.МЕС">'[12]28'!$G$242:$G$265,'[12]28'!$D$242:$D$265</definedName>
    <definedName name="T28?unit?РУБ.ТКВТЧ">'[12]28'!$G$216:$G$239,'[12]28'!$D$268:$D$292,'[12]28'!$G$268:$G$292,'[12]28'!$D$216:$D$239</definedName>
    <definedName name="T28?unit?ТГКАЛ">'[12]28'!$H$190:$H$213,'[12]28'!$E$190:$E$213</definedName>
    <definedName name="T28?unit?ТКВТ">'[12]28'!$G$164:$G$187,'[12]28'!$D$164:$D$187</definedName>
    <definedName name="T28?unit?ТРУБ">'[12]28'!$D$138:$I$161,'[12]28'!$D$8:$I$109</definedName>
    <definedName name="T28_Copy">'[32]другие из прибыли'!#REF!</definedName>
    <definedName name="T28_Protection">P9_T28_Protection,P10_T28_Protection,P11_T28_Protection,P12_T28_Protection</definedName>
    <definedName name="T29?axis?ПФ?ПЛАН">'[20]29'!$F$5:$F$11,'[20]29'!$D$5:$D$11</definedName>
    <definedName name="T29?axis?ПФ?ФАКТ">'[20]29'!$G$5:$G$11,'[20]29'!$E$5:$E$11</definedName>
    <definedName name="T29?Data">'[20]29'!$D$6:$H$9, '[20]29'!$D$11:$H$11</definedName>
    <definedName name="T29?item_ext?1СТ" localSheetId="5">P1_T29?item_ext?1СТ</definedName>
    <definedName name="T29?item_ext?1СТ" localSheetId="6">P1_T29?item_ext?1СТ</definedName>
    <definedName name="T29?item_ext?1СТ">P1_T29?item_ext?1СТ</definedName>
    <definedName name="T29?item_ext?1СТ_4">#N/A</definedName>
    <definedName name="T29?item_ext?2СТ.М" localSheetId="5">P1_T29?item_ext?2СТ.М</definedName>
    <definedName name="T29?item_ext?2СТ.М" localSheetId="6">P1_T29?item_ext?2СТ.М</definedName>
    <definedName name="T29?item_ext?2СТ.М">P1_T29?item_ext?2СТ.М</definedName>
    <definedName name="T29?item_ext?2СТ.М_4">#N/A</definedName>
    <definedName name="T29?item_ext?2СТ.Э" localSheetId="5">P1_T29?item_ext?2СТ.Э</definedName>
    <definedName name="T29?item_ext?2СТ.Э" localSheetId="6">P1_T29?item_ext?2СТ.Э</definedName>
    <definedName name="T29?item_ext?2СТ.Э">P1_T29?item_ext?2СТ.Э</definedName>
    <definedName name="T29?item_ext?2СТ.Э_4">#N/A</definedName>
    <definedName name="T29?L10" localSheetId="5">P1_T29?L10</definedName>
    <definedName name="T29?L10" localSheetId="6">P1_T29?L10</definedName>
    <definedName name="T29?L10">P1_T29?L10</definedName>
    <definedName name="T29?L10_4">#N/A</definedName>
    <definedName name="T29_Copy">[32]выпадающие!#REF!</definedName>
    <definedName name="T3?axis?C?РЕШ">#REF!,#REF!,#REF!,#REF!</definedName>
    <definedName name="T3?axis?C?РЕШ?">#REF!,#REF!</definedName>
    <definedName name="T3?axis?R?ОРГ">#REF!</definedName>
    <definedName name="T3?axis?R?ОРГ?">#REF!</definedName>
    <definedName name="T3?axis?ПРД?БАЗ">'[20]3'!$I$6:$J$20,'[20]3'!$F$6:$G$20</definedName>
    <definedName name="T3?axis?ПРД?ПРЕД">'[20]3'!$K$6:$L$20,'[20]3'!$D$6:$E$20</definedName>
    <definedName name="T3?axis?ПРД?РЕГ">#REF!</definedName>
    <definedName name="T3?axis?ПРД2?2005">#REF!,#REF!</definedName>
    <definedName name="T3?axis?ПРД2?2006">#REF!,#REF!</definedName>
    <definedName name="T3?axis?ПФ?ПЛАН">'[20]3'!$I$6:$I$20,'[20]3'!$D$6:$D$20,'[20]3'!$K$6:$K$20,'[20]3'!$F$6:$F$20</definedName>
    <definedName name="T3?axis?ПФ?ФАКТ">'[20]3'!$J$6:$J$20,'[20]3'!$E$6:$E$20,'[20]3'!$L$6:$L$20,'[20]3'!$G$6:$G$20</definedName>
    <definedName name="T3?Data">#REF!</definedName>
    <definedName name="T3?item_ext?РОСТ">#REF!</definedName>
    <definedName name="T3?L1">#REF!</definedName>
    <definedName name="T3?L1.1">#REF!</definedName>
    <definedName name="T3?L1.1.1">#REF!,#REF!</definedName>
    <definedName name="T3?L1.1.1.1">#REF!,#REF!</definedName>
    <definedName name="T3?L1.1.2">#REF!,#REF!</definedName>
    <definedName name="T3?L1.1.2.1">#REF!,#REF!</definedName>
    <definedName name="T3?L1.1.3">#REF!,#REF!</definedName>
    <definedName name="T3?L1.1.3.1">#REF!,#REF!</definedName>
    <definedName name="T3?L1.1.3.2">#REF!,#REF!</definedName>
    <definedName name="T3?L1.1.3.3">#REF!,#REF!</definedName>
    <definedName name="T3?L1.1.3.4">#REF!,#REF!</definedName>
    <definedName name="T3?L1.1.3.5">#REF!,#REF!</definedName>
    <definedName name="T3?L1.1.3.6">#REF!,#REF!</definedName>
    <definedName name="T3?L1.1.3.7">#REF!,#REF!</definedName>
    <definedName name="T3?L1.1.3.8">#REF!,#REF!</definedName>
    <definedName name="T3?L1.1.3.9">#REF!,#REF!</definedName>
    <definedName name="T3?L10">#REF!</definedName>
    <definedName name="T3?L11">#REF!</definedName>
    <definedName name="T3?L12">#REF!</definedName>
    <definedName name="T3?L2">#REF!</definedName>
    <definedName name="T3?L2.1">#REF!</definedName>
    <definedName name="T3?L3">#REF!</definedName>
    <definedName name="T3?L3.1">#REF!</definedName>
    <definedName name="T3?L4">#REF!</definedName>
    <definedName name="T3?L5">#REF!</definedName>
    <definedName name="T3?L6">#REF!</definedName>
    <definedName name="T3?L7">#REF!</definedName>
    <definedName name="T3?L8">#REF!</definedName>
    <definedName name="T3?L9">#REF!</definedName>
    <definedName name="T3?Name">#REF!</definedName>
    <definedName name="T3?Table">#REF!</definedName>
    <definedName name="T3?Title">#REF!</definedName>
    <definedName name="T3?unit?Г.КВТЧ">#REF!</definedName>
    <definedName name="T3?unit?КГ.ГКАЛ">'[20]3'!$D$13:$H$13,   '[20]3'!$D$16:$H$16</definedName>
    <definedName name="T3?unit?МКВТЧ">#REF!</definedName>
    <definedName name="T3?unit?ПРЦ">'[20]3'!$D$20:$H$20,   '[20]3'!$I$6:$L$20</definedName>
    <definedName name="T3?unit?РУБ.МКБ">#REF!,#REF!,#REF!,#REF!</definedName>
    <definedName name="T3?unit?ТГКАЛ">'[20]3'!$D$12:$H$12,   '[20]3'!$D$15:$H$15</definedName>
    <definedName name="T3?unit?ТРУБ">#REF!,#REF!,#REF!,#REF!</definedName>
    <definedName name="T3?unit?ТТУТ">'[20]3'!$D$10:$H$11,   '[20]3'!$D$14:$H$14,   '[20]3'!$D$17:$H$19</definedName>
    <definedName name="T3?unit?ТЫС.МКБ">#REF!,#REF!,#REF!,#REF!</definedName>
    <definedName name="T3_Add_Town">#REF!</definedName>
    <definedName name="T3_Copy">#REF!</definedName>
    <definedName name="T3_Unprotected">#REF!,#REF!,#REF!,#REF!,#REF!,#REF!</definedName>
    <definedName name="T4.1?axis?R?ВТОП">'[20]4.1'!$E$5:$I$8, '[20]4.1'!$E$12:$I$15, '[20]4.1'!$E$18:$I$21</definedName>
    <definedName name="T4.1?axis?R?ВТОП?">'[20]4.1'!$C$5:$C$8, '[20]4.1'!$C$12:$C$15, '[20]4.1'!$C$18:$C$21</definedName>
    <definedName name="T4.1?axis?ПРД?БАЗ">#REF!</definedName>
    <definedName name="T4.1?axis?ПРД?ПРЕД">#REF!</definedName>
    <definedName name="T4.1?axis?ПРД?ПРЕД2">#REF!</definedName>
    <definedName name="T4.1?axis?ПРД?РЕГ">#REF!</definedName>
    <definedName name="T4.1?Data">'[20]4.1'!$E$4:$I$9, '[20]4.1'!$E$11:$I$15, '[20]4.1'!$E$18:$I$21</definedName>
    <definedName name="T4.1?item_ext?СРПРЕД3">#REF!</definedName>
    <definedName name="T4.1?L1">#REF!</definedName>
    <definedName name="T4.1?L1.1">#REF!</definedName>
    <definedName name="T4.1?L1.2">#REF!</definedName>
    <definedName name="T4.1?L2">#REF!</definedName>
    <definedName name="T4.1?L3.1">#REF!</definedName>
    <definedName name="T4.1?Name">#REF!</definedName>
    <definedName name="T4.1?Table">#REF!</definedName>
    <definedName name="T4.1?Title">#REF!</definedName>
    <definedName name="T4.1?unit?ПРЦ">#REF!</definedName>
    <definedName name="T4.1?unit?ТТУТ">#REF!</definedName>
    <definedName name="T4?axis?C?РЕШ">#REF!,#REF!,#REF!,#REF!</definedName>
    <definedName name="T4?axis?C?РЕШ?">#REF!,#REF!</definedName>
    <definedName name="T4?axis?R?ВТОП">'[20]4'!$E$7:$M$10,   '[20]4'!$E$14:$M$17,   '[20]4'!$E$20:$M$23,   '[20]4'!$E$26:$M$29,   '[20]4'!$E$32:$M$35,   '[20]4'!$E$38:$M$41,   '[20]4'!$E$45:$M$48,   '[20]4'!$E$51:$M$54,   '[20]4'!$E$58:$M$61,   '[20]4'!$E$65:$M$68,   '[20]4'!$E$72:$M$75</definedName>
    <definedName name="T4?axis?R?ВТОП?">'[20]4'!$C$7:$C$10,   '[20]4'!$C$14:$C$17,   '[20]4'!$C$20:$C$23,   '[20]4'!$C$26:$C$29,   '[20]4'!$C$32:$C$35,   '[20]4'!$C$38:$C$41,   '[20]4'!$C$45:$C$48,   '[20]4'!$C$51:$C$54,   '[20]4'!$C$58:$C$61,   '[20]4'!$C$65:$C$68,   '[20]4'!$C$72:$C$75</definedName>
    <definedName name="T4?axis?R?ОРГ?">#REF!</definedName>
    <definedName name="T4?axis?ОРГ">#REF!</definedName>
    <definedName name="T4?axis?ПРД?БАЗ">'[20]4'!$J$6:$K$81,'[20]4'!$G$6:$H$81</definedName>
    <definedName name="T4?axis?ПРД?ПРЕД">'[20]4'!$L$6:$M$81,'[20]4'!$E$6:$F$81</definedName>
    <definedName name="T4?axis?ПРД?РЕГ">#REF!</definedName>
    <definedName name="T4?axis?ПРД2?2005">#REF!,#REF!</definedName>
    <definedName name="T4?axis?ПРД2?2006">#REF!,#REF!</definedName>
    <definedName name="T4?axis?ПФ?ПЛАН">'[20]4'!$J$6:$J$81,'[20]4'!$E$6:$E$81,'[20]4'!$L$6:$L$81,'[20]4'!$G$6:$G$81</definedName>
    <definedName name="T4?axis?ПФ?ФАКТ">'[20]4'!$K$6:$K$81,'[20]4'!$F$6:$F$81,'[20]4'!$M$6:$M$81,'[20]4'!$H$6:$H$81</definedName>
    <definedName name="T4?Data">'[20]4'!$E$6:$M$11, '[20]4'!$E$13:$M$17, '[20]4'!$E$20:$M$23, '[20]4'!$E$26:$M$29, '[20]4'!$E$32:$M$35, '[20]4'!$E$37:$M$42, '[20]4'!$E$45:$M$48, '[20]4'!$E$50:$M$55, '[20]4'!$E$57:$M$62, '[20]4'!$E$64:$M$69, '[20]4'!$E$72:$M$75, '[20]4'!$E$77:$M$78, '[20]4'!$E$80:$M$80</definedName>
    <definedName name="T4?item_ext?РОСТ">#REF!</definedName>
    <definedName name="T4?L1">#REF!</definedName>
    <definedName name="T4?L1.1">#REF!</definedName>
    <definedName name="T4?L1.1.1">#REF!,#REF!</definedName>
    <definedName name="T4?L1.1.1.1">#REF!,#REF!</definedName>
    <definedName name="T4?L1.1.2">#REF!,#REF!</definedName>
    <definedName name="T4?L1.1.2.1">#REF!,#REF!</definedName>
    <definedName name="T4?L1.1.3">#REF!,#REF!</definedName>
    <definedName name="T4?L1.1.3.1">#REF!,#REF!</definedName>
    <definedName name="T4?L1.1.3.2">#REF!,#REF!</definedName>
    <definedName name="T4?L1.1.3.3">#REF!,#REF!</definedName>
    <definedName name="T4?L1.1.3.4">#REF!,#REF!</definedName>
    <definedName name="T4?L1.1.3.5">#REF!,#REF!</definedName>
    <definedName name="T4?L1.1.3.6">#REF!,#REF!</definedName>
    <definedName name="T4?L1.1.3.7">#REF!,#REF!</definedName>
    <definedName name="T4?L1.1.3.8">#REF!,#REF!</definedName>
    <definedName name="T4?L1.2">#REF!</definedName>
    <definedName name="T4?L10">#REF!</definedName>
    <definedName name="T4?L10.1">#REF!</definedName>
    <definedName name="T4?L10.2">#REF!</definedName>
    <definedName name="T4?L11.1">#REF!</definedName>
    <definedName name="T4?L12">#REF!</definedName>
    <definedName name="T4?L13">#REF!</definedName>
    <definedName name="T4?L14">#REF!</definedName>
    <definedName name="T4?L2">#REF!</definedName>
    <definedName name="T4?L2.1">#REF!</definedName>
    <definedName name="T4?L3.1">#REF!</definedName>
    <definedName name="T4?L4.1">#REF!</definedName>
    <definedName name="T4?L5.1">#REF!</definedName>
    <definedName name="T4?L6">#REF!</definedName>
    <definedName name="T4?L6.1">#REF!</definedName>
    <definedName name="T4?L6.2">#REF!</definedName>
    <definedName name="T4?L7.1">#REF!</definedName>
    <definedName name="T4?L8">#REF!</definedName>
    <definedName name="T4?L8.1">#REF!</definedName>
    <definedName name="T4?L8.2">#REF!</definedName>
    <definedName name="T4?L9">#REF!</definedName>
    <definedName name="T4?L9.1">#REF!</definedName>
    <definedName name="T4?L9.2">#REF!</definedName>
    <definedName name="T4?Name">#REF!</definedName>
    <definedName name="T4?Table">#REF!</definedName>
    <definedName name="T4?Title">#REF!</definedName>
    <definedName name="T4?unit?МКВТЧ">#REF!</definedName>
    <definedName name="T4?unit?ММКБ">#REF!</definedName>
    <definedName name="T4?unit?ПРЦ">'[20]4'!$J$6:$M$81, '[20]4'!$E$13:$I$17, '[20]4'!$E$78:$I$78</definedName>
    <definedName name="T4?unit?РУБ.МКБ">'[20]4'!$E$34:$I$34, '[20]4'!$E$47:$I$47, '[20]4'!$E$74:$I$74</definedName>
    <definedName name="T4?unit?РУБ.ТКВТЧ">#REF!</definedName>
    <definedName name="T4?unit?РУБ.ТНТ">'[20]4'!$E$32:$I$33, '[20]4'!$E$35:$I$35, '[20]4'!$E$45:$I$46, '[20]4'!$E$48:$I$48, '[20]4'!$E$72:$I$73, '[20]4'!$E$75:$I$75</definedName>
    <definedName name="T4?unit?РУБ.ТУТ">#REF!</definedName>
    <definedName name="T4?unit?ТРУБ">'[20]4'!$E$37:$I$42, '[20]4'!$E$50:$I$55, '[20]4'!$E$57:$I$62</definedName>
    <definedName name="T4?unit?ТТНТ">'[20]4'!$E$26:$I$27, '[20]4'!$E$29:$I$29</definedName>
    <definedName name="T4?unit?ТТУТ">#REF!</definedName>
    <definedName name="T4?unit?ТЫС.МКБ">#REF!,#REF!,#REF!,#REF!</definedName>
    <definedName name="T4_Add_Town">#REF!</definedName>
    <definedName name="T4_Copy">#REF!</definedName>
    <definedName name="T4_Protect">'[19]4'!$AA$24:$AD$28,'[19]4'!$G$11:$J$17,P1_T4_Protect,P2_T4_Protect</definedName>
    <definedName name="T4_Unprotected">#REF!,#REF!,#REF!,#REF!,#REF!,#REF!</definedName>
    <definedName name="T5?axis?R?ВРАС">#REF!</definedName>
    <definedName name="T5?axis?R?ВРАС?">#REF!</definedName>
    <definedName name="T5?axis?R?ОС">'[20]5'!$E$7:$Q$18, '[20]5'!$E$21:$Q$32, '[20]5'!$E$35:$Q$46, '[20]5'!$E$49:$Q$60, '[20]5'!$E$63:$Q$74, '[20]5'!$E$77:$Q$88</definedName>
    <definedName name="T5?axis?R?ОС?">'[20]5'!$C$77:$C$88, '[20]5'!$C$63:$C$74, '[20]5'!$C$49:$C$60, '[20]5'!$C$35:$C$46, '[20]5'!$C$21:$C$32, '[20]5'!$C$7:$C$18</definedName>
    <definedName name="T5?axis?ПРД?БАЗ">'[20]5'!$N$6:$O$89,'[20]5'!$G$6:$H$89</definedName>
    <definedName name="T5?axis?ПРД?ПРЕД">'[20]5'!$P$6:$Q$89,'[20]5'!$E$6:$F$89</definedName>
    <definedName name="T5?axis?ПРД?РЕГ">#REF!</definedName>
    <definedName name="T5?axis?ПРД?РЕГ.КВ1">#REF!</definedName>
    <definedName name="T5?axis?ПРД?РЕГ.КВ2">#REF!</definedName>
    <definedName name="T5?axis?ПРД?РЕГ.КВ3">#REF!</definedName>
    <definedName name="T5?axis?ПРД?РЕГ.КВ4">#REF!</definedName>
    <definedName name="T5?Data">'[20]5'!$E$6:$Q$18, '[20]5'!$E$20:$Q$32, '[20]5'!$E$34:$Q$46, '[20]5'!$E$48:$Q$60, '[20]5'!$E$63:$Q$74, '[20]5'!$E$76:$Q$88</definedName>
    <definedName name="T5?item_ext?РОСТ">#REF!</definedName>
    <definedName name="T5?L1">#REF!</definedName>
    <definedName name="T5?L1.1">#REF!</definedName>
    <definedName name="T5?L2">#REF!</definedName>
    <definedName name="T5?L2.1">#REF!</definedName>
    <definedName name="T5?L3">#REF!</definedName>
    <definedName name="T5?L3.1">#REF!</definedName>
    <definedName name="T5?L4">#REF!</definedName>
    <definedName name="T5?L4.1">#REF!</definedName>
    <definedName name="T5?L5">#REF!</definedName>
    <definedName name="T5?L5.1">#REF!</definedName>
    <definedName name="T5?L6">#REF!</definedName>
    <definedName name="T5?L6.1">#REF!</definedName>
    <definedName name="T5?L7">#REF!</definedName>
    <definedName name="T5?L8">#REF!</definedName>
    <definedName name="T5?L9">#REF!</definedName>
    <definedName name="T5?Name">#REF!</definedName>
    <definedName name="T5?Table">#REF!</definedName>
    <definedName name="T5?Title">#REF!</definedName>
    <definedName name="T5?unit?МКВ">#REF!,#REF!</definedName>
    <definedName name="T5?unit?ПРЦ">'[20]5'!$N$6:$Q$18, '[20]5'!$N$20:$Q$32, '[20]5'!$N$34:$Q$46, '[20]5'!$N$48:$Q$60, '[20]5'!$E$63:$Q$74, '[20]5'!$N$76:$Q$88</definedName>
    <definedName name="T5?unit?РУБ">#REF!,#REF!</definedName>
    <definedName name="T5?unit?ТРУБ">'[20]5'!$E$76:$M$88, '[20]5'!$E$48:$M$60, '[20]5'!$E$34:$M$46, '[20]5'!$E$20:$M$32, '[20]5'!$E$6:$M$18</definedName>
    <definedName name="T5?unit?ЧЕЛ">#REF!,#REF!</definedName>
    <definedName name="T5_Protect">#REF!,#REF!,#REF!,#REF!</definedName>
    <definedName name="T6.1?axis?ПРД?БАЗ.КВ1">#REF!</definedName>
    <definedName name="T6.1?axis?ПРД?БАЗ.КВ2">#REF!</definedName>
    <definedName name="T6.1?axis?ПРД?БАЗ.КВ3">#REF!</definedName>
    <definedName name="T6.1?axis?ПРД?БАЗ.КВ4">#REF!</definedName>
    <definedName name="T6.1?axis?ПРД?РЕГ">#REF!</definedName>
    <definedName name="T6.1?axis?ПРД?РЕГ.КВ1">#REF!</definedName>
    <definedName name="T6.1?axis?ПРД?РЕГ.КВ2">#REF!</definedName>
    <definedName name="T6.1?axis?ПРД?РЕГ.КВ3">#REF!</definedName>
    <definedName name="T6.1?axis?ПРД?РЕГ.КВ4">#REF!</definedName>
    <definedName name="T6.1?Data">#REF!</definedName>
    <definedName name="T6.1?L1">#REF!</definedName>
    <definedName name="T6.1?L2">#REF!</definedName>
    <definedName name="T6.1?Name">#REF!</definedName>
    <definedName name="T6.1?Table">#REF!</definedName>
    <definedName name="T6.1?Title">#REF!</definedName>
    <definedName name="T6.1?unit?ПРЦ">#REF!</definedName>
    <definedName name="T6.1?unit?РУБ">#REF!</definedName>
    <definedName name="T6?axis?ПРД?БАЗ">'[20]6'!$I$6:$J$47,'[20]6'!$F$6:$G$47</definedName>
    <definedName name="T6?axis?ПРД?ПРЕД">'[20]6'!$K$6:$L$47,'[20]6'!$D$6:$E$47</definedName>
    <definedName name="T6?axis?ПРД?РЕГ">#REF!</definedName>
    <definedName name="T6?axis?ПФ?ПЛАН">'[20]6'!$I$6:$I$47,'[20]6'!$D$6:$D$47,'[20]6'!$K$6:$K$47,'[20]6'!$F$6:$F$47</definedName>
    <definedName name="T6?axis?ПФ?ФАКТ">'[20]6'!$J$6:$J$47,'[20]6'!$L$6:$L$47,'[20]6'!$E$6:$E$47,'[20]6'!$G$6:$G$47</definedName>
    <definedName name="T6?Data">'[20]6'!$D$7:$L$14, '[20]6'!$D$16:$L$19, '[20]6'!$D$21:$L$22, '[20]6'!$D$24:$L$25, '[20]6'!$D$27:$L$28, '[20]6'!$D$30:$L$31, '[20]6'!$D$33:$L$35, '[20]6'!$D$37:$L$39, '[20]6'!$D$41:$L$47</definedName>
    <definedName name="T6?item_ext?РОСТ">#REF!</definedName>
    <definedName name="T6?L1.1">#REF!</definedName>
    <definedName name="T6?L1.1.1">#REF!</definedName>
    <definedName name="T6?L1.2">#REF!</definedName>
    <definedName name="T6?L1.2.1">#REF!</definedName>
    <definedName name="T6?L1.3">#REF!</definedName>
    <definedName name="T6?L1.3.1">#REF!</definedName>
    <definedName name="T6?L1.4">#REF!</definedName>
    <definedName name="T6?L1.5">#REF!</definedName>
    <definedName name="T6?L2.1">#REF!</definedName>
    <definedName name="T6?L2.10">#REF!</definedName>
    <definedName name="T6?L2.2">#REF!</definedName>
    <definedName name="T6?L2.3">#REF!</definedName>
    <definedName name="T6?L2.4">#REF!</definedName>
    <definedName name="T6?L2.5.1">#REF!</definedName>
    <definedName name="T6?L2.5.2">#REF!</definedName>
    <definedName name="T6?L2.6.1">#REF!</definedName>
    <definedName name="T6?L2.6.2">#REF!</definedName>
    <definedName name="T6?L2.7.1">#REF!</definedName>
    <definedName name="T6?L2.7.2">#REF!</definedName>
    <definedName name="T6?L2.8.1">#REF!</definedName>
    <definedName name="T6?L2.8.2">#REF!</definedName>
    <definedName name="T6?L2.9.1">#REF!</definedName>
    <definedName name="T6?L2.9.2">#REF!</definedName>
    <definedName name="T6?L3.1">#REF!</definedName>
    <definedName name="T6?L3.2">#REF!</definedName>
    <definedName name="T6?L3.3">#REF!</definedName>
    <definedName name="T6?L4.1">#REF!</definedName>
    <definedName name="T6?L4.2">#REF!</definedName>
    <definedName name="T6?L4.3">#REF!</definedName>
    <definedName name="T6?L4.4">#REF!</definedName>
    <definedName name="T6?L4.5">#REF!</definedName>
    <definedName name="T6?L4.6">#REF!</definedName>
    <definedName name="T6?L4.7">#REF!</definedName>
    <definedName name="T6?Name">#REF!</definedName>
    <definedName name="T6?Table">#REF!</definedName>
    <definedName name="T6?Title">#REF!</definedName>
    <definedName name="T6?unit?ПРЦ">'[20]6'!$D$12:$H$12, '[20]6'!$D$21:$H$21, '[20]6'!$D$24:$H$24, '[20]6'!$D$27:$H$27, '[20]6'!$D$30:$H$30, '[20]6'!$D$33:$H$33, '[20]6'!$D$47:$H$47, '[20]6'!$I$7:$L$47</definedName>
    <definedName name="T6?unit?РУБ">'[20]6'!$D$16:$H$16, '[20]6'!$D$19:$H$19, '[20]6'!$D$22:$H$22, '[20]6'!$D$25:$H$25, '[20]6'!$D$28:$H$28, '[20]6'!$D$31:$H$31, '[20]6'!$D$34:$H$35, '[20]6'!$D$43:$H$43</definedName>
    <definedName name="T6?unit?ТРУБ">'[20]6'!$D$37:$H$39, '[20]6'!$D$44:$H$46</definedName>
    <definedName name="T6?unit?ЧЕЛ">'[20]6'!$D$41:$H$42, '[20]6'!$D$13:$H$14, '[20]6'!$D$7:$H$11</definedName>
    <definedName name="T6_Protect">'[19]6'!$B$28:$B$37,'[19]6'!$D$28:$H$37,'[19]6'!$J$28:$N$37,'[19]6'!$D$39:$H$41,'[19]6'!$J$39:$N$41,'[19]6'!$B$46:$B$55,P1_T6_Protect</definedName>
    <definedName name="T7?axis?ПРД?БАЗ">[32]материалы!$K$6:$L$10,[32]материалы!$H$6:$I$10</definedName>
    <definedName name="T7?axis?ПРД?ПРЕД">[32]материалы!$M$6:$N$10,[32]материалы!$F$6:$G$10</definedName>
    <definedName name="T7?axis?ПФ?ПЛАН">[32]материалы!$K$6:$K$10,[32]материалы!$F$6:$F$10,[32]материалы!$M$6:$M$10,[32]материалы!$H$6:$H$10</definedName>
    <definedName name="T7?axis?ПФ?ФАКТ">[32]материалы!$L$6:$L$10,[32]материалы!$G$6:$G$10,[32]материалы!$N$6:$N$10,[32]материалы!$I$6:$I$10</definedName>
    <definedName name="T7?Data">#N/A</definedName>
    <definedName name="T7?L3">[32]материалы!#REF!</definedName>
    <definedName name="T7?L4">[32]материалы!#REF!</definedName>
    <definedName name="T8?axis?ПРД?БАЗ">'[20]8'!$I$6:$J$42, '[20]8'!$F$6:$G$42</definedName>
    <definedName name="T8?axis?ПРД?ПРЕД">'[20]8'!$K$6:$L$42, '[20]8'!$D$6:$E$42</definedName>
    <definedName name="T8?axis?ПФ?ПЛАН">'[20]8'!$I$6:$I$42, '[20]8'!$D$6:$D$42, '[20]8'!$K$6:$K$42, '[20]8'!$F$6:$F$42</definedName>
    <definedName name="T8?axis?ПФ?ФАКТ">'[20]8'!$G$6:$G$42, '[20]8'!$J$6:$J$42, '[20]8'!$L$6:$L$42, '[20]8'!$E$6:$E$42</definedName>
    <definedName name="T8?Data">'[20]8'!$D$10:$L$12,'[20]8'!$D$14:$L$16,'[20]8'!$D$18:$L$20,'[20]8'!$D$22:$L$24,'[20]8'!$D$26:$L$28,'[20]8'!$D$30:$L$32,'[20]8'!$D$36:$L$38,'[20]8'!$D$40:$L$42,'[20]8'!$D$6:$L$8</definedName>
    <definedName name="T8?item_ext?РОСТ">[32]ремонты!#REF!</definedName>
    <definedName name="T8?Name">[32]ремонты!#REF!</definedName>
    <definedName name="T8?unit?ПРЦ">[32]ремонты!#REF!</definedName>
    <definedName name="T8?unit?ТРУБ">'[20]8'!$D$40:$H$42,'[20]8'!$D$6:$H$32</definedName>
    <definedName name="T9?axis?ПРД?БАЗ">'[20]9'!$I$6:$J$16,'[20]9'!$F$6:$G$16</definedName>
    <definedName name="T9?axis?ПРД?ПРЕД">'[20]9'!$K$6:$L$16,'[20]9'!$D$6:$E$16</definedName>
    <definedName name="T9?axis?ПРД?РЕГ">#REF!</definedName>
    <definedName name="T9?axis?ПФ?ПЛАН">'[20]9'!$I$6:$I$16,'[20]9'!$D$6:$D$16,'[20]9'!$K$6:$K$16,'[20]9'!$F$6:$F$16</definedName>
    <definedName name="T9?axis?ПФ?ФАКТ">'[20]9'!$J$6:$J$16,'[20]9'!$E$6:$E$16,'[20]9'!$L$6:$L$16,'[20]9'!$G$6:$G$16</definedName>
    <definedName name="T9?Data">'[20]9'!$D$6:$L$6, '[20]9'!$D$8:$L$9, '[20]9'!$D$11:$L$16</definedName>
    <definedName name="T9?item_ext?РОСТ">#REF!</definedName>
    <definedName name="T9?L1">#REF!</definedName>
    <definedName name="T9?L2.1">#REF!</definedName>
    <definedName name="T9?L2.2">#REF!</definedName>
    <definedName name="T9?L3.1">#REF!</definedName>
    <definedName name="T9?L3.2">#REF!</definedName>
    <definedName name="T9?L4.1">#REF!</definedName>
    <definedName name="T9?L4.2">#REF!</definedName>
    <definedName name="T9?L5">#REF!</definedName>
    <definedName name="T9?Name">#REF!</definedName>
    <definedName name="T9?Table">#REF!</definedName>
    <definedName name="T9?Title">#REF!</definedName>
    <definedName name="T9?unit?МВТЧ">#REF!</definedName>
    <definedName name="T9?unit?ПРЦ">#REF!</definedName>
    <definedName name="T9?unit?РУБ.МВТЧ">'[20]9'!$D$8:$H$8, '[20]9'!$D$11:$H$11</definedName>
    <definedName name="T9?unit?ТРУБ">'[20]9'!$D$9:$H$9, '[20]9'!$D$12:$H$16</definedName>
    <definedName name="Table">#REF!</definedName>
    <definedName name="TARGET">[33]TEHSHEET!$I$42:$I$45</definedName>
    <definedName name="TEMP">#REF!,#REF!</definedName>
    <definedName name="TEMP_4">"#REF!,#REF!"</definedName>
    <definedName name="TES">#REF!</definedName>
    <definedName name="TES_4">"#REF!"</definedName>
    <definedName name="TES_DATA">#REF!</definedName>
    <definedName name="TES_LIST">#REF!</definedName>
    <definedName name="TEST0">#REF!</definedName>
    <definedName name="TEST2">#REF!,#REF!</definedName>
    <definedName name="TESTHKEY">#REF!</definedName>
    <definedName name="TESTKEYS">#REF!</definedName>
    <definedName name="TESTVKEY">#REF!</definedName>
    <definedName name="TP2.1_Protect">'[34]P2.1'!$F$28:$G$37,'[34]P2.1'!$F$40:$G$43,'[34]P2.1'!$F$7:$G$26</definedName>
    <definedName name="TTT">#REF!</definedName>
    <definedName name="uka">#N/A</definedName>
    <definedName name="upr">#N/A</definedName>
    <definedName name="upr_4">"'рт-передача'!upr"</definedName>
    <definedName name="USE">#REF!</definedName>
    <definedName name="USED">#REF!</definedName>
    <definedName name="ůůů">#N/A</definedName>
    <definedName name="ůůů_4">"'рт-передача'!ůůů"</definedName>
    <definedName name="v">#N/A</definedName>
    <definedName name="VDOC">#REF!</definedName>
    <definedName name="VDOC_4">"#REF!"</definedName>
    <definedName name="VV">#N/A</definedName>
    <definedName name="VV_4">"'рт-передача'!vv"</definedName>
    <definedName name="vvv">#N/A</definedName>
    <definedName name="vvvvvv">#N/A</definedName>
    <definedName name="vvvvvvvv">#N/A</definedName>
    <definedName name="vvvvvvvvv">#N/A</definedName>
    <definedName name="vvvvvvvvvvvvv">#N/A</definedName>
    <definedName name="vvvvvvvvvvvvvv">#N/A</definedName>
    <definedName name="vvvvvvvvvvvvvvvvv">#N/A</definedName>
    <definedName name="we">#N/A</definedName>
    <definedName name="we_4">"'рт-передача'!we"</definedName>
    <definedName name="wrn.Сравнение._.с._.отраслями." hidden="1">{#N/A,#N/A,TRUE,"Лист1";#N/A,#N/A,TRUE,"Лист2";#N/A,#N/A,TRUE,"Лист3"}</definedName>
    <definedName name="www">#N/A</definedName>
    <definedName name="wwww">#N/A</definedName>
    <definedName name="wwwwww">#N/A</definedName>
    <definedName name="wwwwwww">#N/A</definedName>
    <definedName name="wwwwwwww">#N/A</definedName>
    <definedName name="wwwwwwwwww">#N/A</definedName>
    <definedName name="wwwwwwwwwww">#N/A</definedName>
    <definedName name="wwwwwwwwwwww">#N/A</definedName>
    <definedName name="wwwwwwwwwwwww">#N/A</definedName>
    <definedName name="YEAR">#REF!</definedName>
    <definedName name="YEAR_4">"#REF!"</definedName>
    <definedName name="Z_6D2FB151_36A2_4D7F_979D_71ACC2F9EC9C_.wvu.PrintArea" localSheetId="0" hidden="1">приложение!$A$1:$I$30</definedName>
    <definedName name="Z_74AA66FF_B366_4C67_B6D9_45D29F2D525D_.wvu.PrintArea" localSheetId="0" hidden="1">приложение!$A$1:$I$30</definedName>
    <definedName name="ZERO">#REF!</definedName>
    <definedName name="а1">#REF!</definedName>
    <definedName name="А8">#REF!</definedName>
    <definedName name="аа">#N/A</definedName>
    <definedName name="аа_4">"'рт-передача'!аа"</definedName>
    <definedName name="АААААААА">#N/A</definedName>
    <definedName name="АААААААА_4">"'рт-передача'!аааааааа"</definedName>
    <definedName name="ав">#N/A</definedName>
    <definedName name="ав_4">"'рт-передача'!ав"</definedName>
    <definedName name="авг">#REF!</definedName>
    <definedName name="авг2">#REF!</definedName>
    <definedName name="ап">#N/A</definedName>
    <definedName name="ап_4">"'рт-передача'!ап"</definedName>
    <definedName name="апр">#REF!</definedName>
    <definedName name="апр2">#REF!</definedName>
    <definedName name="АТП">#REF!</definedName>
    <definedName name="аяыпамыпмипи">#N/A</definedName>
    <definedName name="аяыпамыпмипи_4">"'рт-передача'!аяыпамыпмипи"</definedName>
    <definedName name="б">[0]!б</definedName>
    <definedName name="база">[35]SHPZ!$A$1:$BC$4313</definedName>
    <definedName name="_xlnm.Database">#REF!</definedName>
    <definedName name="Базовые">'[36]Производство электроэнергии'!$A$95</definedName>
    <definedName name="БазовыйПериод">[37]Заголовок!$B$15</definedName>
    <definedName name="бб">#N/A</definedName>
    <definedName name="бб_4">"'рт-передача'!бб"</definedName>
    <definedName name="БС">[38]Справочники!$A$4:$A$6</definedName>
    <definedName name="Бюджетные_электроэнергии">'[36]Производство электроэнергии'!$A$111</definedName>
    <definedName name="в">#N/A</definedName>
    <definedName name="в_4">"'рт-передача'!в"</definedName>
    <definedName name="в23ё">#N/A</definedName>
    <definedName name="в23ё_4">"'рт-передача'!в23ё"</definedName>
    <definedName name="в23е1">#N/A</definedName>
    <definedName name="ва">#REF!</definedName>
    <definedName name="вап">#N/A</definedName>
    <definedName name="вап_4">"'рт-передача'!вап"</definedName>
    <definedName name="Вар.их">#N/A</definedName>
    <definedName name="Вар.их_4">"'рт-передача'!вар.их"</definedName>
    <definedName name="Вар.КАЛМЭ">#N/A</definedName>
    <definedName name="Вар.КАЛМЭ_4">"'рт-передача'!вар.калмэ"</definedName>
    <definedName name="вв">#N/A</definedName>
    <definedName name="вв_4">"'рт-передача'!вв"</definedName>
    <definedName name="вв1">#N/A</definedName>
    <definedName name="витт" hidden="1">{#N/A,#N/A,TRUE,"Лист1";#N/A,#N/A,TRUE,"Лист2";#N/A,#N/A,TRUE,"Лист3"}</definedName>
    <definedName name="вм">#N/A</definedName>
    <definedName name="вм_4">"'рт-передача'!вм"</definedName>
    <definedName name="вмивртвр">#N/A</definedName>
    <definedName name="вмивртвр_4">"'рт-передача'!вмивртвр"</definedName>
    <definedName name="восемь">#REF!</definedName>
    <definedName name="впаавп">#REF!</definedName>
    <definedName name="вртт">#N/A</definedName>
    <definedName name="вртт_4">"'рт-передача'!вртт"</definedName>
    <definedName name="вс">[39]расшифровка!#REF!</definedName>
    <definedName name="ВТОП">#REF!</definedName>
    <definedName name="ВТОП_4">"#REF!"</definedName>
    <definedName name="второй">#REF!</definedName>
    <definedName name="вуув" hidden="1">{#N/A,#N/A,TRUE,"Лист1";#N/A,#N/A,TRUE,"Лист2";#N/A,#N/A,TRUE,"Лист3"}</definedName>
    <definedName name="выап" hidden="1">#REF!</definedName>
    <definedName name="выручка">#N/A</definedName>
    <definedName name="гггр">#N/A</definedName>
    <definedName name="гнлзщ">#N/A</definedName>
    <definedName name="гнлзщ_4">"'рт-передача'!гнлзщ"</definedName>
    <definedName name="грприрцфв00ав98" hidden="1">{#N/A,#N/A,TRUE,"Лист1";#N/A,#N/A,TRUE,"Лист2";#N/A,#N/A,TRUE,"Лист3"}</definedName>
    <definedName name="грфинцкавг98Х" hidden="1">{#N/A,#N/A,TRUE,"Лист1";#N/A,#N/A,TRUE,"Лист2";#N/A,#N/A,TRUE,"Лист3"}</definedName>
    <definedName name="гш">#N/A</definedName>
    <definedName name="гшгш" hidden="1">{#N/A,#N/A,TRUE,"Лист1";#N/A,#N/A,TRUE,"Лист2";#N/A,#N/A,TRUE,"Лист3"}</definedName>
    <definedName name="ддд">#N/A</definedName>
    <definedName name="дек">#REF!</definedName>
    <definedName name="дек2">#REF!</definedName>
    <definedName name="дж">#N/A</definedName>
    <definedName name="дж_4">"'рт-передача'!дж"</definedName>
    <definedName name="ДиапазонЗащиты" localSheetId="5">#REF!,#REF!,#REF!,#REF!,[0]!P1_ДиапазонЗащиты,[0]!P2_ДиапазонЗащиты,[0]!P3_ДиапазонЗащиты,[0]!P4_ДиапазонЗащиты</definedName>
    <definedName name="ДиапазонЗащиты" localSheetId="6">#REF!,#REF!,#REF!,#REF!,[0]!P1_ДиапазонЗащиты,[0]!P2_ДиапазонЗащиты,[0]!P3_ДиапазонЗащиты,[0]!P4_ДиапазонЗащиты</definedName>
    <definedName name="ДиапазонЗащиты">#REF!,#REF!,#REF!,#REF!,[0]!P1_ДиапазонЗащиты,[0]!P2_ДиапазонЗащиты,[0]!P3_ДиапазонЗащиты,[0]!P4_ДиапазонЗащиты</definedName>
    <definedName name="ДиапазонЗащиты_4">"#REF!,#REF!,#REF!,#REF!,[0]!P1_ДиапазонЗащиты,[0]!P2_ДиапазонЗащиты,[0]!P3_ДиапазонЗащиты,[0]!P4_ДиапазонЗащиты"</definedName>
    <definedName name="Дисконт">#REF!</definedName>
    <definedName name="доли1">'[40]эл ст'!$368:$368</definedName>
    <definedName name="доопатмо">#N/A</definedName>
    <definedName name="доопатмо_4">"'рт-передача'!доопатмо"</definedName>
    <definedName name="Дополнение">#N/A</definedName>
    <definedName name="Дополнение_4">"'рт-передача'!дополнение"</definedName>
    <definedName name="ДРУГОЕ">[41]Справочники!$A$26:$A$28</definedName>
    <definedName name="ДРУГОЕ_5">#N/A</definedName>
    <definedName name="дщ">#N/A</definedName>
    <definedName name="дщл">#N/A</definedName>
    <definedName name="епке">#N/A</definedName>
    <definedName name="епор" hidden="1">#REF!,#REF!,#REF!,#REF!</definedName>
    <definedName name="еще">#N/A</definedName>
    <definedName name="еще_4">"'рт-передача'!еще"</definedName>
    <definedName name="ж">#N/A</definedName>
    <definedName name="ж_4">"'рт-передача'!ж"</definedName>
    <definedName name="жд">#N/A</definedName>
    <definedName name="жд_4">"'рт-передача'!жд"</definedName>
    <definedName name="з4">#REF!</definedName>
    <definedName name="Звн">#REF!</definedName>
    <definedName name="Зитп">#REF!</definedName>
    <definedName name="Зиэ">#REF!</definedName>
    <definedName name="Знн">#REF!</definedName>
    <definedName name="ЗП1">[42]Лист13!$A$2</definedName>
    <definedName name="ЗП2">[42]Лист13!$B$2</definedName>
    <definedName name="ЗП3">[42]Лист13!$C$2</definedName>
    <definedName name="ЗП4">[42]Лист13!$D$2</definedName>
    <definedName name="Зпсс">#REF!</definedName>
    <definedName name="Зпсэ">#REF!</definedName>
    <definedName name="Зпт">#REF!</definedName>
    <definedName name="Зсн">#REF!</definedName>
    <definedName name="зщ">#N/A</definedName>
    <definedName name="и_эсо_вн">#REF!</definedName>
    <definedName name="и_эсо_сн1">#REF!</definedName>
    <definedName name="Извлечение_ИМ">#REF!</definedName>
    <definedName name="_xlnm.Extract">#REF!</definedName>
    <definedName name="ий">#N/A</definedName>
    <definedName name="ий_4">"'рт-передача'!ий"</definedName>
    <definedName name="индцкавг98" hidden="1">{#N/A,#N/A,TRUE,"Лист1";#N/A,#N/A,TRUE,"Лист2";#N/A,#N/A,TRUE,"Лист3"}</definedName>
    <definedName name="июл">#REF!</definedName>
    <definedName name="июл2">#REF!</definedName>
    <definedName name="июн">#REF!</definedName>
    <definedName name="июн2">#REF!</definedName>
    <definedName name="й">#N/A</definedName>
    <definedName name="й_4">"'рт-передача'!й"</definedName>
    <definedName name="й1">#N/A</definedName>
    <definedName name="йй">#N/A</definedName>
    <definedName name="йй_4">"'рт-передача'!йй"</definedName>
    <definedName name="йй1">#N/A</definedName>
    <definedName name="йййййййййййййййййййййййй">#N/A</definedName>
    <definedName name="йфц">#N/A</definedName>
    <definedName name="йфц_4">"'рт-передача'!йфц"</definedName>
    <definedName name="йц">#N/A</definedName>
    <definedName name="йц_4">"'рт-передача'!йц"</definedName>
    <definedName name="йцу">#N/A</definedName>
    <definedName name="кв3">#N/A</definedName>
    <definedName name="квартал">#N/A</definedName>
    <definedName name="Кгэс1э">#REF!</definedName>
    <definedName name="Кгэс2э">#REF!</definedName>
    <definedName name="Кгэс3э">#REF!</definedName>
    <definedName name="Кгэсэ">#REF!</definedName>
    <definedName name="Кгэсэ1">#REF!</definedName>
    <definedName name="Кгэсэ2">#REF!</definedName>
    <definedName name="Кгэсэ3">#REF!</definedName>
    <definedName name="ке">#N/A</definedName>
    <definedName name="ке_4">"'рт-передача'!ке"</definedName>
    <definedName name="ке1">#N/A</definedName>
    <definedName name="кеппппппппппп" hidden="1">{#N/A,#N/A,TRUE,"Лист1";#N/A,#N/A,TRUE,"Лист2";#N/A,#N/A,TRUE,"Лист3"}</definedName>
    <definedName name="ккк">[43]тар!#REF!</definedName>
    <definedName name="компенсация">#N/A</definedName>
    <definedName name="компенсация_4">"'рт-передача'!компенсация"</definedName>
    <definedName name="коэф1">#REF!</definedName>
    <definedName name="коэф2">#REF!</definedName>
    <definedName name="коэф3">#REF!</definedName>
    <definedName name="коэф4">#REF!</definedName>
    <definedName name="кп">#N/A</definedName>
    <definedName name="кп_4">"'рт-передача'!кп"</definedName>
    <definedName name="кпнрг">#N/A</definedName>
    <definedName name="кпнрг_4">"'рт-передача'!кпнрг"</definedName>
    <definedName name="_xlnm.Criteria">#REF!</definedName>
    <definedName name="Критерии_ИМ">#REF!</definedName>
    <definedName name="критерий">#REF!</definedName>
    <definedName name="ктджщз">#N/A</definedName>
    <definedName name="ктджщз_4">"'рт-передача'!ктджщз"</definedName>
    <definedName name="Ктэс1э">#REF!</definedName>
    <definedName name="Ктэс2э">#REF!</definedName>
    <definedName name="Ктэсэ">#REF!</definedName>
    <definedName name="Ктэсэ1">#REF!</definedName>
    <definedName name="Ктэсэ2">#REF!</definedName>
    <definedName name="Курс_USD">28.47</definedName>
    <definedName name="лара">#N/A</definedName>
    <definedName name="лара_4">"'рт-передача'!лара"</definedName>
    <definedName name="лена">#N/A</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о">#N/A</definedName>
    <definedName name="ло_4">"'рт-передача'!ло"</definedName>
    <definedName name="лод">#N/A</definedName>
    <definedName name="лор">#N/A</definedName>
    <definedName name="лор_4">"'рт-передача'!лор"</definedName>
    <definedName name="лщд">#N/A</definedName>
    <definedName name="лщжо" hidden="1">{#N/A,#N/A,TRUE,"Лист1";#N/A,#N/A,TRUE,"Лист2";#N/A,#N/A,TRUE,"Лист3"}</definedName>
    <definedName name="май">#REF!</definedName>
    <definedName name="май2">#REF!</definedName>
    <definedName name="мам">#N/A</definedName>
    <definedName name="мам_4">"'рт-передача'!мам"</definedName>
    <definedName name="мар">#REF!</definedName>
    <definedName name="мар2">#REF!</definedName>
    <definedName name="март">#REF!</definedName>
    <definedName name="МР">#REF!</definedName>
    <definedName name="МР_4">"#REF!"</definedName>
    <definedName name="мым">#N/A</definedName>
    <definedName name="мым_4">"'рт-передача'!мым"</definedName>
    <definedName name="мым1">#N/A</definedName>
    <definedName name="Н5">[44]Данные!$I$7</definedName>
    <definedName name="Н5_5">#N/A</definedName>
    <definedName name="Население">'[36]Производство электроэнергии'!$A$124</definedName>
    <definedName name="нгг">#N/A</definedName>
    <definedName name="нгг_4">"'рт-передача'!нгг"</definedName>
    <definedName name="ноя">#REF!</definedName>
    <definedName name="ноя2">#REF!</definedName>
    <definedName name="Нояб">#N/A</definedName>
    <definedName name="Ноябрь">#N/A</definedName>
    <definedName name="НП">[45]Исходные!$H$5</definedName>
    <definedName name="НП_5">#N/A</definedName>
    <definedName name="НСРФ">#REF!</definedName>
    <definedName name="НСРФ_5">#N/A</definedName>
    <definedName name="НСРФ2">#REF!</definedName>
    <definedName name="НСРФ2_4">"#REF!"</definedName>
    <definedName name="ншш" hidden="1">{#N/A,#N/A,TRUE,"Лист1";#N/A,#N/A,TRUE,"Лист2";#N/A,#N/A,TRUE,"Лист3"}</definedName>
    <definedName name="_xlnm.Print_Area" localSheetId="0">приложение!$A$1:$I$30</definedName>
    <definedName name="_xlnm.Print_Area" localSheetId="4">'Смета расходов'!$A$1:$E$91</definedName>
    <definedName name="окт">#REF!</definedName>
    <definedName name="окт2">#REF!</definedName>
    <definedName name="олло">#N/A</definedName>
    <definedName name="олло_4">"'рт-передача'!олло"</definedName>
    <definedName name="олрлпо">#N/A</definedName>
    <definedName name="олс">#N/A</definedName>
    <definedName name="олс_4">"'рт-передача'!олс"</definedName>
    <definedName name="ооо">#N/A</definedName>
    <definedName name="ооо_4">"'рт-передача'!ооо"</definedName>
    <definedName name="Операция">#REF!</definedName>
    <definedName name="ОРГ">#REF!</definedName>
    <definedName name="ОРГ_ВО">#REF!</definedName>
    <definedName name="ОРГ_ВС">#REF!</definedName>
    <definedName name="ОРГ_ТС">#REF!</definedName>
    <definedName name="ОРГ_УО">#REF!</definedName>
    <definedName name="ОРГАНИЗАЦИЯ">#REF!</definedName>
    <definedName name="оро">#N/A</definedName>
    <definedName name="отпуск">#N/A</definedName>
    <definedName name="отпуск_4">"'рт-передача'!отпуск"</definedName>
    <definedName name="п_авг">#REF!</definedName>
    <definedName name="п_апр">#REF!</definedName>
    <definedName name="п_дек">#REF!</definedName>
    <definedName name="п_июл">#REF!</definedName>
    <definedName name="п_июн">#REF!</definedName>
    <definedName name="п_май">#REF!</definedName>
    <definedName name="п_мар">#REF!</definedName>
    <definedName name="п_ноя">#REF!</definedName>
    <definedName name="п_окт">#REF!</definedName>
    <definedName name="п_сен">#REF!</definedName>
    <definedName name="п_фев">#REF!</definedName>
    <definedName name="п_янв">#REF!</definedName>
    <definedName name="па">#REF!</definedName>
    <definedName name="Пвн">#REF!</definedName>
    <definedName name="первый">#REF!</definedName>
    <definedName name="ПериодРегулирования">[37]Заголовок!$B$14</definedName>
    <definedName name="Периоды_18_2">'[19]18.2'!#REF!</definedName>
    <definedName name="Пит">#REF!</definedName>
    <definedName name="Пиэ">#REF!</definedName>
    <definedName name="план56">#N/A</definedName>
    <definedName name="план56_4">"'рт-передача'!план56"</definedName>
    <definedName name="ПМС">#N/A</definedName>
    <definedName name="ПМС_4">"'рт-передача'!пмс"</definedName>
    <definedName name="ПМС1">#N/A</definedName>
    <definedName name="ПМС1_4">"'рт-передача'!пмс1"</definedName>
    <definedName name="ПН">[46]Исходные!$H$5</definedName>
    <definedName name="Пнн">#REF!</definedName>
    <definedName name="по_б_вн">#REF!</definedName>
    <definedName name="по_б_всего">#REF!</definedName>
    <definedName name="по_б_нн">#REF!</definedName>
    <definedName name="по_б_сн1">#REF!</definedName>
    <definedName name="по_б_сн2">#REF!</definedName>
    <definedName name="по_нас_всего">#REF!</definedName>
    <definedName name="по_насел_сн2">#REF!</definedName>
    <definedName name="Подоперация">#REF!</definedName>
    <definedName name="показатель">#REF!</definedName>
    <definedName name="пол_нас_нн">#REF!</definedName>
    <definedName name="полбезпот">'[43]т1.15(смета8а)'!#REF!</definedName>
    <definedName name="полпот">'[43]т1.15(смета8а)'!#REF!</definedName>
    <definedName name="ПоследнийГод">[41]Заголовок!$B$16</definedName>
    <definedName name="ПоследнийГод_5">#N/A</definedName>
    <definedName name="пппп">#N/A</definedName>
    <definedName name="пппп_4">"'рт-передача'!пппп"</definedName>
    <definedName name="Ппс">#REF!</definedName>
    <definedName name="Ппст">#REF!</definedName>
    <definedName name="пр">#N/A</definedName>
    <definedName name="пр_4">"'рт-передача'!пр"</definedName>
    <definedName name="прибыль3" hidden="1">{#N/A,#N/A,TRUE,"Лист1";#N/A,#N/A,TRUE,"Лист2";#N/A,#N/A,TRUE,"Лист3"}</definedName>
    <definedName name="Приход_расход">#REF!</definedName>
    <definedName name="про">#N/A</definedName>
    <definedName name="Проект">#REF!</definedName>
    <definedName name="Прочие_электроэнергии">'[36]Производство электроэнергии'!$A$132</definedName>
    <definedName name="прош_год">#REF!</definedName>
    <definedName name="Псн">#REF!</definedName>
    <definedName name="Птеп">#REF!</definedName>
    <definedName name="ПЭ">[41]Справочники!$A$10:$A$12</definedName>
    <definedName name="ПЭ_5">#N/A</definedName>
    <definedName name="РГК">[41]Справочники!$A$4:$A$4</definedName>
    <definedName name="РГК_5">#N/A</definedName>
    <definedName name="_xlnm.Recorder">#REF!</definedName>
    <definedName name="рис1" hidden="1">{#N/A,#N/A,TRUE,"Лист1";#N/A,#N/A,TRUE,"Лист2";#N/A,#N/A,TRUE,"Лист3"}</definedName>
    <definedName name="ропопопмо">#N/A</definedName>
    <definedName name="ропор">#N/A</definedName>
    <definedName name="рсср">#N/A</definedName>
    <definedName name="рсср_4">"'рт-передача'!рсср"</definedName>
    <definedName name="с">#N/A</definedName>
    <definedName name="с_4">"'рт-передача'!с"</definedName>
    <definedName name="с1">#N/A</definedName>
    <definedName name="с1_4">"'рт-передача'!с1"</definedName>
    <definedName name="сваеррта">#N/A</definedName>
    <definedName name="сваеррта_4">"'рт-передача'!сваеррта"</definedName>
    <definedName name="свмпвппв">#N/A</definedName>
    <definedName name="свмпвппв_4">"'рт-передача'!свмпвппв"</definedName>
    <definedName name="свод">#N/A</definedName>
    <definedName name="себестоимость2">#N/A</definedName>
    <definedName name="себестоимость2_4">"'рт-передача'!себестоимость2"</definedName>
    <definedName name="семь">#REF!</definedName>
    <definedName name="сен">#REF!</definedName>
    <definedName name="сен2">#REF!</definedName>
    <definedName name="ск">#N/A</definedName>
    <definedName name="ск_4">"'рт-передача'!ск"</definedName>
    <definedName name="Собст">'[40]эл ст'!$360:$360</definedName>
    <definedName name="Собств">'[40]эл ст'!$369:$369</definedName>
    <definedName name="сокращение">#N/A</definedName>
    <definedName name="сокращение_4">"'рт-передача'!сокращение"</definedName>
    <definedName name="сомп">#N/A</definedName>
    <definedName name="сомп_4">"'рт-передача'!сомп"</definedName>
    <definedName name="сомпас">#N/A</definedName>
    <definedName name="сомпас_4">"'рт-передача'!сомпас"</definedName>
    <definedName name="сс">#N/A</definedName>
    <definedName name="сс_4">"'рт-передача'!сс"</definedName>
    <definedName name="сс1">#N/A</definedName>
    <definedName name="сссс">#N/A</definedName>
    <definedName name="сссс_4">"'рт-передача'!сссс"</definedName>
    <definedName name="сссс1">#N/A</definedName>
    <definedName name="ссы">#N/A</definedName>
    <definedName name="ссы_4">"'рт-передача'!ссы"</definedName>
    <definedName name="ссы1">#N/A</definedName>
    <definedName name="ссы2">#N/A</definedName>
    <definedName name="ссы2_4">"'рт-передача'!ссы2"</definedName>
    <definedName name="Ставка_ЕСН">0.26</definedName>
    <definedName name="Статья">#REF!</definedName>
    <definedName name="сумма_по_договору">#REF!</definedName>
    <definedName name="т_аб_пл_1">'[43]т1.15(смета8а)'!#REF!</definedName>
    <definedName name="т_сбыт_1">'[43]т1.15(смета8а)'!#REF!</definedName>
    <definedName name="таня">#N/A</definedName>
    <definedName name="таня_4">"'рт-передача'!таня"</definedName>
    <definedName name="текмес">#REF!</definedName>
    <definedName name="текмес2">#REF!</definedName>
    <definedName name="тепло">#N/A</definedName>
    <definedName name="тепло_4">"'рт-передача'!тепло"</definedName>
    <definedName name="тп" hidden="1">{#N/A,#N/A,TRUE,"Лист1";#N/A,#N/A,TRUE,"Лист2";#N/A,#N/A,TRUE,"Лист3"}</definedName>
    <definedName name="третий">#REF!</definedName>
    <definedName name="ть">#N/A</definedName>
    <definedName name="ть_4">"'рт-передача'!ть"</definedName>
    <definedName name="ТЭП2" hidden="1">{#N/A,#N/A,TRUE,"Лист1";#N/A,#N/A,TRUE,"Лист2";#N/A,#N/A,TRUE,"Лист3"}</definedName>
    <definedName name="Тэс">'[47]расчет тарифов'!#REF!</definedName>
    <definedName name="у">#N/A</definedName>
    <definedName name="у_4">"'рт-передача'!у"</definedName>
    <definedName name="у1">#N/A</definedName>
    <definedName name="у1_4">"'рт-передача'!у1"</definedName>
    <definedName name="УГОЛЬ">[41]Справочники!$A$19:$A$21</definedName>
    <definedName name="УГОЛЬ_5">#N/A</definedName>
    <definedName name="уепа">#REF!</definedName>
    <definedName name="уепау">#REF!</definedName>
    <definedName name="ук">#N/A</definedName>
    <definedName name="ук_4">"'рт-передача'!ук"</definedName>
    <definedName name="укеееукеееееееееееееее" hidden="1">{#N/A,#N/A,TRUE,"Лист1";#N/A,#N/A,TRUE,"Лист2";#N/A,#N/A,TRUE,"Лист3"}</definedName>
    <definedName name="укеукеуеуе" hidden="1">{#N/A,#N/A,TRUE,"Лист1";#N/A,#N/A,TRUE,"Лист2";#N/A,#N/A,TRUE,"Лист3"}</definedName>
    <definedName name="упакуп">#REF!</definedName>
    <definedName name="уу">#N/A</definedName>
    <definedName name="уу_4">"'рт-передача'!уу"</definedName>
    <definedName name="УФ">#N/A</definedName>
    <definedName name="УФ_4">"'рт-передача'!уф"</definedName>
    <definedName name="уыукпе">#N/A</definedName>
    <definedName name="уыукпе_4">"'рт-передача'!уыукпе"</definedName>
    <definedName name="ф2">'[48]план 2000'!$G$643</definedName>
    <definedName name="фам">#N/A</definedName>
    <definedName name="фам_4">"'рт-передача'!фам"</definedName>
    <definedName name="фев">#REF!</definedName>
    <definedName name="фев2">#REF!</definedName>
    <definedName name="Форма">#N/A</definedName>
    <definedName name="Форма_4">"'рт-передача'!форма"</definedName>
    <definedName name="фф">#N/A</definedName>
    <definedName name="фыаспит">#N/A</definedName>
    <definedName name="фыаспит_4">"'рт-передача'!фыаспит"</definedName>
    <definedName name="ц">#N/A</definedName>
    <definedName name="ц_4">"'рт-передача'!ц"</definedName>
    <definedName name="ц1">#N/A</definedName>
    <definedName name="ц1_4">"'рт-передача'!ц1"</definedName>
    <definedName name="цу">#N/A</definedName>
    <definedName name="цу_4">"'рт-передача'!цу"</definedName>
    <definedName name="цуа">#N/A</definedName>
    <definedName name="цуа_4">"'рт-передача'!цуа"</definedName>
    <definedName name="черновик">#N/A</definedName>
    <definedName name="черновик_4">"'рт-передача'!черновик"</definedName>
    <definedName name="четвертый">#REF!</definedName>
    <definedName name="шир_дан">#REF!</definedName>
    <definedName name="шир_отч">#REF!</definedName>
    <definedName name="шир_прош">#REF!</definedName>
    <definedName name="шир_тек">#REF!</definedName>
    <definedName name="шшшшшо">#N/A</definedName>
    <definedName name="щ">#N/A</definedName>
    <definedName name="щ_4">"'рт-передача'!щ"</definedName>
    <definedName name="ыаппр">#N/A</definedName>
    <definedName name="ыаппр_4">"'рт-передача'!ыаппр"</definedName>
    <definedName name="ыапр" hidden="1">{#N/A,#N/A,TRUE,"Лист1";#N/A,#N/A,TRUE,"Лист2";#N/A,#N/A,TRUE,"Лист3"}</definedName>
    <definedName name="ыаупп">#N/A</definedName>
    <definedName name="ыаупп_4">"'рт-передача'!ыаупп"</definedName>
    <definedName name="ыаыыа">#N/A</definedName>
    <definedName name="ыаыыа_4">"'рт-передача'!ыаыыа"</definedName>
    <definedName name="ыв">#N/A</definedName>
    <definedName name="ыв_4">"'рт-передача'!ыв"</definedName>
    <definedName name="ывпкывк">#N/A</definedName>
    <definedName name="ывпкывк_4">"'рт-передача'!ывпкывк"</definedName>
    <definedName name="ывпмьпь">#N/A</definedName>
    <definedName name="ывпмьпь_4">"'рт-передача'!ывпмьпь"</definedName>
    <definedName name="ымпы">#N/A</definedName>
    <definedName name="ымпы_4">"'рт-передача'!ымпы"</definedName>
    <definedName name="ыпр">#N/A</definedName>
    <definedName name="ыпр_4">"'рт-передача'!ыпр"</definedName>
    <definedName name="ыпыим" hidden="1">{#N/A,#N/A,TRUE,"Лист1";#N/A,#N/A,TRUE,"Лист2";#N/A,#N/A,TRUE,"Лист3"}</definedName>
    <definedName name="ыпыпми" hidden="1">{#N/A,#N/A,TRUE,"Лист1";#N/A,#N/A,TRUE,"Лист2";#N/A,#N/A,TRUE,"Лист3"}</definedName>
    <definedName name="ысчпи" hidden="1">{#N/A,#N/A,TRUE,"Лист1";#N/A,#N/A,TRUE,"Лист2";#N/A,#N/A,TRUE,"Лист3"}</definedName>
    <definedName name="ыуаы" hidden="1">{#N/A,#N/A,TRUE,"Лист1";#N/A,#N/A,TRUE,"Лист2";#N/A,#N/A,TRUE,"Лист3"}</definedName>
    <definedName name="ыфса">#N/A</definedName>
    <definedName name="ыфса_4">"'рт-передача'!ыфса"</definedName>
    <definedName name="ыыыы">#N/A</definedName>
    <definedName name="ыыыы_4">"'рт-передача'!ыыыы"</definedName>
    <definedName name="ю">#N/A</definedName>
    <definedName name="ю_4">"'рт-передача'!ю"</definedName>
    <definedName name="ююююююю">#N/A</definedName>
    <definedName name="ююююююю_4">"'рт-передача'!ююююююю"</definedName>
    <definedName name="я">#N/A</definedName>
    <definedName name="я_4">"'рт-передача'!я"</definedName>
    <definedName name="янв">#REF!</definedName>
    <definedName name="янв2">#REF!</definedName>
    <definedName name="яя">#N/A</definedName>
    <definedName name="яя_4">"'рт-передача'!яя"</definedName>
    <definedName name="яяя">#N/A</definedName>
    <definedName name="яяя_4">"'рт-передача'!яяя"</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8" i="4" l="1"/>
  <c r="F30" i="4"/>
  <c r="F29" i="4"/>
  <c r="E81" i="7" l="1"/>
  <c r="E59" i="7" l="1"/>
  <c r="E82" i="7" s="1"/>
  <c r="E26" i="7" l="1"/>
  <c r="E14" i="7"/>
  <c r="F33" i="4"/>
  <c r="E74" i="7" l="1"/>
  <c r="E73" i="7" s="1"/>
  <c r="E76" i="7"/>
  <c r="E64" i="7"/>
  <c r="E42" i="7" l="1"/>
  <c r="E17" i="7"/>
  <c r="F27" i="4" l="1"/>
  <c r="G17" i="7"/>
  <c r="G28" i="7"/>
  <c r="F25" i="4"/>
  <c r="E70" i="7"/>
  <c r="E23" i="7"/>
  <c r="F26" i="4"/>
  <c r="E16" i="7"/>
  <c r="E22" i="7" l="1"/>
  <c r="E50" i="7" s="1"/>
  <c r="F23" i="4" s="1"/>
  <c r="D74" i="7"/>
  <c r="E54" i="7"/>
  <c r="D54" i="7"/>
  <c r="D14" i="7"/>
  <c r="D42" i="7"/>
  <c r="D23" i="7"/>
  <c r="D17" i="7"/>
  <c r="E22" i="4" l="1"/>
  <c r="E25" i="4"/>
  <c r="E23" i="4" s="1"/>
  <c r="E28" i="4"/>
  <c r="F21" i="9" l="1"/>
  <c r="F69" i="9" s="1"/>
  <c r="F24" i="9"/>
  <c r="F25" i="9"/>
  <c r="F56" i="9"/>
  <c r="G56" i="9"/>
  <c r="F58" i="9" l="1"/>
  <c r="F57" i="9"/>
  <c r="F43" i="9"/>
  <c r="F29" i="9"/>
  <c r="F33" i="9"/>
  <c r="F34" i="9"/>
  <c r="F37" i="9"/>
  <c r="F38" i="9"/>
  <c r="F40" i="9"/>
  <c r="D89" i="9" l="1"/>
  <c r="F84" i="9"/>
  <c r="E84" i="9"/>
  <c r="D84" i="9"/>
  <c r="I79" i="9"/>
  <c r="H79" i="9"/>
  <c r="J79" i="9" s="1"/>
  <c r="D76" i="9"/>
  <c r="F75" i="9"/>
  <c r="E75" i="9"/>
  <c r="D75" i="9"/>
  <c r="F73" i="9"/>
  <c r="F72" i="9" s="1"/>
  <c r="E73" i="9"/>
  <c r="E72" i="9" s="1"/>
  <c r="D73" i="9"/>
  <c r="D72" i="9"/>
  <c r="E70" i="9"/>
  <c r="D69" i="9"/>
  <c r="D68" i="9"/>
  <c r="D63" i="9" s="1"/>
  <c r="F63" i="9"/>
  <c r="E63" i="9"/>
  <c r="D62" i="9"/>
  <c r="D61" i="9"/>
  <c r="F61" i="9" s="1"/>
  <c r="D60" i="9"/>
  <c r="F60" i="9" s="1"/>
  <c r="E59" i="9"/>
  <c r="F46" i="9"/>
  <c r="E46" i="9"/>
  <c r="D46" i="9"/>
  <c r="F42" i="9"/>
  <c r="E42" i="9"/>
  <c r="D42" i="9"/>
  <c r="D41" i="9"/>
  <c r="F41" i="9" s="1"/>
  <c r="D39" i="9"/>
  <c r="F39" i="9" s="1"/>
  <c r="D36" i="9"/>
  <c r="F36" i="9" s="1"/>
  <c r="D35" i="9"/>
  <c r="F35" i="9" s="1"/>
  <c r="D32" i="9"/>
  <c r="F32" i="9" s="1"/>
  <c r="D31" i="9"/>
  <c r="F31" i="9" s="1"/>
  <c r="D30" i="9"/>
  <c r="F30" i="9" s="1"/>
  <c r="D28" i="9"/>
  <c r="F28" i="9" s="1"/>
  <c r="D27" i="9"/>
  <c r="F27" i="9" s="1"/>
  <c r="E26" i="9"/>
  <c r="J25" i="9"/>
  <c r="I25" i="9"/>
  <c r="K25" i="9" s="1"/>
  <c r="F23" i="9"/>
  <c r="E23" i="9"/>
  <c r="D23" i="9"/>
  <c r="D20" i="9"/>
  <c r="F20" i="9" s="1"/>
  <c r="D18" i="9"/>
  <c r="E17" i="9"/>
  <c r="E16" i="9"/>
  <c r="D15" i="9"/>
  <c r="C15" i="9"/>
  <c r="C55" i="9" s="1"/>
  <c r="C84" i="9" s="1"/>
  <c r="B15" i="9"/>
  <c r="B55" i="9" s="1"/>
  <c r="B84" i="9" s="1"/>
  <c r="A15" i="9"/>
  <c r="A55" i="9" s="1"/>
  <c r="A84" i="9" s="1"/>
  <c r="F9" i="9"/>
  <c r="F11" i="9" s="1"/>
  <c r="F18" i="9" s="1"/>
  <c r="D9" i="9"/>
  <c r="D11" i="9" s="1"/>
  <c r="D89" i="8"/>
  <c r="F84" i="8"/>
  <c r="E84" i="8"/>
  <c r="D84" i="8"/>
  <c r="I79" i="8"/>
  <c r="H79" i="8"/>
  <c r="J79" i="8" s="1"/>
  <c r="D76" i="8"/>
  <c r="F75" i="8"/>
  <c r="E75" i="8"/>
  <c r="D75" i="8"/>
  <c r="F73" i="8"/>
  <c r="F72" i="8" s="1"/>
  <c r="E73" i="8"/>
  <c r="E72" i="8" s="1"/>
  <c r="D73" i="8"/>
  <c r="D72" i="8"/>
  <c r="F70" i="8"/>
  <c r="E70" i="8"/>
  <c r="D69" i="8"/>
  <c r="D68" i="8"/>
  <c r="D63" i="8" s="1"/>
  <c r="F63" i="8"/>
  <c r="E63" i="8"/>
  <c r="D62" i="8"/>
  <c r="D61" i="8"/>
  <c r="D60" i="8"/>
  <c r="F59" i="8"/>
  <c r="E59" i="8"/>
  <c r="F46" i="8"/>
  <c r="E46" i="8"/>
  <c r="D46" i="8"/>
  <c r="F42" i="8"/>
  <c r="E42" i="8"/>
  <c r="D42" i="8"/>
  <c r="D41" i="8"/>
  <c r="D39" i="8"/>
  <c r="D37" i="8"/>
  <c r="D36" i="8"/>
  <c r="D35" i="8"/>
  <c r="D32" i="8"/>
  <c r="D31" i="8"/>
  <c r="D30" i="8"/>
  <c r="D28" i="8"/>
  <c r="F26" i="8"/>
  <c r="E26" i="8"/>
  <c r="J25" i="8"/>
  <c r="I25" i="8"/>
  <c r="K25" i="8" s="1"/>
  <c r="F23" i="8"/>
  <c r="F22" i="8" s="1"/>
  <c r="E23" i="8"/>
  <c r="D23" i="8"/>
  <c r="D21" i="8"/>
  <c r="D20" i="8"/>
  <c r="D19" i="8"/>
  <c r="D18" i="8"/>
  <c r="F17" i="8"/>
  <c r="E17" i="8"/>
  <c r="F16" i="8"/>
  <c r="E16" i="8"/>
  <c r="D15" i="8"/>
  <c r="C15" i="8"/>
  <c r="C55" i="8" s="1"/>
  <c r="C84" i="8" s="1"/>
  <c r="B15" i="8"/>
  <c r="B55" i="8" s="1"/>
  <c r="B84" i="8" s="1"/>
  <c r="A15" i="8"/>
  <c r="A55" i="8" s="1"/>
  <c r="A84" i="8" s="1"/>
  <c r="D11" i="8"/>
  <c r="F9" i="8"/>
  <c r="F11" i="8" s="1"/>
  <c r="D9" i="8"/>
  <c r="D73" i="7"/>
  <c r="D76" i="7"/>
  <c r="D71" i="7"/>
  <c r="D64" i="7"/>
  <c r="D59" i="7"/>
  <c r="D46" i="7"/>
  <c r="D26" i="7"/>
  <c r="D16" i="7"/>
  <c r="F50" i="8" l="1"/>
  <c r="D26" i="8"/>
  <c r="D59" i="8"/>
  <c r="D80" i="8" s="1"/>
  <c r="F26" i="9"/>
  <c r="F22" i="9" s="1"/>
  <c r="D59" i="9"/>
  <c r="D80" i="9" s="1"/>
  <c r="F62" i="9"/>
  <c r="F59" i="9" s="1"/>
  <c r="E80" i="8"/>
  <c r="E50" i="8"/>
  <c r="E22" i="9"/>
  <c r="E50" i="9" s="1"/>
  <c r="D17" i="8"/>
  <c r="D16" i="8" s="1"/>
  <c r="D50" i="8" s="1"/>
  <c r="D86" i="8" s="1"/>
  <c r="E89" i="8" s="1"/>
  <c r="E22" i="8"/>
  <c r="E80" i="9"/>
  <c r="D26" i="9"/>
  <c r="D22" i="9" s="1"/>
  <c r="F80" i="9"/>
  <c r="D19" i="9"/>
  <c r="D82" i="7"/>
  <c r="D22" i="8"/>
  <c r="E86" i="8"/>
  <c r="F80" i="8"/>
  <c r="F86" i="8" s="1"/>
  <c r="D22" i="7"/>
  <c r="D50" i="7" s="1"/>
  <c r="E88" i="7"/>
  <c r="E86" i="9" l="1"/>
  <c r="D17" i="9"/>
  <c r="D16" i="9" s="1"/>
  <c r="F19" i="9"/>
  <c r="F17" i="9" s="1"/>
  <c r="F16" i="9" s="1"/>
  <c r="F50" i="9" s="1"/>
  <c r="F22" i="4"/>
  <c r="D50" i="9"/>
  <c r="D86" i="9" s="1"/>
  <c r="E89" i="9" s="1"/>
  <c r="F86" i="9"/>
  <c r="F88" i="9" s="1"/>
  <c r="F89" i="9" s="1"/>
  <c r="D88" i="7"/>
  <c r="C15" i="7" l="1"/>
  <c r="C55" i="7" s="1"/>
  <c r="C86" i="7" s="1"/>
  <c r="B15" i="7"/>
  <c r="B55" i="7" s="1"/>
  <c r="B86" i="7" s="1"/>
  <c r="A15" i="7"/>
  <c r="A55" i="7" s="1"/>
  <c r="A86" i="7" s="1"/>
  <c r="D12" i="4" l="1"/>
  <c r="D34" i="4" l="1"/>
  <c r="E34" i="4" l="1"/>
  <c r="F34" i="4" l="1"/>
</calcChain>
</file>

<file path=xl/sharedStrings.xml><?xml version="1.0" encoding="utf-8"?>
<sst xmlns="http://schemas.openxmlformats.org/spreadsheetml/2006/main" count="842" uniqueCount="258">
  <si>
    <t>МВт</t>
  </si>
  <si>
    <t>ПРИЛОЖЕНИЕ
к стандартам раскрытия информации субъектами оптового и розничных рынков электрической энергии</t>
  </si>
  <si>
    <t>П Р Е Д Л О Ж Е Н И 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</si>
  <si>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</si>
  <si>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</si>
  <si>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</si>
  <si>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t>Приложение N 1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</si>
  <si>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</si>
  <si>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</si>
  <si>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</si>
  <si>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</si>
  <si>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</si>
  <si>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</si>
  <si>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</si>
  <si>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</si>
  <si>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</si>
  <si>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</si>
  <si>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Приложение № 2
к предложению о размере цен (тарифов), долгосрочных параметров регулирования</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</si>
  <si>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</si>
  <si>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 
п/п</t>
  </si>
  <si>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</si>
  <si>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</si>
  <si>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</si>
  <si>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</si>
  <si>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</si>
  <si>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</si>
  <si>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</si>
  <si>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</si>
  <si>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</si>
  <si>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</si>
  <si>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</si>
  <si>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</si>
  <si>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</si>
  <si>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</si>
  <si>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</si>
  <si>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</si>
  <si>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</si>
  <si>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</si>
  <si>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</si>
  <si>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</si>
  <si>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</si>
  <si>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t>3.2.</t>
  </si>
  <si>
    <t>МВт·ч</t>
  </si>
  <si>
    <t>3.3.</t>
  </si>
  <si>
    <t xml:space="preserve">
3.4.</t>
  </si>
  <si>
    <t>3.5.</t>
  </si>
  <si>
    <t>тыс. кВт·ч</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</si>
  <si>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</si>
  <si>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</si>
  <si>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</si>
  <si>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</si>
  <si>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</si>
  <si>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</si>
  <si>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</si>
  <si>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</si>
  <si>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</si>
  <si>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</si>
  <si>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</si>
  <si>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</si>
  <si>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</si>
  <si>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</si>
  <si>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</si>
  <si>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</si>
  <si>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</si>
  <si>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</si>
  <si>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</si>
  <si>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</si>
  <si>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</si>
  <si>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</si>
  <si>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</si>
  <si>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</si>
  <si>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</si>
  <si>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</si>
  <si>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</si>
  <si>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</si>
  <si>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</si>
  <si>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</si>
  <si>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</si>
  <si>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</si>
  <si>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</si>
  <si>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руб./МВт в мес.</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</si>
  <si>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</si>
  <si>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</si>
  <si>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</si>
  <si>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</si>
  <si>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</si>
  <si>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</si>
  <si>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х</t>
  </si>
  <si>
    <r>
      <t>_____</t>
    </r>
    <r>
      <rPr>
        <vertAlign val="superscript"/>
        <sz val="10"/>
        <rFont val="Times New Roman"/>
        <family val="1"/>
        <charset val="204"/>
      </rPr>
      <t>1</t>
    </r>
    <r>
      <rPr>
        <sz val="10"/>
        <rFont val="Times New Roman"/>
        <family val="1"/>
        <charset val="204"/>
      </rPr>
      <t>_Базовый период - год, предшествующий расчетному периоду регулирования.</t>
    </r>
  </si>
  <si>
    <r>
      <t>_____</t>
    </r>
    <r>
      <rPr>
        <vertAlign val="superscript"/>
        <sz val="10"/>
        <rFont val="Times New Roman"/>
        <family val="1"/>
        <charset val="204"/>
      </rPr>
      <t>2</t>
    </r>
    <r>
      <rPr>
        <sz val="10"/>
        <rFont val="Times New Roman"/>
        <family val="1"/>
        <charset val="204"/>
      </rPr>
      <t>_Заполняются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</si>
  <si>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rFont val="Times New Roman"/>
        <family val="1"/>
        <charset val="204"/>
      </rPr>
      <t>_Заполняются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</si>
  <si>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rFont val="Times New Roman"/>
        <family val="1"/>
        <charset val="204"/>
      </rPr>
      <t>_Заполняются коммерческим оператором оптового рынка электрической энергии (мощности).</t>
    </r>
  </si>
  <si>
    <t>_____*_Базовый период - год, предшествующий расчетному периоду регулирования.</t>
  </si>
  <si>
    <t>1-е полугодие</t>
  </si>
  <si>
    <t>2-е полугодие</t>
  </si>
  <si>
    <r>
      <t xml:space="preserve">Расчетный объем услуг в части управления технологическими режимами </t>
    </r>
    <r>
      <rPr>
        <vertAlign val="superscript"/>
        <sz val="10"/>
        <rFont val="Times New Roman"/>
        <family val="1"/>
        <charset val="204"/>
      </rPr>
      <t>2</t>
    </r>
  </si>
  <si>
    <r>
      <t xml:space="preserve">Расчетный объем услуг в части обеспечения надежности </t>
    </r>
    <r>
      <rPr>
        <vertAlign val="superscript"/>
        <sz val="10"/>
        <rFont val="Times New Roman"/>
        <family val="1"/>
        <charset val="204"/>
      </rPr>
      <t>2</t>
    </r>
  </si>
  <si>
    <r>
      <t xml:space="preserve">Заявленная мощность </t>
    </r>
    <r>
      <rPr>
        <vertAlign val="superscript"/>
        <sz val="10"/>
        <rFont val="Times New Roman"/>
        <family val="1"/>
        <charset val="204"/>
      </rPr>
      <t>3</t>
    </r>
  </si>
  <si>
    <r>
      <t xml:space="preserve">Объем полезного отпуска электроэнергии - всего </t>
    </r>
    <r>
      <rPr>
        <vertAlign val="superscript"/>
        <sz val="10"/>
        <rFont val="Times New Roman"/>
        <family val="1"/>
        <charset val="204"/>
      </rPr>
      <t>3</t>
    </r>
  </si>
  <si>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</si>
  <si>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0"/>
        <rFont val="Times New Roman"/>
        <family val="1"/>
        <charset val="204"/>
      </rPr>
      <t>3</t>
    </r>
  </si>
  <si>
    <r>
      <t>Реквизиты программы энергоэффективности (кем утверждена, дата утверждения, номер приказа)</t>
    </r>
    <r>
      <rPr>
        <vertAlign val="superscript"/>
        <sz val="10"/>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</si>
  <si>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0"/>
        <rFont val="Times New Roman"/>
        <family val="1"/>
        <charset val="204"/>
      </rPr>
      <t>4</t>
    </r>
  </si>
  <si>
    <r>
      <t xml:space="preserve">Расходы, связанные с производством
и реализацией </t>
    </r>
    <r>
      <rPr>
        <vertAlign val="superscript"/>
        <sz val="10"/>
        <rFont val="Times New Roman"/>
        <family val="1"/>
        <charset val="204"/>
      </rPr>
      <t>2, 4</t>
    </r>
    <r>
      <rPr>
        <sz val="10"/>
        <rFont val="Times New Roman"/>
        <family val="1"/>
        <charset val="204"/>
      </rPr>
      <t xml:space="preserve">; подконтрольные расходы </t>
    </r>
    <r>
      <rPr>
        <vertAlign val="superscript"/>
        <sz val="10"/>
        <rFont val="Times New Roman"/>
        <family val="1"/>
        <charset val="204"/>
      </rPr>
      <t>3</t>
    </r>
    <r>
      <rPr>
        <sz val="10"/>
        <rFont val="Times New Roman"/>
        <family val="1"/>
        <charset val="204"/>
      </rPr>
      <t xml:space="preserve"> - всего</t>
    </r>
  </si>
  <si>
    <r>
      <t xml:space="preserve">Расходы, за исключением указанных в подпункте 4.1 </t>
    </r>
    <r>
      <rPr>
        <vertAlign val="superscript"/>
        <sz val="10"/>
        <rFont val="Times New Roman"/>
        <family val="1"/>
        <charset val="204"/>
      </rPr>
      <t>2, 4</t>
    </r>
    <r>
      <rPr>
        <sz val="10"/>
        <rFont val="Times New Roman"/>
        <family val="1"/>
        <charset val="204"/>
      </rPr>
      <t xml:space="preserve">; неподконтрольные расходы </t>
    </r>
    <r>
      <rPr>
        <vertAlign val="superscript"/>
        <sz val="10"/>
        <rFont val="Times New Roman"/>
        <family val="1"/>
        <charset val="204"/>
      </rPr>
      <t>3</t>
    </r>
    <r>
      <rPr>
        <sz val="10"/>
        <rFont val="Times New Roman"/>
        <family val="1"/>
        <charset val="204"/>
      </rPr>
      <t xml:space="preserve"> - всего </t>
    </r>
    <r>
      <rPr>
        <vertAlign val="superscript"/>
        <sz val="10"/>
        <rFont val="Times New Roman"/>
        <family val="1"/>
        <charset val="204"/>
      </rPr>
      <t>3</t>
    </r>
  </si>
  <si>
    <r>
      <t xml:space="preserve">Объем условных единиц </t>
    </r>
    <r>
      <rPr>
        <vertAlign val="superscript"/>
        <sz val="10"/>
        <rFont val="Times New Roman"/>
        <family val="1"/>
        <charset val="204"/>
      </rPr>
      <t>3</t>
    </r>
  </si>
  <si>
    <r>
      <t xml:space="preserve">Операционные расходы на условную единицу </t>
    </r>
    <r>
      <rPr>
        <vertAlign val="superscript"/>
        <sz val="10"/>
        <rFont val="Times New Roman"/>
        <family val="1"/>
        <charset val="204"/>
      </rPr>
      <t>3</t>
    </r>
  </si>
  <si>
    <t>Общество с ограниченной ответственностью Электрическая Сетевая Компания "Энергия"</t>
  </si>
  <si>
    <t>ООО ЭСК "Энергия"</t>
  </si>
  <si>
    <t>662971, Красноярский край,  г.Железногорск, ул.Школьная, 52А</t>
  </si>
  <si>
    <t>eskenergia@yandex.ru</t>
  </si>
  <si>
    <t>8-800-302-17-19</t>
  </si>
  <si>
    <t>тыс. руб.</t>
  </si>
  <si>
    <t>тыс. руб. (у.е.)</t>
  </si>
  <si>
    <t>тыс. руб. на 
чел.</t>
  </si>
  <si>
    <t>руб./кВт·ч</t>
  </si>
  <si>
    <t>Портнягин Александр Владимирович</t>
  </si>
  <si>
    <t>Директор ООО ЭСК "Энергия"                                                                                             А.В. Портнягин</t>
  </si>
  <si>
    <t>Расчёт коэффициента индексации</t>
  </si>
  <si>
    <t>№ п/п</t>
  </si>
  <si>
    <t>Показатели</t>
  </si>
  <si>
    <t>1.1</t>
  </si>
  <si>
    <t>инфляция (прогноз показателя ИПЦ)</t>
  </si>
  <si>
    <t>%</t>
  </si>
  <si>
    <t>1.2</t>
  </si>
  <si>
    <t>индекс эффективности операционных расходов</t>
  </si>
  <si>
    <t>1.3</t>
  </si>
  <si>
    <t>количество активов</t>
  </si>
  <si>
    <t>1.4</t>
  </si>
  <si>
    <t>индекс изменения количества активов</t>
  </si>
  <si>
    <t>1.5</t>
  </si>
  <si>
    <t>коэффициент эластичности затрат по росту активов</t>
  </si>
  <si>
    <t>1.6</t>
  </si>
  <si>
    <t>итого коэффициент индексации</t>
  </si>
  <si>
    <t>Расчёт подконтрольных расходов</t>
  </si>
  <si>
    <t>Материальные затраты</t>
  </si>
  <si>
    <t>тыс.руб.</t>
  </si>
  <si>
    <t>Сырье, материалы, запасные части, инструмент, топливо:</t>
  </si>
  <si>
    <t>1.1.1.</t>
  </si>
  <si>
    <t>Топливо (ГСМ)</t>
  </si>
  <si>
    <t>1.1.2.</t>
  </si>
  <si>
    <t>Работы и услуги производственного характера (в т.ч. услуги сторонних организаций по содержанию сетей и распределительных устройств)</t>
  </si>
  <si>
    <t>Расходы на оплату труда</t>
  </si>
  <si>
    <t>Прочие расходы, всего, в т.ч.:</t>
  </si>
  <si>
    <t>Ремонт основных фондов, в т.ч.:</t>
  </si>
  <si>
    <t>3.1.1.</t>
  </si>
  <si>
    <t xml:space="preserve">работы и услуги производственного характера </t>
  </si>
  <si>
    <t>3.1.2.</t>
  </si>
  <si>
    <t>вспомогательные материалы</t>
  </si>
  <si>
    <t>Оплата работ и услуг сторонних организаций, в том числе:</t>
  </si>
  <si>
    <t>3.2.1.</t>
  </si>
  <si>
    <t>Услуги связи</t>
  </si>
  <si>
    <t>3.2.2.</t>
  </si>
  <si>
    <t>Расходы на охрану и пожарную безопасность</t>
  </si>
  <si>
    <t>3.2.3.</t>
  </si>
  <si>
    <t>Расходы на услуги коммунального хозяйства</t>
  </si>
  <si>
    <t>3.2.4.</t>
  </si>
  <si>
    <t>Расходы на юридические услуги</t>
  </si>
  <si>
    <t>3.2.5.</t>
  </si>
  <si>
    <t>Расходы на информационные услуги</t>
  </si>
  <si>
    <t>3.2.6.</t>
  </si>
  <si>
    <t>Расходы на консультационные услуги</t>
  </si>
  <si>
    <t>3.2.7.</t>
  </si>
  <si>
    <t>Расходы на аудиторские услуги</t>
  </si>
  <si>
    <t>3.2.8.</t>
  </si>
  <si>
    <t>Расходы на сертификацию</t>
  </si>
  <si>
    <t>3.2.9.</t>
  </si>
  <si>
    <t>Транспортные услуги</t>
  </si>
  <si>
    <t>3.2.10.</t>
  </si>
  <si>
    <t>Расходы на обеспечение нормальных условий труда и мер по технике безопасности</t>
  </si>
  <si>
    <t>3.2.11.</t>
  </si>
  <si>
    <t>Расходы на командировки и представительские</t>
  </si>
  <si>
    <t>3.2.12.</t>
  </si>
  <si>
    <t>Расходы на подготовку кадров</t>
  </si>
  <si>
    <t>3.2.13.</t>
  </si>
  <si>
    <t>Расходы на страхование</t>
  </si>
  <si>
    <t>3.2.14.</t>
  </si>
  <si>
    <t>Целевые средства на НИОКР</t>
  </si>
  <si>
    <t>3.2.15.</t>
  </si>
  <si>
    <t>Другие прочие подконтрольные расходы</t>
  </si>
  <si>
    <t>Прибыль на прочие цели:</t>
  </si>
  <si>
    <t>расходы на услуги банков</t>
  </si>
  <si>
    <t>% за пользование кредитом</t>
  </si>
  <si>
    <t>другие (с расшифровкой)</t>
  </si>
  <si>
    <t>Расходы, не учитываемые в целях налогообложения</t>
  </si>
  <si>
    <t>Дивиденды</t>
  </si>
  <si>
    <t>Денежные выплаты социального характера (по коллективному договору)</t>
  </si>
  <si>
    <t>Прочие расходы из прибыли</t>
  </si>
  <si>
    <t>ИТОГО подконтрольные расходы</t>
  </si>
  <si>
    <t>Расчёт неподконтрольных расходов</t>
  </si>
  <si>
    <t>6.</t>
  </si>
  <si>
    <t>Оплата услуг ПАО "ФСК ЕЭС"</t>
  </si>
  <si>
    <t>7.</t>
  </si>
  <si>
    <t>Электроэнергия на хозяйственные нужды</t>
  </si>
  <si>
    <t>8.</t>
  </si>
  <si>
    <t>Теплоэнергия</t>
  </si>
  <si>
    <t>9.</t>
  </si>
  <si>
    <t>Плата за аренду имущества и лизинг, всего:</t>
  </si>
  <si>
    <t>9.1.</t>
  </si>
  <si>
    <t>аренда объектов электросетевого комплекса</t>
  </si>
  <si>
    <t>9.2.</t>
  </si>
  <si>
    <t>аренда земли</t>
  </si>
  <si>
    <t>9.3.</t>
  </si>
  <si>
    <t xml:space="preserve">прочая аренда </t>
  </si>
  <si>
    <t>10.</t>
  </si>
  <si>
    <t>Налоги (без учета налога на прибыль), всего, в том числе:</t>
  </si>
  <si>
    <t>10.1.</t>
  </si>
  <si>
    <t>плата за землю</t>
  </si>
  <si>
    <t>10.2.</t>
  </si>
  <si>
    <t>транспортный налог</t>
  </si>
  <si>
    <t>10.3.</t>
  </si>
  <si>
    <t xml:space="preserve">другие налоги и обязательные сборы и платежи </t>
  </si>
  <si>
    <t>10.4.</t>
  </si>
  <si>
    <t>плата за выбросы загрязняющих веществ</t>
  </si>
  <si>
    <t>10.5.</t>
  </si>
  <si>
    <t>налог на имущество</t>
  </si>
  <si>
    <t>11.</t>
  </si>
  <si>
    <t>Отчисления на социальные нужды (ЕСН)</t>
  </si>
  <si>
    <t>12.</t>
  </si>
  <si>
    <t>Прочие неподконтрольные расходы</t>
  </si>
  <si>
    <t>13.</t>
  </si>
  <si>
    <t>Налог на прибыль, в том числе:</t>
  </si>
  <si>
    <t>13.1.</t>
  </si>
  <si>
    <t xml:space="preserve">налог на прибыль на капитальные вложения </t>
  </si>
  <si>
    <t>14.</t>
  </si>
  <si>
    <t>Выпадающие доходы по п.87 Основ ценообразования</t>
  </si>
  <si>
    <t>15.</t>
  </si>
  <si>
    <t>Амортизация, в том числе:</t>
  </si>
  <si>
    <t>15.1.</t>
  </si>
  <si>
    <t>Амортизация, учитываемая при налогообложении</t>
  </si>
  <si>
    <t>15.2.</t>
  </si>
  <si>
    <t>Амортизация, не учитываемая при налогообложении</t>
  </si>
  <si>
    <t>16.</t>
  </si>
  <si>
    <t>Возврат заемных средств, направляемый на финансирование капитальных вложений</t>
  </si>
  <si>
    <t>17.</t>
  </si>
  <si>
    <t>Прибыль на капитальные вложения</t>
  </si>
  <si>
    <t>ИТОГО неподконтрольных расходов</t>
  </si>
  <si>
    <t xml:space="preserve">Расходы, связанные с компенсацией незапланированных расходов / полученный избыток </t>
  </si>
  <si>
    <t>18.</t>
  </si>
  <si>
    <t>Необходимая валовая выручка, всего</t>
  </si>
  <si>
    <t xml:space="preserve">Смета НВВ
Общество с ограниченной ответственностью Электрическая Сетевая Компания "Энергия" </t>
  </si>
  <si>
    <t>ФАКТ 2019 года</t>
  </si>
  <si>
    <t>Утверждено МТП
 на 2020 год</t>
  </si>
  <si>
    <t>Предложено ТСО
 на 2021 год</t>
  </si>
  <si>
    <t>прочие вспомогательные материалы (сырье, материалы, запасные части, инструмент)</t>
  </si>
  <si>
    <t>зп</t>
  </si>
  <si>
    <t>пр мат</t>
  </si>
  <si>
    <r>
      <t>(вид цены (тарифа) на _</t>
    </r>
    <r>
      <rPr>
        <u/>
        <sz val="10"/>
        <color rgb="FF26282F"/>
        <rFont val="Times New Roman"/>
        <family val="1"/>
        <charset val="204"/>
      </rPr>
      <t>2022</t>
    </r>
    <r>
      <rPr>
        <sz val="10"/>
        <color rgb="FF26282F"/>
        <rFont val="Times New Roman"/>
        <family val="1"/>
        <charset val="204"/>
      </rPr>
      <t>_ год</t>
    </r>
  </si>
  <si>
    <t>Фактические показатели 
за 2020 год</t>
  </si>
  <si>
    <t>Показатели, утвержденные 
на 2021 год</t>
  </si>
  <si>
    <t>Предложения 
на расчетный период регулирования, рассчитанные методом долгосрочной индексации на 2022 год</t>
  </si>
  <si>
    <t>Утверждено МТП
 на 2021 год</t>
  </si>
  <si>
    <t>Предложено ТСО
 на 2022 год</t>
  </si>
  <si>
    <t>663020, Красноярский край, ОПС пгт.Емельяново, а/я 83</t>
  </si>
  <si>
    <t>аренда транспорта</t>
  </si>
  <si>
    <t>9.4.</t>
  </si>
  <si>
    <t>аренда недвижимости</t>
  </si>
  <si>
    <t>Расходы на выполнение предусмотренных пунктом 5 статьи 37 Федерального закона "Об электроэнергетике" обязанностей сетевой организации по обеспечению коммерческого учета электрической энергии (мощности), не относящиеся к капитальным вложениям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</si>
</sst>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3" formatCode="_-* #,##0.00_-;\-* #,##0.00_-;_-* &quot;-&quot;??_-;_-@_-"/>
    <numFmt numFmtId="164" formatCode="_-* #,##0.00&quot;р.&quot;_-;\-* #,##0.00&quot;р.&quot;_-;_-* &quot;-&quot;??&quot;р.&quot;_-;_-@_-"/>
    <numFmt numFmtId="165" formatCode="_-* #,##0.00_р_._-;\-* #,##0.00_р_._-;_-* &quot;-&quot;??_р_._-;_-@_-"/>
    <numFmt numFmtId="166" formatCode="_-* #,##0.0_р_._-;\-* #,##0.0_р_._-;_-* &quot;-&quot;??_р_._-;_-@_-"/>
    <numFmt numFmtId="167" formatCode="_-* #,##0_р_._-;\-* #,##0_р_._-;_-* &quot;-&quot;??_р_._-;_-@_-"/>
    <numFmt numFmtId="168" formatCode="#,##0.0"/>
    <numFmt numFmtId="169" formatCode="0.0"/>
    <numFmt numFmtId="170" formatCode="&quot;$&quot;#,##0_);[Red]\(&quot;$&quot;#,##0\)"/>
    <numFmt numFmtId="171" formatCode="0.0%"/>
    <numFmt numFmtId="172" formatCode="0.0%_);\(0.0%\)"/>
    <numFmt numFmtId="173" formatCode="#,##0_);[Red]\(#,##0\)"/>
    <numFmt numFmtId="174" formatCode="###\ ##\ ##"/>
    <numFmt numFmtId="175" formatCode="0_);\(0\)"/>
    <numFmt numFmtId="176" formatCode="General_)"/>
    <numFmt numFmtId="177" formatCode="_-* #,##0&quot;đ.&quot;_-;\-* #,##0&quot;đ.&quot;_-;_-* &quot;-&quot;&quot;đ.&quot;_-;_-@_-"/>
    <numFmt numFmtId="178" formatCode="_-* #,##0.00&quot;đ.&quot;_-;\-* #,##0.00&quot;đ.&quot;_-;_-* &quot;-&quot;??&quot;đ.&quot;_-;_-@_-"/>
    <numFmt numFmtId="179" formatCode="_(* #,##0_);_(* \(#,##0\);_(* &quot;-&quot;??_);_(@_)"/>
    <numFmt numFmtId="180" formatCode="_-* #,##0_$_-;\-* #,##0_$_-;_-* &quot;-&quot;_$_-;_-@_-"/>
    <numFmt numFmtId="181" formatCode="_-* #,##0.00_$_-;\-* #,##0.00_$_-;_-* &quot;-&quot;??_$_-;_-@_-"/>
    <numFmt numFmtId="182" formatCode="_-* #,##0.00&quot;$&quot;_-;\-* #,##0.00&quot;$&quot;_-;_-* &quot;-&quot;??&quot;$&quot;_-;_-@_-"/>
    <numFmt numFmtId="183" formatCode="\$#,##0\ ;\(\$#,##0\)"/>
    <numFmt numFmtId="184" formatCode="_-* #,##0.00[$€-1]_-;\-* #,##0.00[$€-1]_-;_-* &quot;-&quot;??[$€-1]_-"/>
    <numFmt numFmtId="185" formatCode="_(* #,##0_);_(* \(#,##0\);_(* &quot;-&quot;_);_(@_)"/>
    <numFmt numFmtId="186" formatCode="#,##0_);[Blue]\(#,##0\)"/>
    <numFmt numFmtId="187" formatCode="_-* #,##0_đ_._-;\-* #,##0_đ_._-;_-* &quot;-&quot;_đ_._-;_-@_-"/>
    <numFmt numFmtId="188" formatCode="_-* #,##0.00_đ_._-;\-* #,##0.00_đ_._-;_-* &quot;-&quot;??_đ_._-;_-@_-"/>
    <numFmt numFmtId="189" formatCode="_(* #,##0.000_);_(* \(#,##0.000\);_(* &quot;-&quot;???_);_(@_)"/>
    <numFmt numFmtId="190" formatCode="_-&quot;Ј&quot;* #,##0_-;\-&quot;Ј&quot;* #,##0_-;_-&quot;Ј&quot;* &quot;-&quot;_-;_-@_-"/>
    <numFmt numFmtId="191" formatCode="_-&quot;Ј&quot;* #,##0.00_-;\-&quot;Ј&quot;* #,##0.00_-;_-&quot;Ј&quot;* &quot;-&quot;??_-;_-@_-"/>
    <numFmt numFmtId="192" formatCode="_-* #,##0\ _р_._-;\-* #,##0\ _р_._-;_-* &quot;-&quot;\ _р_._-;_-@_-"/>
    <numFmt numFmtId="193" formatCode="_(* #,##0.00_);_(* \(#,##0.00\);_(* &quot;-&quot;??_);_(@_)"/>
    <numFmt numFmtId="194" formatCode="_-* #,##0.0\ _₽_-;\-* #,##0.0\ _₽_-;_-* &quot;-&quot;?\ _₽_-;_-@_-"/>
    <numFmt numFmtId="195" formatCode="_-* #,##0.0_р_._-;\-* #,##0.0_р_._-;_-* &quot;-&quot;?_р_._-;_-@_-"/>
    <numFmt numFmtId="196" formatCode="_-* #,##0.000_р_._-;\-* #,##0.000_р_._-;_-* &quot;-&quot;??_р_._-;_-@_-"/>
    <numFmt numFmtId="197" formatCode="0.000"/>
    <numFmt numFmtId="198" formatCode="0.0000"/>
    <numFmt numFmtId="199" formatCode="0.00000"/>
    <numFmt numFmtId="200" formatCode="_-* #,##0.00\ _₽_-;\-* #,##0.00\ _₽_-;_-* &quot;-&quot;??\ _₽_-;_-@_-"/>
    <numFmt numFmtId="201" formatCode="_-* #,##0.00000_р_._-;\-* #,##0.00000_р_._-;_-* &quot;-&quot;??_р_._-;_-@_-"/>
  </numFmts>
  <fonts count="122">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Times New Roman"/>
      <family val="1"/>
      <charset val="204"/>
    </font>
    <font>
      <vertAlign val="superscript"/>
      <sz val="10"/>
      <name val="Times New Roman"/>
      <family val="1"/>
      <charset val="204"/>
    </font>
    <font>
      <sz val="10"/>
      <name val="Helv"/>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8"/>
      <name val="Arial Cyr"/>
      <charset val="204"/>
    </font>
    <font>
      <sz val="8"/>
      <name val="Arial Cyr"/>
      <charset val="204"/>
    </font>
    <font>
      <sz val="9"/>
      <name val="Tahoma"/>
      <family val="2"/>
      <charset val="204"/>
    </font>
    <font>
      <sz val="10"/>
      <name val="MS Sans Serif"/>
      <family val="2"/>
      <charset val="204"/>
    </font>
    <font>
      <sz val="8"/>
      <name val="Helv"/>
      <charset val="204"/>
    </font>
    <font>
      <sz val="12"/>
      <name val="Arial"/>
      <family val="2"/>
      <charset val="204"/>
    </font>
    <font>
      <b/>
      <sz val="9"/>
      <name val="Tahoma"/>
      <family val="2"/>
      <charset val="204"/>
    </font>
    <font>
      <u/>
      <sz val="10"/>
      <color indexed="12"/>
      <name val="Arial Cyr"/>
      <charset val="204"/>
    </font>
    <font>
      <sz val="8"/>
      <name val="Palatino"/>
      <family val="1"/>
    </font>
    <font>
      <u/>
      <sz val="10"/>
      <color indexed="36"/>
      <name val="Arial Cyr"/>
      <charset val="204"/>
    </font>
    <font>
      <sz val="8"/>
      <name val="Arial"/>
      <family val="2"/>
      <charset val="204"/>
    </font>
    <font>
      <sz val="8"/>
      <color indexed="12"/>
      <name val="Arial"/>
      <family val="2"/>
      <charset val="204"/>
    </font>
    <font>
      <sz val="10"/>
      <name val="Helv"/>
      <charset val="204"/>
    </font>
    <font>
      <sz val="10"/>
      <name val="Times New Roman CYR"/>
      <family val="1"/>
      <charset val="204"/>
    </font>
    <font>
      <sz val="1"/>
      <color indexed="8"/>
      <name val="Courier"/>
      <family val="1"/>
      <charset val="204"/>
    </font>
    <font>
      <b/>
      <sz val="1"/>
      <color indexed="8"/>
      <name val="Courier"/>
      <family val="1"/>
      <charset val="204"/>
    </font>
    <font>
      <sz val="11"/>
      <color indexed="9"/>
      <name val="Calibri"/>
      <family val="2"/>
    </font>
    <font>
      <sz val="11"/>
      <color indexed="8"/>
      <name val="Calibri"/>
      <family val="2"/>
    </font>
    <font>
      <sz val="10"/>
      <color indexed="12"/>
      <name val="Arial"/>
      <family val="2"/>
      <charset val="204"/>
    </font>
    <font>
      <sz val="11"/>
      <name val="Arial"/>
      <family val="2"/>
      <charset val="204"/>
    </font>
    <font>
      <u/>
      <sz val="10"/>
      <color indexed="12"/>
      <name val="Courier"/>
      <family val="3"/>
    </font>
    <font>
      <sz val="10"/>
      <name val="Arial Cyr"/>
      <family val="2"/>
      <charset val="204"/>
    </font>
    <font>
      <b/>
      <sz val="10"/>
      <name val="Arial"/>
      <family val="2"/>
    </font>
    <font>
      <sz val="11"/>
      <color indexed="16"/>
      <name val="Calibri"/>
      <family val="2"/>
    </font>
    <font>
      <b/>
      <sz val="10"/>
      <name val="Arial"/>
      <family val="2"/>
      <charset val="204"/>
    </font>
    <font>
      <b/>
      <sz val="10"/>
      <color indexed="9"/>
      <name val="Arial"/>
      <family val="2"/>
      <charset val="204"/>
    </font>
    <font>
      <b/>
      <sz val="11"/>
      <color indexed="9"/>
      <name val="Calibri"/>
      <family val="2"/>
    </font>
    <font>
      <sz val="10"/>
      <color indexed="24"/>
      <name val="Arial"/>
      <family val="2"/>
      <charset val="204"/>
    </font>
    <font>
      <b/>
      <sz val="10"/>
      <color indexed="12"/>
      <name val="Arial Cyr"/>
      <family val="2"/>
      <charset val="204"/>
    </font>
    <font>
      <sz val="10"/>
      <name val="NTHarmonica"/>
      <charset val="204"/>
    </font>
    <font>
      <u/>
      <sz val="8"/>
      <color indexed="12"/>
      <name val="Arial Cyr"/>
      <charset val="204"/>
    </font>
    <font>
      <b/>
      <sz val="11"/>
      <color indexed="8"/>
      <name val="Calibri"/>
      <family val="2"/>
    </font>
    <font>
      <sz val="14"/>
      <name val="Times New Roman"/>
      <family val="1"/>
      <charset val="204"/>
    </font>
    <font>
      <sz val="11"/>
      <color indexed="17"/>
      <name val="Calibri"/>
      <family val="2"/>
    </font>
    <font>
      <b/>
      <sz val="10"/>
      <color indexed="18"/>
      <name val="Arial Cyr"/>
      <charset val="204"/>
    </font>
    <font>
      <b/>
      <sz val="18"/>
      <color indexed="24"/>
      <name val="Arial"/>
      <family val="2"/>
      <charset val="204"/>
    </font>
    <font>
      <b/>
      <sz val="12"/>
      <color indexed="24"/>
      <name val="Arial"/>
      <family val="2"/>
      <charset val="204"/>
    </font>
    <font>
      <b/>
      <sz val="11"/>
      <color indexed="62"/>
      <name val="Calibri"/>
      <family val="2"/>
    </font>
    <font>
      <sz val="10"/>
      <name val="Courier"/>
      <family val="3"/>
    </font>
    <font>
      <u/>
      <sz val="10"/>
      <color indexed="36"/>
      <name val="Courier"/>
      <family val="3"/>
    </font>
    <font>
      <sz val="11"/>
      <color indexed="48"/>
      <name val="Calibri"/>
      <family val="2"/>
    </font>
    <font>
      <sz val="8"/>
      <color indexed="9"/>
      <name val="MS Sans Serif"/>
      <family val="2"/>
      <charset val="204"/>
    </font>
    <font>
      <sz val="11"/>
      <color indexed="53"/>
      <name val="Calibri"/>
      <family val="2"/>
    </font>
    <font>
      <sz val="11"/>
      <color indexed="60"/>
      <name val="Calibri"/>
      <family val="2"/>
    </font>
    <font>
      <b/>
      <sz val="10"/>
      <name val="Arial Cyr"/>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charset val="204"/>
    </font>
    <font>
      <b/>
      <i/>
      <sz val="10"/>
      <color indexed="9"/>
      <name val="Arial"/>
      <family val="2"/>
      <charset val="204"/>
    </font>
    <font>
      <sz val="11"/>
      <color indexed="10"/>
      <name val="Calibri"/>
      <family val="2"/>
    </font>
    <font>
      <sz val="10"/>
      <name val="Arial"/>
      <family val="2"/>
    </font>
    <font>
      <sz val="10"/>
      <color indexed="10"/>
      <name val="Arial Cyr"/>
      <family val="2"/>
      <charset val="204"/>
    </font>
    <font>
      <b/>
      <sz val="14"/>
      <name val="Franklin Gothic Medium"/>
      <family val="2"/>
      <charset val="204"/>
    </font>
    <font>
      <b/>
      <sz val="14"/>
      <name val="Arial Cyr"/>
      <family val="2"/>
      <charset val="204"/>
    </font>
    <font>
      <b/>
      <sz val="9"/>
      <name val="Arial"/>
      <family val="2"/>
    </font>
    <font>
      <b/>
      <sz val="11"/>
      <name val="Arial"/>
      <family val="2"/>
    </font>
    <font>
      <b/>
      <sz val="12"/>
      <name val="Arial"/>
      <family val="2"/>
      <charset val="204"/>
    </font>
    <font>
      <b/>
      <sz val="14"/>
      <name val="Arial"/>
      <family val="2"/>
      <charset val="204"/>
    </font>
    <font>
      <sz val="11"/>
      <color theme="1"/>
      <name val="Calibri"/>
      <family val="2"/>
      <scheme val="minor"/>
    </font>
    <font>
      <sz val="11"/>
      <name val="Times New Roman Cyr"/>
      <family val="1"/>
      <charset val="204"/>
    </font>
    <font>
      <sz val="12"/>
      <color indexed="24"/>
      <name val="Arial"/>
      <family val="2"/>
      <charset val="204"/>
    </font>
    <font>
      <sz val="10"/>
      <name val="Arial CYR"/>
    </font>
    <font>
      <sz val="10"/>
      <name val="Times New Roman CYR"/>
      <charset val="204"/>
    </font>
    <font>
      <sz val="10"/>
      <color indexed="12"/>
      <name val="Arial Cyr"/>
      <family val="2"/>
      <charset val="204"/>
    </font>
    <font>
      <sz val="1"/>
      <color indexed="8"/>
      <name val="Courier"/>
      <family val="3"/>
    </font>
    <font>
      <b/>
      <sz val="1"/>
      <color indexed="8"/>
      <name val="Courier"/>
      <family val="3"/>
    </font>
    <font>
      <sz val="8"/>
      <name val="Arial"/>
      <family val="2"/>
    </font>
    <font>
      <sz val="10"/>
      <color theme="1"/>
      <name val="Times New Roman"/>
      <family val="1"/>
      <charset val="204"/>
    </font>
    <font>
      <sz val="10"/>
      <color theme="1"/>
      <name val="Calibri"/>
      <family val="2"/>
      <charset val="204"/>
      <scheme val="minor"/>
    </font>
    <font>
      <sz val="10"/>
      <color rgb="FF26282F"/>
      <name val="Times New Roman"/>
      <family val="1"/>
      <charset val="204"/>
    </font>
    <font>
      <u/>
      <sz val="10"/>
      <color rgb="FF26282F"/>
      <name val="Times New Roman"/>
      <family val="1"/>
      <charset val="204"/>
    </font>
    <font>
      <u/>
      <sz val="10"/>
      <color theme="1"/>
      <name val="Times New Roman"/>
      <family val="1"/>
      <charset val="204"/>
    </font>
    <font>
      <sz val="10"/>
      <color theme="1"/>
      <name val="Arial"/>
      <family val="2"/>
      <charset val="204"/>
    </font>
    <font>
      <sz val="10"/>
      <color theme="0" tint="-0.499984740745262"/>
      <name val="Calibri"/>
      <family val="2"/>
      <charset val="204"/>
      <scheme val="minor"/>
    </font>
    <font>
      <i/>
      <sz val="10"/>
      <name val="Times New Roman"/>
      <family val="1"/>
      <charset val="204"/>
    </font>
    <font>
      <sz val="10"/>
      <color rgb="FFFF0000"/>
      <name val="Calibri"/>
      <family val="2"/>
      <charset val="204"/>
      <scheme val="minor"/>
    </font>
    <font>
      <sz val="14"/>
      <color theme="1"/>
      <name val="Times New Roman"/>
      <family val="1"/>
      <charset val="204"/>
    </font>
    <font>
      <u/>
      <sz val="11"/>
      <color theme="10"/>
      <name val="Calibri"/>
      <family val="2"/>
      <charset val="204"/>
      <scheme val="minor"/>
    </font>
    <font>
      <sz val="11"/>
      <name val="Times New Roman"/>
      <family val="1"/>
      <charset val="204"/>
    </font>
    <font>
      <sz val="12"/>
      <color theme="1"/>
      <name val="Times New Roman"/>
      <family val="1"/>
      <charset val="204"/>
    </font>
    <font>
      <sz val="13"/>
      <name val="Times New Roman"/>
      <family val="1"/>
      <charset val="204"/>
    </font>
    <font>
      <b/>
      <sz val="10"/>
      <name val="Times New Roman"/>
      <family val="1"/>
      <charset val="204"/>
    </font>
    <font>
      <b/>
      <sz val="10"/>
      <name val="Arial Cyr"/>
      <charset val="204"/>
    </font>
    <font>
      <u/>
      <sz val="10"/>
      <color theme="10"/>
      <name val="Arial Cyr"/>
      <charset val="204"/>
    </font>
    <font>
      <b/>
      <sz val="11"/>
      <name val="Times New Roman"/>
      <family val="1"/>
      <charset val="204"/>
    </font>
  </fonts>
  <fills count="8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31"/>
        <bgColor indexed="64"/>
      </patternFill>
    </fill>
    <fill>
      <patternFill patternType="solid">
        <fgColor indexed="29"/>
        <bgColor indexed="64"/>
      </patternFill>
    </fill>
    <fill>
      <patternFill patternType="solid">
        <fgColor indexed="23"/>
        <bgColor indexed="64"/>
      </patternFill>
    </fill>
    <fill>
      <patternFill patternType="solid">
        <fgColor indexed="47"/>
        <bgColor indexed="64"/>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65"/>
        <bgColor indexed="8"/>
      </patternFill>
    </fill>
    <fill>
      <patternFill patternType="solid">
        <fgColor indexed="41"/>
        <bgColor indexed="8"/>
      </patternFill>
    </fill>
    <fill>
      <patternFill patternType="solid">
        <fgColor indexed="10"/>
        <bgColor indexed="64"/>
      </patternFill>
    </fill>
    <fill>
      <patternFill patternType="solid">
        <fgColor indexed="2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9"/>
        <bgColor indexed="9"/>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top/>
      <bottom style="medium">
        <color indexed="24"/>
      </bottom>
      <diagonal/>
    </border>
    <border>
      <left style="thin">
        <color indexed="64"/>
      </left>
      <right style="thin">
        <color indexed="64"/>
      </right>
      <top style="hair">
        <color indexed="64"/>
      </top>
      <bottom style="hair">
        <color indexed="64"/>
      </bottom>
      <diagonal/>
    </border>
    <border>
      <left/>
      <right/>
      <top/>
      <bottom style="double">
        <color indexed="53"/>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style="thin">
        <color indexed="64"/>
      </left>
      <right style="thin">
        <color indexed="64"/>
      </right>
      <top/>
      <bottom style="thin">
        <color indexed="64"/>
      </bottom>
      <diagonal/>
    </border>
  </borders>
  <cellStyleXfs count="745">
    <xf numFmtId="0" fontId="0" fillId="0" borderId="0"/>
    <xf numFmtId="165" fontId="1"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0" fontId="2" fillId="0" borderId="0"/>
    <xf numFmtId="0" fontId="2" fillId="0" borderId="0"/>
    <xf numFmtId="0" fontId="3" fillId="0" borderId="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8" borderId="4" applyNumberFormat="0" applyAlignment="0" applyProtection="0"/>
    <xf numFmtId="0" fontId="9" fillId="21" borderId="5" applyNumberFormat="0" applyAlignment="0" applyProtection="0"/>
    <xf numFmtId="0" fontId="10" fillId="21" borderId="4" applyNumberFormat="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22" borderId="10" applyNumberFormat="0" applyAlignment="0" applyProtection="0"/>
    <xf numFmtId="0" fontId="16" fillId="0" borderId="0" applyNumberFormat="0" applyFill="0" applyBorder="0" applyAlignment="0" applyProtection="0"/>
    <xf numFmtId="0" fontId="17" fillId="23" borderId="0" applyNumberFormat="0" applyBorder="0" applyAlignment="0" applyProtection="0"/>
    <xf numFmtId="0" fontId="18" fillId="0" borderId="0"/>
    <xf numFmtId="0" fontId="2" fillId="0" borderId="0"/>
    <xf numFmtId="0" fontId="19" fillId="4" borderId="0" applyNumberFormat="0" applyBorder="0" applyAlignment="0" applyProtection="0"/>
    <xf numFmtId="0" fontId="20" fillId="0" borderId="0" applyNumberFormat="0" applyFill="0" applyBorder="0" applyAlignment="0" applyProtection="0"/>
    <xf numFmtId="0" fontId="3" fillId="24" borderId="11" applyNumberFormat="0" applyFont="0" applyAlignment="0" applyProtection="0"/>
    <xf numFmtId="0" fontId="21" fillId="0" borderId="12" applyNumberFormat="0" applyFill="0" applyAlignment="0" applyProtection="0"/>
    <xf numFmtId="0" fontId="6" fillId="0" borderId="0"/>
    <xf numFmtId="0" fontId="22" fillId="0" borderId="0" applyNumberFormat="0" applyFill="0" applyBorder="0" applyAlignment="0" applyProtection="0"/>
    <xf numFmtId="165" fontId="3" fillId="0" borderId="0" applyFont="0" applyFill="0" applyBorder="0" applyAlignment="0" applyProtection="0"/>
    <xf numFmtId="0" fontId="23" fillId="5" borderId="0" applyNumberFormat="0" applyBorder="0" applyAlignment="0" applyProtection="0"/>
    <xf numFmtId="165"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8" fillId="8" borderId="4" applyNumberFormat="0" applyAlignment="0" applyProtection="0"/>
    <xf numFmtId="0" fontId="8" fillId="8" borderId="4" applyNumberFormat="0" applyAlignment="0" applyProtection="0"/>
    <xf numFmtId="0" fontId="8" fillId="8" borderId="4" applyNumberFormat="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10" fillId="21" borderId="4" applyNumberFormat="0" applyAlignment="0" applyProtection="0"/>
    <xf numFmtId="0" fontId="10" fillId="21" borderId="4" applyNumberFormat="0" applyAlignment="0" applyProtection="0"/>
    <xf numFmtId="0" fontId="10" fillId="21"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22" borderId="10" applyNumberFormat="0" applyAlignment="0" applyProtection="0"/>
    <xf numFmtId="0" fontId="15" fillId="22" borderId="10" applyNumberFormat="0" applyAlignment="0" applyProtection="0"/>
    <xf numFmtId="0" fontId="15" fillId="22"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8" fillId="0" borderId="0"/>
    <xf numFmtId="0" fontId="18" fillId="0" borderId="0"/>
    <xf numFmtId="0" fontId="18" fillId="0" borderId="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24" borderId="11" applyNumberFormat="0" applyFont="0" applyAlignment="0" applyProtection="0"/>
    <xf numFmtId="0" fontId="3" fillId="24" borderId="11" applyNumberFormat="0" applyFont="0" applyAlignment="0" applyProtection="0"/>
    <xf numFmtId="0" fontId="3" fillId="24" borderId="11" applyNumberFormat="0" applyFont="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1" fillId="0" borderId="0"/>
    <xf numFmtId="0" fontId="1" fillId="0" borderId="0"/>
    <xf numFmtId="0" fontId="2" fillId="0" borderId="0"/>
    <xf numFmtId="0" fontId="1" fillId="0" borderId="0"/>
    <xf numFmtId="49" fontId="26" fillId="0" borderId="0" applyBorder="0">
      <alignment vertical="top"/>
    </xf>
    <xf numFmtId="0" fontId="6" fillId="0" borderId="0"/>
    <xf numFmtId="170" fontId="27" fillId="0" borderId="0" applyFont="0" applyFill="0" applyBorder="0" applyAlignment="0" applyProtection="0"/>
    <xf numFmtId="0" fontId="32" fillId="0" borderId="0" applyFill="0" applyBorder="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xf numFmtId="0" fontId="28" fillId="0" borderId="0"/>
    <xf numFmtId="0" fontId="32" fillId="0" borderId="0" applyFill="0" applyBorder="0" applyProtection="0">
      <alignment vertical="center"/>
    </xf>
    <xf numFmtId="0" fontId="32" fillId="0" borderId="0" applyFill="0" applyBorder="0" applyProtection="0">
      <alignment vertical="center"/>
    </xf>
    <xf numFmtId="0" fontId="3" fillId="0" borderId="0"/>
    <xf numFmtId="49" fontId="26" fillId="0" borderId="0" applyBorder="0">
      <alignment vertical="top"/>
    </xf>
    <xf numFmtId="165" fontId="26" fillId="0" borderId="0" applyFont="0" applyFill="0" applyBorder="0" applyAlignment="0" applyProtection="0"/>
    <xf numFmtId="165" fontId="1" fillId="0" borderId="0" applyFont="0" applyFill="0" applyBorder="0" applyAlignment="0" applyProtection="0"/>
    <xf numFmtId="0" fontId="39" fillId="0" borderId="0">
      <protection locked="0"/>
    </xf>
    <xf numFmtId="0" fontId="39" fillId="0" borderId="0">
      <protection locked="0"/>
    </xf>
    <xf numFmtId="164" fontId="38" fillId="0" borderId="0">
      <protection locked="0"/>
    </xf>
    <xf numFmtId="164" fontId="38" fillId="0" borderId="0">
      <protection locked="0"/>
    </xf>
    <xf numFmtId="164" fontId="38" fillId="0" borderId="0">
      <protection locked="0"/>
    </xf>
    <xf numFmtId="0" fontId="38" fillId="0" borderId="19">
      <protection locked="0"/>
    </xf>
    <xf numFmtId="0" fontId="6" fillId="0" borderId="0"/>
    <xf numFmtId="0" fontId="6" fillId="0" borderId="0"/>
    <xf numFmtId="0" fontId="36" fillId="0" borderId="0"/>
    <xf numFmtId="0" fontId="6" fillId="0" borderId="0"/>
    <xf numFmtId="0" fontId="6" fillId="0" borderId="0"/>
    <xf numFmtId="0" fontId="36" fillId="0" borderId="0"/>
    <xf numFmtId="0" fontId="6" fillId="0" borderId="0"/>
    <xf numFmtId="173" fontId="34" fillId="0" borderId="0">
      <alignment vertical="top"/>
    </xf>
    <xf numFmtId="173" fontId="34" fillId="0" borderId="0">
      <alignment vertical="top"/>
    </xf>
    <xf numFmtId="0" fontId="36" fillId="0" borderId="0"/>
    <xf numFmtId="0" fontId="36" fillId="0" borderId="0"/>
    <xf numFmtId="0" fontId="36" fillId="0" borderId="0"/>
    <xf numFmtId="173" fontId="34" fillId="0" borderId="0">
      <alignment vertical="top"/>
    </xf>
    <xf numFmtId="4" fontId="37" fillId="0" borderId="0">
      <alignment vertical="center"/>
    </xf>
    <xf numFmtId="0" fontId="6"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0" fillId="34" borderId="0" applyNumberFormat="0" applyBorder="0" applyAlignment="0" applyProtection="0"/>
    <xf numFmtId="0" fontId="3" fillId="9" borderId="0" applyNumberFormat="0" applyBorder="0" applyAlignment="0" applyProtection="0"/>
    <xf numFmtId="0" fontId="36" fillId="0" borderId="0"/>
    <xf numFmtId="0" fontId="6" fillId="0" borderId="0"/>
    <xf numFmtId="0" fontId="6" fillId="0" borderId="0"/>
    <xf numFmtId="173" fontId="34" fillId="0" borderId="0">
      <alignment vertical="top"/>
    </xf>
    <xf numFmtId="0" fontId="36" fillId="0" borderId="0"/>
    <xf numFmtId="0" fontId="36" fillId="0" borderId="0"/>
    <xf numFmtId="4" fontId="37" fillId="0" borderId="0">
      <alignment vertical="center"/>
    </xf>
    <xf numFmtId="0" fontId="6" fillId="0" borderId="0"/>
    <xf numFmtId="4" fontId="37" fillId="0" borderId="0">
      <alignment vertical="center"/>
    </xf>
    <xf numFmtId="0" fontId="36" fillId="0" borderId="0"/>
    <xf numFmtId="173" fontId="34" fillId="0" borderId="0">
      <alignment vertical="top"/>
    </xf>
    <xf numFmtId="173" fontId="34" fillId="0" borderId="0">
      <alignment vertical="top"/>
    </xf>
    <xf numFmtId="171" fontId="35" fillId="26" borderId="0">
      <alignment vertical="top"/>
    </xf>
    <xf numFmtId="172" fontId="35" fillId="27" borderId="0">
      <alignment vertical="top"/>
    </xf>
    <xf numFmtId="171" fontId="35" fillId="0" borderId="0">
      <alignment vertical="top"/>
    </xf>
    <xf numFmtId="171" fontId="34" fillId="0" borderId="0">
      <alignment vertical="top"/>
    </xf>
    <xf numFmtId="0" fontId="3" fillId="0" borderId="0"/>
    <xf numFmtId="0" fontId="41" fillId="35" borderId="0" applyNumberFormat="0" applyBorder="0" applyAlignment="0" applyProtection="0"/>
    <xf numFmtId="0" fontId="41" fillId="36" borderId="0" applyNumberFormat="0" applyBorder="0" applyAlignment="0" applyProtection="0"/>
    <xf numFmtId="0" fontId="40" fillId="37" borderId="0" applyNumberFormat="0" applyBorder="0" applyAlignment="0" applyProtection="0"/>
    <xf numFmtId="0" fontId="7" fillId="17" borderId="0" applyNumberFormat="0" applyBorder="0" applyAlignment="0" applyProtection="0"/>
    <xf numFmtId="0" fontId="40"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0" fillId="41" borderId="0" applyNumberFormat="0" applyBorder="0" applyAlignment="0" applyProtection="0"/>
    <xf numFmtId="0" fontId="7" fillId="18" borderId="0" applyNumberFormat="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0" fillId="44" borderId="0" applyNumberFormat="0" applyBorder="0" applyAlignment="0" applyProtection="0"/>
    <xf numFmtId="0" fontId="7" fillId="19" borderId="0" applyNumberFormat="0" applyBorder="0" applyAlignment="0" applyProtection="0"/>
    <xf numFmtId="0" fontId="40" fillId="45"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7" fillId="14" borderId="0" applyNumberFormat="0" applyBorder="0" applyAlignment="0" applyProtection="0"/>
    <xf numFmtId="0" fontId="40" fillId="46"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7" fillId="15" borderId="0" applyNumberFormat="0" applyBorder="0" applyAlignment="0" applyProtection="0"/>
    <xf numFmtId="0" fontId="40" fillId="47" borderId="0" applyNumberFormat="0" applyBorder="0" applyAlignment="0" applyProtection="0"/>
    <xf numFmtId="0" fontId="41" fillId="48" borderId="0" applyNumberFormat="0" applyBorder="0" applyAlignment="0" applyProtection="0"/>
    <xf numFmtId="0" fontId="41" fillId="40" borderId="0" applyNumberFormat="0" applyBorder="0" applyAlignment="0" applyProtection="0"/>
    <xf numFmtId="0" fontId="40" fillId="49" borderId="0" applyNumberFormat="0" applyBorder="0" applyAlignment="0" applyProtection="0"/>
    <xf numFmtId="0" fontId="7" fillId="20" borderId="0" applyNumberFormat="0" applyBorder="0" applyAlignment="0" applyProtection="0"/>
    <xf numFmtId="174" fontId="42" fillId="50" borderId="0">
      <alignment horizontal="center" vertical="center"/>
    </xf>
    <xf numFmtId="175" fontId="43" fillId="0" borderId="18" applyFont="0" applyFill="0">
      <alignment horizontal="right" vertical="center"/>
      <protection locked="0"/>
    </xf>
    <xf numFmtId="0" fontId="44" fillId="0" borderId="0" applyNumberFormat="0" applyFill="0" applyBorder="0" applyAlignment="0" applyProtection="0">
      <alignment vertical="top"/>
      <protection locked="0"/>
    </xf>
    <xf numFmtId="176" fontId="45" fillId="0" borderId="20">
      <protection locked="0"/>
    </xf>
    <xf numFmtId="177" fontId="2" fillId="0" borderId="0" applyFont="0" applyFill="0" applyBorder="0" applyAlignment="0" applyProtection="0"/>
    <xf numFmtId="178" fontId="2" fillId="0" borderId="0" applyFont="0" applyFill="0" applyBorder="0" applyAlignment="0" applyProtection="0"/>
    <xf numFmtId="175" fontId="43" fillId="0" borderId="0" applyFont="0" applyBorder="0" applyProtection="0">
      <alignment vertical="center"/>
    </xf>
    <xf numFmtId="174" fontId="18" fillId="0" borderId="0" applyNumberFormat="0" applyFont="0" applyAlignment="0">
      <alignment horizontal="center" vertical="center"/>
    </xf>
    <xf numFmtId="39" fontId="46" fillId="27" borderId="0" applyNumberFormat="0" applyBorder="0">
      <alignment vertical="center"/>
    </xf>
    <xf numFmtId="0" fontId="47" fillId="40" borderId="0" applyNumberFormat="0" applyBorder="0" applyAlignment="0" applyProtection="0"/>
    <xf numFmtId="0" fontId="45" fillId="0" borderId="0">
      <alignment horizontal="left"/>
    </xf>
    <xf numFmtId="179" fontId="48" fillId="51" borderId="1">
      <alignment vertical="center"/>
    </xf>
    <xf numFmtId="179" fontId="48" fillId="29" borderId="1">
      <alignment vertical="center"/>
    </xf>
    <xf numFmtId="37" fontId="49" fillId="52" borderId="1">
      <alignment horizontal="center" vertical="center"/>
    </xf>
    <xf numFmtId="0" fontId="50" fillId="41" borderId="10" applyNumberFormat="0" applyAlignment="0" applyProtection="0"/>
    <xf numFmtId="180" fontId="18" fillId="0" borderId="0" applyFont="0" applyFill="0" applyBorder="0" applyAlignment="0" applyProtection="0"/>
    <xf numFmtId="181" fontId="18" fillId="0" borderId="0" applyFont="0" applyFill="0" applyBorder="0" applyAlignment="0" applyProtection="0"/>
    <xf numFmtId="3" fontId="51" fillId="0" borderId="0" applyFont="0" applyFill="0" applyBorder="0" applyAlignment="0" applyProtection="0"/>
    <xf numFmtId="176" fontId="52" fillId="53" borderId="20"/>
    <xf numFmtId="0" fontId="7" fillId="20" borderId="0" applyNumberFormat="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82" fontId="18" fillId="0" borderId="0" applyFont="0" applyFill="0" applyBorder="0" applyAlignment="0" applyProtection="0"/>
    <xf numFmtId="183" fontId="51" fillId="0" borderId="0" applyFont="0" applyFill="0" applyBorder="0" applyAlignment="0" applyProtection="0"/>
    <xf numFmtId="14" fontId="53" fillId="0" borderId="0" applyFont="0" applyBorder="0">
      <alignment vertical="top"/>
    </xf>
    <xf numFmtId="14" fontId="25" fillId="0" borderId="0">
      <alignment vertical="top"/>
    </xf>
    <xf numFmtId="41" fontId="18" fillId="0" borderId="0" applyFont="0" applyFill="0" applyBorder="0" applyAlignment="0" applyProtection="0"/>
    <xf numFmtId="43" fontId="18" fillId="0" borderId="0" applyFont="0" applyFill="0" applyBorder="0" applyAlignment="0" applyProtection="0"/>
    <xf numFmtId="173" fontId="54" fillId="0" borderId="0">
      <alignment vertical="top"/>
    </xf>
    <xf numFmtId="0" fontId="55" fillId="54"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184" fontId="56" fillId="0" borderId="0" applyFont="0" applyFill="0" applyBorder="0" applyAlignment="0" applyProtection="0"/>
    <xf numFmtId="0" fontId="3" fillId="0" borderId="0"/>
    <xf numFmtId="0" fontId="20" fillId="0" borderId="0" applyNumberFormat="0" applyFill="0" applyBorder="0" applyAlignment="0" applyProtection="0"/>
    <xf numFmtId="2" fontId="51" fillId="0" borderId="0" applyFont="0" applyFill="0" applyBorder="0" applyAlignment="0" applyProtection="0"/>
    <xf numFmtId="0" fontId="18" fillId="0" borderId="0" applyNumberFormat="0" applyFont="0">
      <alignment wrapText="1"/>
    </xf>
    <xf numFmtId="185" fontId="45" fillId="57" borderId="1" applyBorder="0">
      <alignment horizontal="center" vertical="center"/>
    </xf>
    <xf numFmtId="0" fontId="57" fillId="58" borderId="0" applyNumberFormat="0" applyBorder="0" applyAlignment="0" applyProtection="0"/>
    <xf numFmtId="0" fontId="58" fillId="0" borderId="0">
      <alignment vertical="top"/>
    </xf>
    <xf numFmtId="0" fontId="59" fillId="0" borderId="0" applyNumberFormat="0" applyFill="0" applyBorder="0" applyAlignment="0" applyProtection="0"/>
    <xf numFmtId="0" fontId="59" fillId="0" borderId="0"/>
    <xf numFmtId="0" fontId="11" fillId="0" borderId="6" applyNumberFormat="0" applyFill="0" applyAlignment="0" applyProtection="0"/>
    <xf numFmtId="0" fontId="60" fillId="0" borderId="0" applyNumberFormat="0" applyFill="0" applyBorder="0" applyAlignment="0" applyProtection="0"/>
    <xf numFmtId="0" fontId="12" fillId="0" borderId="7"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173" fontId="24" fillId="0" borderId="0">
      <alignment vertical="top"/>
    </xf>
    <xf numFmtId="0" fontId="46" fillId="59" borderId="1">
      <alignment horizontal="center" vertical="center" wrapText="1"/>
      <protection locked="0"/>
    </xf>
    <xf numFmtId="176" fontId="62" fillId="0" borderId="0"/>
    <xf numFmtId="0" fontId="63" fillId="0" borderId="0" applyNumberFormat="0" applyFill="0" applyBorder="0" applyAlignment="0" applyProtection="0">
      <alignment vertical="top"/>
      <protection locked="0"/>
    </xf>
    <xf numFmtId="0" fontId="64" fillId="49" borderId="4" applyNumberFormat="0" applyAlignment="0" applyProtection="0"/>
    <xf numFmtId="173" fontId="35" fillId="0" borderId="0">
      <alignment vertical="top"/>
    </xf>
    <xf numFmtId="173" fontId="35" fillId="27" borderId="0">
      <alignment vertical="top"/>
    </xf>
    <xf numFmtId="186" fontId="35" fillId="26" borderId="0">
      <alignment vertical="top"/>
    </xf>
    <xf numFmtId="179" fontId="18" fillId="60" borderId="1">
      <alignment vertical="center"/>
    </xf>
    <xf numFmtId="174" fontId="65" fillId="32" borderId="22" applyBorder="0" applyAlignment="0">
      <alignment horizontal="left" indent="1"/>
    </xf>
    <xf numFmtId="0" fontId="66" fillId="0" borderId="23" applyNumberFormat="0" applyFill="0" applyAlignment="0" applyProtection="0"/>
    <xf numFmtId="0" fontId="67" fillId="49" borderId="0" applyNumberFormat="0" applyBorder="0" applyAlignment="0" applyProtection="0"/>
    <xf numFmtId="0" fontId="68" fillId="27" borderId="1" applyFont="0" applyBorder="0" applyAlignment="0">
      <alignment horizontal="center" vertical="center"/>
    </xf>
    <xf numFmtId="0" fontId="18" fillId="48" borderId="11" applyNumberFormat="0" applyFont="0" applyAlignment="0" applyProtection="0"/>
    <xf numFmtId="0" fontId="26" fillId="24" borderId="11" applyNumberFormat="0" applyFont="0" applyAlignment="0" applyProtection="0"/>
    <xf numFmtId="0" fontId="3" fillId="24" borderId="11"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0" fontId="69" fillId="61" borderId="5" applyNumberFormat="0" applyAlignment="0" applyProtection="0"/>
    <xf numFmtId="0" fontId="70" fillId="27" borderId="0">
      <alignment vertical="center"/>
    </xf>
    <xf numFmtId="0" fontId="71" fillId="0" borderId="0" applyNumberFormat="0">
      <alignment horizontal="left"/>
    </xf>
    <xf numFmtId="179" fontId="72" fillId="60" borderId="1">
      <alignment horizontal="center" vertical="center" wrapText="1"/>
      <protection locked="0"/>
    </xf>
    <xf numFmtId="0" fontId="18" fillId="0" borderId="0">
      <alignment vertical="center"/>
    </xf>
    <xf numFmtId="4" fontId="73" fillId="28" borderId="5" applyNumberFormat="0" applyProtection="0">
      <alignment vertical="center"/>
    </xf>
    <xf numFmtId="4" fontId="74" fillId="28" borderId="5" applyNumberFormat="0" applyProtection="0">
      <alignment vertical="center"/>
    </xf>
    <xf numFmtId="4" fontId="73" fillId="28" borderId="5" applyNumberFormat="0" applyProtection="0">
      <alignment horizontal="left" vertical="center" indent="1"/>
    </xf>
    <xf numFmtId="4" fontId="73" fillId="28"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4" fontId="73" fillId="62" borderId="5" applyNumberFormat="0" applyProtection="0">
      <alignment horizontal="right" vertical="center"/>
    </xf>
    <xf numFmtId="4" fontId="73" fillId="31" borderId="5" applyNumberFormat="0" applyProtection="0">
      <alignment horizontal="right" vertical="center"/>
    </xf>
    <xf numFmtId="4" fontId="73" fillId="52" borderId="5" applyNumberFormat="0" applyProtection="0">
      <alignment horizontal="right" vertical="center"/>
    </xf>
    <xf numFmtId="4" fontId="73" fillId="63" borderId="5" applyNumberFormat="0" applyProtection="0">
      <alignment horizontal="right" vertical="center"/>
    </xf>
    <xf numFmtId="4" fontId="73" fillId="64" borderId="5" applyNumberFormat="0" applyProtection="0">
      <alignment horizontal="right" vertical="center"/>
    </xf>
    <xf numFmtId="4" fontId="73" fillId="65" borderId="5" applyNumberFormat="0" applyProtection="0">
      <alignment horizontal="right" vertical="center"/>
    </xf>
    <xf numFmtId="4" fontId="73" fillId="66" borderId="5" applyNumberFormat="0" applyProtection="0">
      <alignment horizontal="right" vertical="center"/>
    </xf>
    <xf numFmtId="4" fontId="73" fillId="67" borderId="5" applyNumberFormat="0" applyProtection="0">
      <alignment horizontal="right" vertical="center"/>
    </xf>
    <xf numFmtId="4" fontId="73" fillId="57" borderId="5" applyNumberFormat="0" applyProtection="0">
      <alignment horizontal="right" vertical="center"/>
    </xf>
    <xf numFmtId="4" fontId="75" fillId="68" borderId="5" applyNumberFormat="0" applyProtection="0">
      <alignment horizontal="left" vertical="center" indent="1"/>
    </xf>
    <xf numFmtId="4" fontId="73" fillId="69" borderId="24" applyNumberFormat="0" applyProtection="0">
      <alignment horizontal="left" vertical="center" indent="1"/>
    </xf>
    <xf numFmtId="4" fontId="76" fillId="70" borderId="0"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4" fontId="77" fillId="69" borderId="5" applyNumberFormat="0" applyProtection="0">
      <alignment horizontal="left" vertical="center" indent="1"/>
    </xf>
    <xf numFmtId="4" fontId="77"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2" fillId="0" borderId="0"/>
    <xf numFmtId="0" fontId="2" fillId="0" borderId="0"/>
    <xf numFmtId="4" fontId="73" fillId="72" borderId="5" applyNumberFormat="0" applyProtection="0">
      <alignment vertical="center"/>
    </xf>
    <xf numFmtId="4" fontId="74" fillId="72" borderId="5" applyNumberFormat="0" applyProtection="0">
      <alignment vertical="center"/>
    </xf>
    <xf numFmtId="4" fontId="73" fillId="72" borderId="5" applyNumberFormat="0" applyProtection="0">
      <alignment horizontal="left" vertical="center" indent="1"/>
    </xf>
    <xf numFmtId="4" fontId="73" fillId="72" borderId="5" applyNumberFormat="0" applyProtection="0">
      <alignment horizontal="left" vertical="center" indent="1"/>
    </xf>
    <xf numFmtId="4" fontId="73" fillId="69" borderId="5" applyNumberFormat="0" applyProtection="0">
      <alignment horizontal="right" vertical="center"/>
    </xf>
    <xf numFmtId="4" fontId="74" fillId="69" borderId="5" applyNumberFormat="0" applyProtection="0">
      <alignment horizontal="right" vertical="center"/>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78" fillId="0" borderId="0"/>
    <xf numFmtId="4" fontId="79" fillId="69" borderId="5" applyNumberFormat="0" applyProtection="0">
      <alignment horizontal="right" vertical="center"/>
    </xf>
    <xf numFmtId="0" fontId="80" fillId="73" borderId="0"/>
    <xf numFmtId="49" fontId="81" fillId="73" borderId="0"/>
    <xf numFmtId="49" fontId="82" fillId="73" borderId="25"/>
    <xf numFmtId="49" fontId="82" fillId="73" borderId="0"/>
    <xf numFmtId="0" fontId="80" fillId="25" borderId="25">
      <protection locked="0"/>
    </xf>
    <xf numFmtId="0" fontId="80" fillId="73" borderId="0"/>
    <xf numFmtId="0" fontId="82" fillId="74" borderId="0"/>
    <xf numFmtId="0" fontId="82" fillId="57" borderId="0"/>
    <xf numFmtId="0" fontId="82" fillId="63" borderId="0"/>
    <xf numFmtId="0" fontId="83" fillId="0" borderId="0" applyNumberFormat="0" applyFill="0" applyBorder="0" applyAlignment="0" applyProtection="0"/>
    <xf numFmtId="189" fontId="18" fillId="50" borderId="1">
      <alignment vertical="center"/>
    </xf>
    <xf numFmtId="0" fontId="18" fillId="75" borderId="0"/>
    <xf numFmtId="179" fontId="18" fillId="25" borderId="26" applyNumberFormat="0" applyFont="0" applyAlignment="0">
      <alignment horizontal="left"/>
    </xf>
    <xf numFmtId="173" fontId="84" fillId="76" borderId="0">
      <alignment horizontal="right" vertical="top"/>
    </xf>
    <xf numFmtId="0" fontId="16" fillId="0" borderId="0" applyNumberFormat="0" applyFill="0" applyBorder="0" applyAlignment="0" applyProtection="0"/>
    <xf numFmtId="0" fontId="51" fillId="0" borderId="27" applyNumberFormat="0" applyFont="0" applyFill="0" applyAlignment="0" applyProtection="0"/>
    <xf numFmtId="0" fontId="14" fillId="0" borderId="9" applyNumberFormat="0" applyFill="0" applyAlignment="0" applyProtection="0"/>
    <xf numFmtId="0" fontId="51" fillId="0" borderId="27" applyNumberFormat="0" applyFont="0" applyFill="0" applyAlignment="0" applyProtection="0"/>
    <xf numFmtId="179" fontId="85" fillId="52" borderId="17">
      <alignment horizontal="center" vertical="center"/>
    </xf>
    <xf numFmtId="0" fontId="86" fillId="0" borderId="0" applyNumberFormat="0" applyFill="0" applyBorder="0" applyAlignment="0" applyProtection="0"/>
    <xf numFmtId="0" fontId="87" fillId="77" borderId="28">
      <alignment vertical="center"/>
      <protection locked="0"/>
    </xf>
    <xf numFmtId="190" fontId="18" fillId="0" borderId="0" applyFont="0" applyFill="0" applyBorder="0" applyAlignment="0" applyProtection="0"/>
    <xf numFmtId="191" fontId="18" fillId="0" borderId="0" applyFont="0" applyFill="0" applyBorder="0" applyAlignment="0" applyProtection="0"/>
    <xf numFmtId="179" fontId="18" fillId="78" borderId="1" applyNumberFormat="0" applyFill="0" applyBorder="0" applyProtection="0">
      <alignment vertical="center"/>
      <protection locked="0"/>
    </xf>
    <xf numFmtId="176" fontId="45" fillId="0" borderId="20">
      <protection locked="0"/>
    </xf>
    <xf numFmtId="3" fontId="88" fillId="0" borderId="22" applyFill="0" applyBorder="0">
      <alignment vertical="center"/>
    </xf>
    <xf numFmtId="0" fontId="89" fillId="0" borderId="0" applyBorder="0">
      <alignment horizontal="center" vertical="center" wrapText="1"/>
    </xf>
    <xf numFmtId="0" fontId="30" fillId="0" borderId="15" applyBorder="0">
      <alignment horizontal="center" vertical="center" wrapText="1"/>
    </xf>
    <xf numFmtId="0" fontId="30" fillId="0" borderId="0">
      <alignment horizontal="center" vertical="center" wrapText="1"/>
    </xf>
    <xf numFmtId="176" fontId="52" fillId="53" borderId="20"/>
    <xf numFmtId="4" fontId="26" fillId="28" borderId="1" applyBorder="0">
      <alignment horizontal="right"/>
    </xf>
    <xf numFmtId="49" fontId="90" fillId="0" borderId="0" applyBorder="0">
      <alignment vertical="center"/>
    </xf>
    <xf numFmtId="0" fontId="91" fillId="0" borderId="0">
      <alignment horizontal="left"/>
    </xf>
    <xf numFmtId="3" fontId="52" fillId="0" borderId="1" applyBorder="0">
      <alignment vertical="center"/>
    </xf>
    <xf numFmtId="0" fontId="92" fillId="27" borderId="0"/>
    <xf numFmtId="0" fontId="29" fillId="26" borderId="0" applyFill="0">
      <alignment wrapText="1"/>
    </xf>
    <xf numFmtId="0" fontId="29" fillId="26" borderId="0" applyFill="0">
      <alignment wrapText="1"/>
    </xf>
    <xf numFmtId="0" fontId="29" fillId="26" borderId="0" applyFill="0">
      <alignment wrapText="1"/>
    </xf>
    <xf numFmtId="0" fontId="29" fillId="26" borderId="0" applyFill="0">
      <alignment wrapText="1"/>
    </xf>
    <xf numFmtId="0" fontId="29" fillId="26" borderId="0" applyFill="0">
      <alignment wrapText="1"/>
    </xf>
    <xf numFmtId="0" fontId="93" fillId="0" borderId="0">
      <alignment horizontal="center" vertical="top" wrapText="1"/>
    </xf>
    <xf numFmtId="0" fontId="94" fillId="0" borderId="0">
      <alignment horizontal="center" vertical="center" wrapText="1"/>
    </xf>
    <xf numFmtId="0" fontId="94" fillId="0" borderId="0">
      <alignment horizontal="centerContinuous" vertical="center" wrapText="1"/>
    </xf>
    <xf numFmtId="0" fontId="94" fillId="0" borderId="0">
      <alignment horizontal="centerContinuous" vertical="center" wrapText="1"/>
    </xf>
    <xf numFmtId="49" fontId="26" fillId="0" borderId="0" applyBorder="0">
      <alignment vertical="top"/>
    </xf>
    <xf numFmtId="0" fontId="18" fillId="0" borderId="0"/>
    <xf numFmtId="0" fontId="2" fillId="0" borderId="0"/>
    <xf numFmtId="0" fontId="1" fillId="0" borderId="0"/>
    <xf numFmtId="0" fontId="2" fillId="0" borderId="0"/>
    <xf numFmtId="0" fontId="2" fillId="0" borderId="0"/>
    <xf numFmtId="0" fontId="45" fillId="0" borderId="0"/>
    <xf numFmtId="0" fontId="18" fillId="0" borderId="0"/>
    <xf numFmtId="0" fontId="2" fillId="0" borderId="0"/>
    <xf numFmtId="0" fontId="1" fillId="0" borderId="0"/>
    <xf numFmtId="0" fontId="1" fillId="0" borderId="0"/>
    <xf numFmtId="0" fontId="2" fillId="0" borderId="0"/>
    <xf numFmtId="0" fontId="95"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3" fillId="0" borderId="0"/>
    <xf numFmtId="0" fontId="2" fillId="0" borderId="0"/>
    <xf numFmtId="0" fontId="2" fillId="0" borderId="0"/>
    <xf numFmtId="0" fontId="45" fillId="0" borderId="0"/>
    <xf numFmtId="0" fontId="2" fillId="0" borderId="0"/>
    <xf numFmtId="0" fontId="18" fillId="0" borderId="0"/>
    <xf numFmtId="0" fontId="2" fillId="0" borderId="0"/>
    <xf numFmtId="0" fontId="3" fillId="0" borderId="0"/>
    <xf numFmtId="0" fontId="18" fillId="0" borderId="0"/>
    <xf numFmtId="49" fontId="26" fillId="0" borderId="0" applyBorder="0">
      <alignment vertical="top"/>
    </xf>
    <xf numFmtId="0" fontId="18" fillId="0" borderId="0"/>
    <xf numFmtId="0" fontId="3" fillId="0" borderId="0"/>
    <xf numFmtId="182" fontId="34" fillId="0" borderId="0">
      <alignment vertical="top"/>
    </xf>
    <xf numFmtId="0" fontId="18" fillId="0" borderId="0"/>
    <xf numFmtId="0" fontId="18" fillId="0" borderId="0"/>
    <xf numFmtId="0" fontId="3" fillId="0" borderId="0"/>
    <xf numFmtId="49" fontId="26" fillId="0" borderId="0" applyBorder="0">
      <alignment vertical="top"/>
    </xf>
    <xf numFmtId="0" fontId="18" fillId="0" borderId="0"/>
    <xf numFmtId="49" fontId="26" fillId="0" borderId="0" applyBorder="0">
      <alignment vertical="top"/>
    </xf>
    <xf numFmtId="0" fontId="18" fillId="0" borderId="0"/>
    <xf numFmtId="0" fontId="2" fillId="0" borderId="0" applyFont="0" applyFill="0" applyBorder="0" applyProtection="0">
      <alignment horizontal="center" vertical="center" wrapText="1"/>
    </xf>
    <xf numFmtId="0" fontId="2" fillId="0" borderId="0" applyFont="0" applyFill="0" applyBorder="0" applyProtection="0">
      <alignment horizontal="center" vertical="center" wrapText="1"/>
    </xf>
    <xf numFmtId="0" fontId="2" fillId="0" borderId="0" applyNumberFormat="0" applyFont="0" applyFill="0" applyBorder="0" applyProtection="0">
      <alignment horizontal="justify" vertical="center" wrapText="1"/>
    </xf>
    <xf numFmtId="0" fontId="2" fillId="0" borderId="0" applyNumberFormat="0" applyFont="0" applyFill="0" applyBorder="0" applyProtection="0">
      <alignment horizontal="justify" vertical="center" wrapText="1"/>
    </xf>
    <xf numFmtId="169" fontId="96" fillId="28" borderId="16" applyNumberFormat="0" applyBorder="0" applyAlignment="0">
      <alignment vertical="center"/>
      <protection locked="0"/>
    </xf>
    <xf numFmtId="0" fontId="18" fillId="24" borderId="11" applyNumberFormat="0" applyFont="0" applyAlignment="0" applyProtection="0"/>
    <xf numFmtId="9" fontId="41" fillId="0" borderId="0" applyFont="0" applyFill="0" applyBorder="0" applyAlignment="0" applyProtection="0"/>
    <xf numFmtId="9" fontId="2" fillId="0" borderId="0" applyFont="0" applyFill="0" applyBorder="0" applyAlignment="0" applyProtection="0"/>
    <xf numFmtId="9" fontId="3" fillId="0" borderId="0"/>
    <xf numFmtId="9" fontId="2"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0" fontId="25" fillId="0" borderId="0" applyFont="0" applyFill="0" applyBorder="0" applyProtection="0">
      <alignment vertical="top"/>
    </xf>
    <xf numFmtId="9" fontId="1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73" fontId="34" fillId="0" borderId="0">
      <alignment vertical="top"/>
    </xf>
    <xf numFmtId="10" fontId="26" fillId="26" borderId="1">
      <alignment horizontal="right"/>
    </xf>
    <xf numFmtId="3" fontId="97" fillId="0" borderId="0"/>
    <xf numFmtId="49" fontId="29" fillId="0" borderId="0">
      <alignment horizontal="center"/>
    </xf>
    <xf numFmtId="49" fontId="29" fillId="0" borderId="0">
      <alignment horizontal="center"/>
    </xf>
    <xf numFmtId="192" fontId="98" fillId="0" borderId="0" applyFont="0" applyFill="0" applyBorder="0" applyAlignment="0" applyProtection="0"/>
    <xf numFmtId="165" fontId="98" fillId="0" borderId="0" applyFont="0" applyFill="0" applyBorder="0" applyAlignment="0" applyProtection="0"/>
    <xf numFmtId="165" fontId="3" fillId="0" borderId="0" applyFont="0" applyFill="0" applyBorder="0" applyAlignment="0" applyProtection="0"/>
    <xf numFmtId="165" fontId="99" fillId="0" borderId="0" applyFont="0" applyFill="0" applyBorder="0" applyAlignment="0" applyProtection="0"/>
    <xf numFmtId="193" fontId="18" fillId="0" borderId="0" applyFont="0" applyFill="0" applyBorder="0" applyAlignment="0" applyProtection="0"/>
    <xf numFmtId="165" fontId="2" fillId="0" borderId="0" applyFont="0" applyFill="0" applyBorder="0" applyAlignment="0" applyProtection="0"/>
    <xf numFmtId="193" fontId="18"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65" fontId="1" fillId="0" borderId="0" applyFont="0" applyFill="0" applyBorder="0" applyAlignment="0" applyProtection="0"/>
    <xf numFmtId="3" fontId="100" fillId="0" borderId="1" applyBorder="0">
      <alignment vertical="center"/>
    </xf>
    <xf numFmtId="4" fontId="26" fillId="26" borderId="0" applyBorder="0">
      <alignment horizontal="right"/>
    </xf>
    <xf numFmtId="4" fontId="26" fillId="26" borderId="0" applyFont="0" applyBorder="0">
      <alignment horizontal="right"/>
    </xf>
    <xf numFmtId="4" fontId="26" fillId="26" borderId="0" applyFont="0" applyBorder="0">
      <alignment horizontal="right"/>
    </xf>
    <xf numFmtId="4" fontId="26" fillId="26" borderId="14" applyBorder="0">
      <alignment horizontal="right"/>
    </xf>
    <xf numFmtId="4" fontId="26" fillId="33" borderId="14" applyBorder="0">
      <alignment horizontal="right"/>
    </xf>
    <xf numFmtId="4" fontId="26" fillId="33" borderId="14" applyBorder="0">
      <alignment horizontal="right"/>
    </xf>
    <xf numFmtId="4" fontId="26" fillId="33" borderId="13" applyBorder="0">
      <alignment horizontal="right"/>
    </xf>
    <xf numFmtId="4" fontId="26" fillId="26" borderId="1" applyFont="0" applyBorder="0">
      <alignment horizontal="right"/>
    </xf>
    <xf numFmtId="4" fontId="26" fillId="26" borderId="1" applyFont="0" applyBorder="0">
      <alignment horizontal="right"/>
    </xf>
    <xf numFmtId="168" fontId="2" fillId="0" borderId="1" applyFont="0" applyFill="0" applyBorder="0" applyProtection="0">
      <alignment horizontal="center" vertical="center"/>
    </xf>
    <xf numFmtId="168" fontId="2" fillId="0" borderId="1" applyFont="0" applyFill="0" applyBorder="0" applyProtection="0">
      <alignment horizontal="center" vertical="center"/>
    </xf>
    <xf numFmtId="3" fontId="45" fillId="0" borderId="1" applyBorder="0">
      <alignment vertical="center"/>
    </xf>
    <xf numFmtId="164" fontId="38" fillId="0" borderId="0">
      <protection locked="0"/>
    </xf>
    <xf numFmtId="0" fontId="45" fillId="0" borderId="1" applyBorder="0">
      <alignment horizontal="center" vertical="center" wrapText="1"/>
    </xf>
    <xf numFmtId="0" fontId="3" fillId="9" borderId="0" applyNumberFormat="0" applyBorder="0" applyAlignment="0" applyProtection="0"/>
    <xf numFmtId="0" fontId="101" fillId="0" borderId="19">
      <protection locked="0"/>
    </xf>
    <xf numFmtId="164" fontId="101" fillId="0" borderId="0">
      <protection locked="0"/>
    </xf>
    <xf numFmtId="164" fontId="101" fillId="0" borderId="0">
      <protection locked="0"/>
    </xf>
    <xf numFmtId="164" fontId="101" fillId="0" borderId="0">
      <protection locked="0"/>
    </xf>
    <xf numFmtId="0" fontId="102" fillId="0" borderId="0">
      <protection locked="0"/>
    </xf>
    <xf numFmtId="0" fontId="102" fillId="0" borderId="0">
      <protection locked="0"/>
    </xf>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19" fillId="4" borderId="0" applyNumberFormat="0" applyBorder="0" applyAlignment="0" applyProtection="0"/>
    <xf numFmtId="0" fontId="10" fillId="21" borderId="4" applyNumberFormat="0" applyAlignment="0" applyProtection="0"/>
    <xf numFmtId="0" fontId="15" fillId="22" borderId="10" applyNumberFormat="0" applyAlignment="0" applyProtection="0"/>
    <xf numFmtId="0" fontId="51" fillId="0" borderId="0" applyFont="0" applyFill="0" applyBorder="0" applyAlignment="0" applyProtection="0"/>
    <xf numFmtId="0" fontId="23" fillId="5" borderId="0" applyNumberFormat="0" applyBorder="0" applyAlignment="0" applyProtection="0"/>
    <xf numFmtId="0" fontId="13" fillId="0" borderId="8" applyNumberFormat="0" applyFill="0" applyAlignment="0" applyProtection="0"/>
    <xf numFmtId="0" fontId="13" fillId="0" borderId="0" applyNumberFormat="0" applyFill="0" applyBorder="0" applyAlignment="0" applyProtection="0"/>
    <xf numFmtId="0" fontId="8" fillId="8" borderId="4" applyNumberFormat="0" applyAlignment="0" applyProtection="0"/>
    <xf numFmtId="0" fontId="21" fillId="0" borderId="12" applyNumberFormat="0" applyFill="0" applyAlignment="0" applyProtection="0"/>
    <xf numFmtId="0" fontId="17" fillId="23" borderId="0" applyNumberFormat="0" applyBorder="0" applyAlignment="0" applyProtection="0"/>
    <xf numFmtId="0" fontId="3" fillId="24" borderId="11" applyNumberFormat="0" applyFont="0" applyAlignment="0" applyProtection="0"/>
    <xf numFmtId="0" fontId="9" fillId="21" borderId="5" applyNumberFormat="0" applyAlignment="0" applyProtection="0"/>
    <xf numFmtId="0" fontId="1" fillId="0" borderId="0"/>
    <xf numFmtId="165" fontId="2" fillId="0" borderId="0" applyFont="0" applyFill="0" applyBorder="0" applyAlignment="0" applyProtection="0"/>
    <xf numFmtId="0" fontId="3" fillId="24" borderId="11" applyNumberFormat="0" applyFont="0" applyAlignment="0" applyProtection="0"/>
    <xf numFmtId="0" fontId="22" fillId="0" borderId="0" applyNumberFormat="0" applyFill="0" applyBorder="0" applyAlignment="0" applyProtection="0"/>
    <xf numFmtId="0" fontId="2" fillId="0" borderId="0"/>
    <xf numFmtId="0" fontId="2" fillId="0" borderId="0"/>
    <xf numFmtId="0" fontId="23" fillId="5" borderId="0" applyNumberFormat="0" applyBorder="0" applyAlignment="0" applyProtection="0"/>
    <xf numFmtId="0" fontId="22" fillId="0" borderId="0" applyNumberFormat="0" applyFill="0" applyBorder="0" applyAlignment="0" applyProtection="0"/>
    <xf numFmtId="0" fontId="3" fillId="24" borderId="11" applyNumberFormat="0" applyFont="0" applyAlignment="0" applyProtection="0"/>
    <xf numFmtId="0" fontId="19" fillId="4" borderId="0" applyNumberFormat="0" applyBorder="0" applyAlignment="0" applyProtection="0"/>
    <xf numFmtId="0" fontId="14" fillId="0" borderId="9" applyNumberFormat="0" applyFill="0" applyAlignment="0" applyProtection="0"/>
    <xf numFmtId="0" fontId="13" fillId="0" borderId="0" applyNumberFormat="0" applyFill="0" applyBorder="0" applyAlignment="0" applyProtection="0"/>
    <xf numFmtId="0" fontId="12" fillId="0" borderId="7" applyNumberFormat="0" applyFill="0" applyAlignment="0" applyProtection="0"/>
    <xf numFmtId="0" fontId="11" fillId="0" borderId="6" applyNumberFormat="0" applyFill="0" applyAlignment="0" applyProtection="0"/>
    <xf numFmtId="0" fontId="7" fillId="15" borderId="0" applyNumberFormat="0" applyBorder="0" applyAlignment="0" applyProtection="0"/>
    <xf numFmtId="0" fontId="7" fillId="14" borderId="0" applyNumberFormat="0" applyBorder="0" applyAlignment="0" applyProtection="0"/>
    <xf numFmtId="165" fontId="2" fillId="0" borderId="0" applyFont="0" applyFill="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164" fontId="101" fillId="0" borderId="0">
      <protection locked="0"/>
    </xf>
    <xf numFmtId="0" fontId="38" fillId="0" borderId="19">
      <protection locked="0"/>
    </xf>
    <xf numFmtId="164" fontId="38" fillId="0" borderId="0">
      <protection locked="0"/>
    </xf>
    <xf numFmtId="164" fontId="38" fillId="0" borderId="0">
      <protection locked="0"/>
    </xf>
    <xf numFmtId="164" fontId="38" fillId="0" borderId="0">
      <protection locked="0"/>
    </xf>
    <xf numFmtId="0" fontId="39" fillId="0" borderId="0">
      <protection locked="0"/>
    </xf>
    <xf numFmtId="0" fontId="39" fillId="0" borderId="0">
      <protection locked="0"/>
    </xf>
    <xf numFmtId="0" fontId="40" fillId="3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7" fillId="40" borderId="0" applyNumberFormat="0" applyBorder="0" applyAlignment="0" applyProtection="0"/>
    <xf numFmtId="179" fontId="48" fillId="29" borderId="1">
      <alignment vertical="center"/>
    </xf>
    <xf numFmtId="0" fontId="50" fillId="41" borderId="10" applyNumberFormat="0" applyAlignment="0" applyProtection="0"/>
    <xf numFmtId="14" fontId="53" fillId="0" borderId="0" applyFont="0" applyBorder="0">
      <alignment vertical="top"/>
    </xf>
    <xf numFmtId="0" fontId="57" fillId="58" borderId="0" applyNumberFormat="0" applyBorder="0" applyAlignment="0" applyProtection="0"/>
    <xf numFmtId="0" fontId="40" fillId="47" borderId="0" applyNumberFormat="0" applyBorder="0" applyAlignment="0" applyProtection="0"/>
    <xf numFmtId="0" fontId="61" fillId="0" borderId="21" applyNumberFormat="0" applyFill="0" applyAlignment="0" applyProtection="0"/>
    <xf numFmtId="0" fontId="61" fillId="0" borderId="0" applyNumberFormat="0" applyFill="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64" fillId="49" borderId="4" applyNumberFormat="0" applyAlignment="0" applyProtection="0"/>
    <xf numFmtId="0" fontId="66" fillId="0" borderId="23" applyNumberFormat="0" applyFill="0" applyAlignment="0" applyProtection="0"/>
    <xf numFmtId="0" fontId="67" fillId="49" borderId="0" applyNumberFormat="0" applyBorder="0" applyAlignment="0" applyProtection="0"/>
    <xf numFmtId="0" fontId="40" fillId="46" borderId="0" applyNumberFormat="0" applyBorder="0" applyAlignment="0" applyProtection="0"/>
    <xf numFmtId="0" fontId="18" fillId="48" borderId="11" applyNumberFormat="0" applyFont="0" applyAlignment="0" applyProtection="0"/>
    <xf numFmtId="0" fontId="40" fillId="46" borderId="0" applyNumberFormat="0" applyBorder="0" applyAlignment="0" applyProtection="0"/>
    <xf numFmtId="0" fontId="40" fillId="46" borderId="0" applyNumberFormat="0" applyBorder="0" applyAlignment="0" applyProtection="0"/>
    <xf numFmtId="0" fontId="69" fillId="61" borderId="5" applyNumberFormat="0" applyAlignment="0" applyProtection="0"/>
    <xf numFmtId="0" fontId="40" fillId="4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40" fillId="34" borderId="0" applyNumberFormat="0" applyBorder="0" applyAlignment="0" applyProtection="0"/>
    <xf numFmtId="0" fontId="40" fillId="34" borderId="0" applyNumberFormat="0" applyBorder="0" applyAlignment="0" applyProtection="0"/>
    <xf numFmtId="0" fontId="86" fillId="0" borderId="0" applyNumberFormat="0" applyFill="0" applyBorder="0" applyAlignment="0" applyProtection="0"/>
    <xf numFmtId="0" fontId="94" fillId="0" borderId="0">
      <alignment horizontal="center" vertical="center" wrapText="1"/>
    </xf>
    <xf numFmtId="0" fontId="2" fillId="0" borderId="0"/>
    <xf numFmtId="0" fontId="2" fillId="0" borderId="0"/>
    <xf numFmtId="0" fontId="1" fillId="0" borderId="0"/>
    <xf numFmtId="182" fontId="34" fillId="0" borderId="0">
      <alignment vertical="top"/>
    </xf>
    <xf numFmtId="0" fontId="1" fillId="0" borderId="0"/>
    <xf numFmtId="9" fontId="41" fillId="0" borderId="0" applyFont="0" applyFill="0" applyBorder="0" applyAlignment="0" applyProtection="0"/>
    <xf numFmtId="0" fontId="21" fillId="0" borderId="12" applyNumberFormat="0" applyFill="0" applyAlignment="0" applyProtection="0"/>
    <xf numFmtId="0" fontId="20" fillId="0" borderId="0" applyNumberFormat="0" applyFill="0" applyBorder="0" applyAlignment="0" applyProtection="0"/>
    <xf numFmtId="0" fontId="17" fillId="23" borderId="0" applyNumberFormat="0" applyBorder="0" applyAlignment="0" applyProtection="0"/>
    <xf numFmtId="0" fontId="16" fillId="0" borderId="0" applyNumberFormat="0" applyFill="0" applyBorder="0" applyAlignment="0" applyProtection="0"/>
    <xf numFmtId="0" fontId="15" fillId="22" borderId="10" applyNumberFormat="0" applyAlignment="0" applyProtection="0"/>
    <xf numFmtId="0" fontId="13" fillId="0" borderId="8" applyNumberFormat="0" applyFill="0" applyAlignment="0" applyProtection="0"/>
    <xf numFmtId="0" fontId="10" fillId="21" borderId="4" applyNumberFormat="0" applyAlignment="0" applyProtection="0"/>
    <xf numFmtId="0" fontId="9" fillId="21" borderId="5" applyNumberFormat="0" applyAlignment="0" applyProtection="0"/>
    <xf numFmtId="0" fontId="7" fillId="14"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165" fontId="3" fillId="0" borderId="0" applyFont="0" applyFill="0" applyBorder="0" applyAlignment="0" applyProtection="0"/>
    <xf numFmtId="0" fontId="7" fillId="10" borderId="0" applyNumberFormat="0" applyBorder="0" applyAlignment="0" applyProtection="0"/>
    <xf numFmtId="0" fontId="7"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3" fontId="100" fillId="0" borderId="1" applyBorder="0">
      <alignment vertical="center"/>
    </xf>
    <xf numFmtId="0" fontId="3" fillId="8" borderId="0" applyNumberFormat="0" applyBorder="0" applyAlignment="0" applyProtection="0"/>
    <xf numFmtId="0" fontId="3" fillId="7" borderId="0" applyNumberFormat="0" applyBorder="0" applyAlignment="0" applyProtection="0"/>
    <xf numFmtId="4" fontId="26" fillId="26" borderId="14" applyBorder="0">
      <alignment horizontal="right"/>
    </xf>
    <xf numFmtId="0" fontId="3" fillId="5" borderId="0" applyNumberFormat="0" applyBorder="0" applyAlignment="0" applyProtection="0"/>
    <xf numFmtId="0" fontId="3" fillId="4" borderId="0" applyNumberFormat="0" applyBorder="0" applyAlignment="0" applyProtection="0"/>
    <xf numFmtId="4" fontId="26" fillId="33" borderId="13" applyBorder="0">
      <alignment horizontal="right"/>
    </xf>
    <xf numFmtId="164" fontId="38" fillId="0" borderId="0">
      <protection locked="0"/>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9" fontId="3" fillId="0" borderId="0" applyFont="0" applyFill="0" applyBorder="0" applyAlignment="0" applyProtection="0"/>
    <xf numFmtId="0" fontId="1" fillId="0" borderId="0"/>
    <xf numFmtId="184" fontId="95" fillId="0" borderId="0"/>
    <xf numFmtId="0" fontId="1" fillId="0" borderId="0"/>
    <xf numFmtId="0" fontId="103" fillId="0" borderId="0"/>
    <xf numFmtId="0" fontId="14" fillId="0" borderId="29" applyNumberFormat="0" applyFill="0" applyAlignment="0" applyProtection="0"/>
    <xf numFmtId="0" fontId="19" fillId="4" borderId="0" applyNumberFormat="0" applyBorder="0" applyAlignment="0" applyProtection="0"/>
    <xf numFmtId="0" fontId="23" fillId="5" borderId="0" applyNumberFormat="0" applyBorder="0" applyAlignment="0" applyProtection="0"/>
    <xf numFmtId="0" fontId="2" fillId="24" borderId="30" applyNumberFormat="0" applyFont="0" applyAlignment="0" applyProtection="0"/>
    <xf numFmtId="0" fontId="17" fillId="23" borderId="0" applyNumberFormat="0" applyBorder="0" applyAlignment="0" applyProtection="0"/>
    <xf numFmtId="0" fontId="7" fillId="16" borderId="0" applyNumberFormat="0" applyBorder="0" applyAlignment="0" applyProtection="0"/>
    <xf numFmtId="0" fontId="21" fillId="0" borderId="12" applyNumberFormat="0" applyFill="0" applyAlignment="0" applyProtection="0"/>
    <xf numFmtId="0" fontId="15" fillId="22" borderId="10" applyNumberFormat="0" applyAlignment="0" applyProtection="0"/>
    <xf numFmtId="0" fontId="22" fillId="0" borderId="0" applyNumberFormat="0" applyFill="0" applyBorder="0" applyAlignment="0" applyProtection="0"/>
    <xf numFmtId="0" fontId="114" fillId="0" borderId="0" applyNumberFormat="0" applyFill="0" applyBorder="0" applyAlignment="0" applyProtection="0"/>
    <xf numFmtId="0" fontId="95" fillId="0" borderId="0"/>
    <xf numFmtId="0" fontId="99" fillId="0" borderId="0"/>
    <xf numFmtId="0" fontId="2" fillId="0" borderId="0"/>
    <xf numFmtId="0" fontId="30" fillId="0" borderId="15" applyBorder="0">
      <alignment horizontal="center" vertical="center" wrapText="1"/>
    </xf>
    <xf numFmtId="0" fontId="120" fillId="0" borderId="0" applyNumberFormat="0" applyFill="0" applyBorder="0" applyAlignment="0" applyProtection="0"/>
    <xf numFmtId="0" fontId="6" fillId="0" borderId="0"/>
    <xf numFmtId="0" fontId="2" fillId="0" borderId="0"/>
    <xf numFmtId="0" fontId="95" fillId="0" borderId="0"/>
  </cellStyleXfs>
  <cellXfs count="108">
    <xf numFmtId="0" fontId="0" fillId="0" borderId="0" xfId="0"/>
    <xf numFmtId="0" fontId="2" fillId="0" borderId="0" xfId="6" applyFont="1"/>
    <xf numFmtId="0" fontId="104" fillId="0" borderId="0" xfId="0" applyFont="1"/>
    <xf numFmtId="0" fontId="105" fillId="0" borderId="0" xfId="0" applyFont="1"/>
    <xf numFmtId="0" fontId="10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right" wrapText="1"/>
    </xf>
    <xf numFmtId="0" fontId="104" fillId="0" borderId="1" xfId="0" applyFont="1" applyBorder="1" applyAlignment="1">
      <alignment horizontal="left" vertical="center" wrapText="1"/>
    </xf>
    <xf numFmtId="0" fontId="104" fillId="0" borderId="1" xfId="0" applyFont="1" applyBorder="1" applyAlignment="1">
      <alignment horizontal="center" vertical="center" wrapText="1"/>
    </xf>
    <xf numFmtId="166" fontId="4" fillId="2" borderId="1" xfId="1" applyNumberFormat="1" applyFont="1" applyFill="1" applyBorder="1" applyAlignment="1">
      <alignment horizontal="center" vertical="center"/>
    </xf>
    <xf numFmtId="0" fontId="4" fillId="0" borderId="0" xfId="6" applyFont="1"/>
    <xf numFmtId="0" fontId="4" fillId="0" borderId="1" xfId="7" applyFont="1" applyBorder="1" applyAlignment="1">
      <alignment horizontal="center" vertical="center" wrapText="1"/>
    </xf>
    <xf numFmtId="0" fontId="4" fillId="0" borderId="1" xfId="7" applyFont="1" applyBorder="1" applyAlignment="1">
      <alignment horizontal="center" vertical="top" wrapText="1"/>
    </xf>
    <xf numFmtId="0" fontId="4" fillId="0" borderId="1" xfId="7" applyFont="1" applyBorder="1" applyAlignment="1">
      <alignment horizontal="left" vertical="top" wrapText="1"/>
    </xf>
    <xf numFmtId="0" fontId="4" fillId="0" borderId="1" xfId="7" applyFont="1" applyBorder="1" applyAlignment="1">
      <alignment horizontal="center" vertical="top"/>
    </xf>
    <xf numFmtId="0" fontId="4" fillId="0" borderId="1" xfId="7" applyFont="1" applyBorder="1" applyAlignment="1">
      <alignment horizontal="left" vertical="center" wrapText="1"/>
    </xf>
    <xf numFmtId="0" fontId="4" fillId="2" borderId="1" xfId="5" applyFont="1" applyFill="1" applyBorder="1" applyAlignment="1">
      <alignment horizontal="center" vertical="center"/>
    </xf>
    <xf numFmtId="0" fontId="4" fillId="2" borderId="1" xfId="5" applyFont="1" applyFill="1" applyBorder="1" applyAlignment="1">
      <alignment horizontal="right" vertical="center"/>
    </xf>
    <xf numFmtId="166" fontId="4" fillId="2" borderId="1" xfId="1" applyNumberFormat="1" applyFont="1" applyFill="1" applyBorder="1" applyAlignment="1">
      <alignment horizontal="center" vertical="center" wrapText="1"/>
    </xf>
    <xf numFmtId="166" fontId="4" fillId="2" borderId="1" xfId="7" applyNumberFormat="1" applyFont="1" applyFill="1" applyBorder="1" applyAlignment="1">
      <alignment horizontal="center" vertical="center"/>
    </xf>
    <xf numFmtId="0" fontId="114" fillId="0" borderId="1" xfId="736" applyBorder="1" applyAlignment="1">
      <alignment horizontal="center" vertical="center" wrapText="1"/>
    </xf>
    <xf numFmtId="0" fontId="4" fillId="2" borderId="1" xfId="5" applyFont="1" applyFill="1" applyBorder="1" applyAlignment="1">
      <alignment horizontal="left" vertical="center" wrapText="1"/>
    </xf>
    <xf numFmtId="167" fontId="4" fillId="2" borderId="1" xfId="5" applyNumberFormat="1" applyFont="1" applyFill="1" applyBorder="1" applyAlignment="1">
      <alignment horizontal="center" vertical="center"/>
    </xf>
    <xf numFmtId="0" fontId="4" fillId="0" borderId="1" xfId="7" applyFont="1" applyBorder="1" applyAlignment="1">
      <alignment horizontal="center" vertical="center" wrapText="1"/>
    </xf>
    <xf numFmtId="0" fontId="4" fillId="2" borderId="0" xfId="6" applyFont="1" applyFill="1"/>
    <xf numFmtId="196" fontId="4" fillId="2" borderId="1" xfId="1" applyNumberFormat="1" applyFont="1" applyFill="1" applyBorder="1" applyAlignment="1">
      <alignment horizontal="center" vertical="center"/>
    </xf>
    <xf numFmtId="0" fontId="4" fillId="2" borderId="0" xfId="739" applyFont="1" applyFill="1" applyAlignment="1">
      <alignment vertical="center" wrapText="1"/>
    </xf>
    <xf numFmtId="0" fontId="2" fillId="2" borderId="0" xfId="189" applyFill="1" applyAlignment="1">
      <alignment vertical="center"/>
    </xf>
    <xf numFmtId="0" fontId="4" fillId="2" borderId="1" xfId="739" applyFont="1" applyFill="1" applyBorder="1" applyAlignment="1">
      <alignment horizontal="center" vertical="center" wrapText="1"/>
    </xf>
    <xf numFmtId="0" fontId="4" fillId="2" borderId="0" xfId="739" applyFont="1" applyFill="1" applyAlignment="1">
      <alignment horizontal="center" vertical="center" wrapText="1"/>
    </xf>
    <xf numFmtId="0" fontId="118" fillId="2" borderId="1" xfId="740" applyFont="1" applyFill="1" applyBorder="1">
      <alignment horizontal="center" vertical="center" wrapText="1"/>
    </xf>
    <xf numFmtId="0" fontId="118" fillId="2" borderId="1" xfId="739" applyFont="1" applyFill="1" applyBorder="1" applyAlignment="1">
      <alignment horizontal="center" vertical="center" wrapText="1"/>
    </xf>
    <xf numFmtId="0" fontId="118" fillId="2" borderId="0" xfId="739" applyFont="1" applyFill="1" applyAlignment="1">
      <alignment horizontal="center" vertical="center" wrapText="1"/>
    </xf>
    <xf numFmtId="0" fontId="119" fillId="2" borderId="0" xfId="189" applyFont="1" applyFill="1" applyAlignment="1">
      <alignment horizontal="center" vertical="center"/>
    </xf>
    <xf numFmtId="0" fontId="118" fillId="2" borderId="1" xfId="452" applyFont="1" applyFill="1" applyBorder="1" applyAlignment="1">
      <alignment horizontal="left" vertical="center" wrapText="1"/>
    </xf>
    <xf numFmtId="0" fontId="118" fillId="2" borderId="0" xfId="739" applyFont="1" applyFill="1" applyAlignment="1">
      <alignment vertical="center" wrapText="1"/>
    </xf>
    <xf numFmtId="0" fontId="118" fillId="2" borderId="1" xfId="739" applyFont="1" applyFill="1" applyBorder="1" applyAlignment="1">
      <alignment horizontal="left" vertical="center" wrapText="1"/>
    </xf>
    <xf numFmtId="197" fontId="118" fillId="2" borderId="1" xfId="739" applyNumberFormat="1" applyFont="1" applyFill="1" applyBorder="1" applyAlignment="1">
      <alignment horizontal="center" vertical="center" wrapText="1"/>
    </xf>
    <xf numFmtId="198" fontId="118" fillId="2" borderId="0" xfId="739" applyNumberFormat="1" applyFont="1" applyFill="1" applyAlignment="1">
      <alignment vertical="center" wrapText="1"/>
    </xf>
    <xf numFmtId="0" fontId="4" fillId="2" borderId="1" xfId="738" applyFont="1" applyFill="1" applyBorder="1" applyAlignment="1">
      <alignment horizontal="center" vertical="center" wrapText="1"/>
    </xf>
    <xf numFmtId="0" fontId="118" fillId="2" borderId="1" xfId="739" applyFont="1" applyFill="1" applyBorder="1" applyAlignment="1">
      <alignment vertical="center" wrapText="1"/>
    </xf>
    <xf numFmtId="0" fontId="4" fillId="2" borderId="1" xfId="739" applyFont="1" applyFill="1" applyBorder="1" applyAlignment="1">
      <alignment horizontal="left" vertical="center" wrapText="1"/>
    </xf>
    <xf numFmtId="0" fontId="4" fillId="2" borderId="1" xfId="741" applyNumberFormat="1" applyFont="1" applyFill="1" applyBorder="1" applyAlignment="1" applyProtection="1">
      <alignment horizontal="left" vertical="center" wrapText="1"/>
    </xf>
    <xf numFmtId="0" fontId="4" fillId="2" borderId="1" xfId="738" applyFont="1" applyFill="1" applyBorder="1" applyAlignment="1">
      <alignment horizontal="left" vertical="center" wrapText="1"/>
    </xf>
    <xf numFmtId="0" fontId="118" fillId="2" borderId="1" xfId="740" applyFont="1" applyFill="1" applyBorder="1" applyAlignment="1">
      <alignment horizontal="left" vertical="center" wrapText="1"/>
    </xf>
    <xf numFmtId="0" fontId="4" fillId="2" borderId="1" xfId="740" applyFont="1" applyFill="1" applyBorder="1">
      <alignment horizontal="center" vertical="center" wrapText="1"/>
    </xf>
    <xf numFmtId="0" fontId="4" fillId="2" borderId="1" xfId="739" applyFont="1" applyFill="1" applyBorder="1" applyAlignment="1">
      <alignment vertical="center" wrapText="1"/>
    </xf>
    <xf numFmtId="0" fontId="118" fillId="2" borderId="1" xfId="741" applyNumberFormat="1" applyFont="1" applyFill="1" applyBorder="1" applyAlignment="1" applyProtection="1">
      <alignment horizontal="left" vertical="center" wrapText="1"/>
    </xf>
    <xf numFmtId="199" fontId="118" fillId="2" borderId="0" xfId="739" applyNumberFormat="1" applyFont="1" applyFill="1" applyAlignment="1">
      <alignment vertical="center" wrapText="1"/>
    </xf>
    <xf numFmtId="0" fontId="4" fillId="2" borderId="1" xfId="740" applyFont="1" applyFill="1" applyBorder="1" applyAlignment="1">
      <alignment horizontal="left" vertical="center" wrapText="1"/>
    </xf>
    <xf numFmtId="0" fontId="118" fillId="2" borderId="1" xfId="738" applyFont="1" applyFill="1" applyBorder="1" applyAlignment="1">
      <alignment horizontal="left" vertical="center" wrapText="1"/>
    </xf>
    <xf numFmtId="0" fontId="4" fillId="2" borderId="0" xfId="742" applyFont="1" applyFill="1" applyAlignment="1">
      <alignment horizontal="left" vertical="center" wrapText="1"/>
    </xf>
    <xf numFmtId="0" fontId="118" fillId="2" borderId="1" xfId="743" applyFont="1" applyFill="1" applyBorder="1" applyAlignment="1">
      <alignment horizontal="center" vertical="center" wrapText="1"/>
    </xf>
    <xf numFmtId="0" fontId="118" fillId="2" borderId="1" xfId="743" applyFont="1" applyFill="1" applyBorder="1" applyAlignment="1">
      <alignment vertical="center" wrapText="1"/>
    </xf>
    <xf numFmtId="169" fontId="118" fillId="2" borderId="1" xfId="739" applyNumberFormat="1" applyFont="1" applyFill="1" applyBorder="1" applyAlignment="1">
      <alignment horizontal="center" vertical="center" wrapText="1"/>
    </xf>
    <xf numFmtId="2" fontId="118" fillId="2" borderId="1" xfId="524" applyNumberFormat="1" applyFont="1" applyFill="1" applyBorder="1" applyAlignment="1" applyProtection="1">
      <alignment horizontal="center" vertical="center" wrapText="1"/>
    </xf>
    <xf numFmtId="0" fontId="118" fillId="2" borderId="1" xfId="524" applyNumberFormat="1" applyFont="1" applyFill="1" applyBorder="1" applyAlignment="1" applyProtection="1">
      <alignment horizontal="center" vertical="center" wrapText="1"/>
      <protection locked="0"/>
    </xf>
    <xf numFmtId="200" fontId="118" fillId="2" borderId="1" xfId="739" applyNumberFormat="1" applyFont="1" applyFill="1" applyBorder="1" applyAlignment="1">
      <alignment vertical="center" wrapText="1"/>
    </xf>
    <xf numFmtId="200" fontId="4" fillId="2" borderId="1" xfId="739" applyNumberFormat="1" applyFont="1" applyFill="1" applyBorder="1" applyAlignment="1">
      <alignment vertical="center" wrapText="1"/>
    </xf>
    <xf numFmtId="4" fontId="118" fillId="2" borderId="1" xfId="739" applyNumberFormat="1" applyFont="1" applyFill="1" applyBorder="1" applyAlignment="1">
      <alignment horizontal="center" vertical="center" wrapText="1"/>
    </xf>
    <xf numFmtId="0" fontId="121" fillId="2" borderId="1" xfId="739" applyFont="1" applyFill="1" applyBorder="1" applyAlignment="1">
      <alignment horizontal="center" vertical="center" wrapText="1"/>
    </xf>
    <xf numFmtId="0" fontId="121" fillId="2" borderId="1" xfId="739" applyFont="1" applyFill="1" applyBorder="1" applyAlignment="1">
      <alignment vertical="center" wrapText="1"/>
    </xf>
    <xf numFmtId="200" fontId="121" fillId="2" borderId="1" xfId="739" applyNumberFormat="1" applyFont="1" applyFill="1" applyBorder="1" applyAlignment="1">
      <alignment vertical="center" wrapText="1"/>
    </xf>
    <xf numFmtId="4" fontId="118" fillId="2" borderId="1" xfId="739" applyNumberFormat="1" applyFont="1" applyFill="1" applyBorder="1" applyAlignment="1">
      <alignment vertical="center" wrapText="1"/>
    </xf>
    <xf numFmtId="0" fontId="4" fillId="2" borderId="3" xfId="740" applyFont="1" applyFill="1" applyBorder="1">
      <alignment horizontal="center" vertical="center" wrapText="1"/>
    </xf>
    <xf numFmtId="200" fontId="4" fillId="79" borderId="1" xfId="739" applyNumberFormat="1" applyFont="1" applyFill="1" applyBorder="1" applyAlignment="1">
      <alignment vertical="center" wrapText="1"/>
    </xf>
    <xf numFmtId="200" fontId="118" fillId="79" borderId="1" xfId="739" applyNumberFormat="1" applyFont="1" applyFill="1" applyBorder="1" applyAlignment="1">
      <alignment vertical="center" wrapText="1"/>
    </xf>
    <xf numFmtId="200" fontId="118" fillId="2" borderId="0" xfId="739" applyNumberFormat="1" applyFont="1" applyFill="1" applyAlignment="1">
      <alignment vertical="center" wrapText="1"/>
    </xf>
    <xf numFmtId="200" fontId="4" fillId="2" borderId="0" xfId="739" applyNumberFormat="1" applyFont="1" applyFill="1" applyAlignment="1">
      <alignment vertical="center" wrapText="1"/>
    </xf>
    <xf numFmtId="201" fontId="4" fillId="2" borderId="1" xfId="7" applyNumberFormat="1" applyFont="1" applyFill="1" applyBorder="1" applyAlignment="1">
      <alignment horizontal="center" vertical="center"/>
    </xf>
    <xf numFmtId="0" fontId="4" fillId="2" borderId="0" xfId="5" applyFont="1" applyFill="1" applyAlignment="1">
      <alignment vertical="center"/>
    </xf>
    <xf numFmtId="0" fontId="105" fillId="2" borderId="0" xfId="0" applyFont="1" applyFill="1" applyAlignment="1">
      <alignment vertical="center"/>
    </xf>
    <xf numFmtId="0" fontId="2" fillId="2" borderId="0" xfId="5" applyFont="1" applyFill="1" applyAlignment="1">
      <alignment vertical="center"/>
    </xf>
    <xf numFmtId="194" fontId="2" fillId="2" borderId="0" xfId="5" applyNumberFormat="1" applyFont="1" applyFill="1" applyAlignment="1">
      <alignment vertical="center"/>
    </xf>
    <xf numFmtId="0" fontId="4" fillId="2" borderId="3" xfId="5" applyFont="1" applyFill="1" applyBorder="1" applyAlignment="1">
      <alignment horizontal="center" vertical="center" wrapText="1"/>
    </xf>
    <xf numFmtId="0" fontId="4" fillId="2" borderId="1" xfId="5" applyFont="1" applyFill="1" applyBorder="1" applyAlignment="1">
      <alignment vertical="center" wrapText="1"/>
    </xf>
    <xf numFmtId="0" fontId="105" fillId="2" borderId="0" xfId="0" applyFont="1" applyFill="1" applyAlignment="1">
      <alignment vertical="center" wrapText="1"/>
    </xf>
    <xf numFmtId="0" fontId="4" fillId="2" borderId="2" xfId="5" applyFont="1" applyFill="1" applyBorder="1" applyAlignment="1">
      <alignment horizontal="left" vertical="center" wrapText="1"/>
    </xf>
    <xf numFmtId="0" fontId="110" fillId="2" borderId="0" xfId="0" applyFont="1" applyFill="1" applyAlignment="1">
      <alignment vertical="center"/>
    </xf>
    <xf numFmtId="195" fontId="105" fillId="2" borderId="0" xfId="0" applyNumberFormat="1" applyFont="1" applyFill="1" applyAlignment="1">
      <alignment vertical="center"/>
    </xf>
    <xf numFmtId="194" fontId="105" fillId="2" borderId="0" xfId="0" applyNumberFormat="1" applyFont="1" applyFill="1" applyAlignment="1">
      <alignment vertical="center"/>
    </xf>
    <xf numFmtId="4" fontId="105" fillId="2" borderId="0" xfId="0" applyNumberFormat="1" applyFont="1" applyFill="1" applyAlignment="1">
      <alignment vertical="center"/>
    </xf>
    <xf numFmtId="0" fontId="112" fillId="2" borderId="0" xfId="0" applyFont="1" applyFill="1" applyAlignment="1">
      <alignment vertical="center"/>
    </xf>
    <xf numFmtId="0" fontId="111" fillId="2" borderId="1" xfId="5" applyFont="1" applyFill="1" applyBorder="1" applyAlignment="1">
      <alignment horizontal="left" vertical="center" wrapText="1"/>
    </xf>
    <xf numFmtId="165" fontId="4" fillId="2" borderId="1" xfId="5" applyNumberFormat="1" applyFont="1" applyFill="1" applyBorder="1" applyAlignment="1">
      <alignment horizontal="center" vertical="center"/>
    </xf>
    <xf numFmtId="0" fontId="4" fillId="2" borderId="1" xfId="5" applyFont="1" applyFill="1" applyBorder="1" applyAlignment="1">
      <alignment horizontal="center" vertical="center" wrapText="1"/>
    </xf>
    <xf numFmtId="0" fontId="104" fillId="0" borderId="0" xfId="0" applyFont="1" applyAlignment="1">
      <alignment horizontal="center" vertical="center"/>
    </xf>
    <xf numFmtId="0" fontId="104" fillId="0" borderId="0" xfId="0" applyFont="1" applyAlignment="1">
      <alignment horizontal="right" wrapText="1"/>
    </xf>
    <xf numFmtId="0" fontId="106" fillId="0" borderId="0" xfId="0" applyFont="1" applyAlignment="1">
      <alignment horizontal="center" vertical="center"/>
    </xf>
    <xf numFmtId="0" fontId="108" fillId="0" borderId="0" xfId="0" applyFont="1" applyAlignment="1">
      <alignment horizontal="center" vertical="center" wrapText="1"/>
    </xf>
    <xf numFmtId="0" fontId="4" fillId="2" borderId="0" xfId="5" applyFont="1" applyFill="1" applyAlignment="1">
      <alignment horizontal="right" vertical="center" wrapText="1"/>
    </xf>
    <xf numFmtId="0" fontId="116" fillId="2" borderId="0" xfId="0" applyFont="1" applyFill="1" applyAlignment="1">
      <alignment horizontal="center" vertical="center"/>
    </xf>
    <xf numFmtId="0" fontId="4" fillId="2" borderId="1" xfId="5" applyFont="1" applyFill="1" applyBorder="1" applyAlignment="1">
      <alignment horizontal="center" vertical="center" wrapText="1"/>
    </xf>
    <xf numFmtId="0" fontId="117" fillId="2" borderId="0" xfId="5" applyFont="1" applyFill="1" applyAlignment="1">
      <alignment horizontal="center" vertical="center" wrapText="1"/>
    </xf>
    <xf numFmtId="0" fontId="115" fillId="0" borderId="0" xfId="6" applyFont="1" applyAlignment="1">
      <alignment horizontal="center" wrapText="1"/>
    </xf>
    <xf numFmtId="0" fontId="4" fillId="0" borderId="1" xfId="7" applyFont="1" applyBorder="1" applyAlignment="1">
      <alignment horizontal="center" vertical="center" wrapText="1"/>
    </xf>
    <xf numFmtId="0" fontId="4" fillId="0" borderId="0" xfId="6" applyFont="1" applyAlignment="1">
      <alignment horizontal="left" wrapText="1" indent="3"/>
    </xf>
    <xf numFmtId="0" fontId="105" fillId="0" borderId="0" xfId="0" applyFont="1" applyAlignment="1">
      <alignment horizontal="center"/>
    </xf>
    <xf numFmtId="0" fontId="113" fillId="0" borderId="0" xfId="0" applyFont="1" applyAlignment="1">
      <alignment horizontal="center"/>
    </xf>
    <xf numFmtId="0" fontId="4" fillId="0" borderId="31" xfId="7" applyFont="1" applyBorder="1" applyAlignment="1">
      <alignment horizontal="center" vertical="center" wrapText="1"/>
    </xf>
    <xf numFmtId="0" fontId="4" fillId="0" borderId="32" xfId="7" applyFont="1" applyBorder="1" applyAlignment="1">
      <alignment horizontal="center" vertical="center" wrapText="1"/>
    </xf>
    <xf numFmtId="0" fontId="118" fillId="2" borderId="0" xfId="739" applyFont="1" applyFill="1" applyAlignment="1">
      <alignment horizontal="left" vertical="center" wrapText="1"/>
    </xf>
    <xf numFmtId="0" fontId="118" fillId="2" borderId="3" xfId="739" applyFont="1" applyFill="1" applyBorder="1" applyAlignment="1">
      <alignment horizontal="center" vertical="center" wrapText="1"/>
    </xf>
    <xf numFmtId="0" fontId="118" fillId="2" borderId="34" xfId="739" applyFont="1" applyFill="1" applyBorder="1" applyAlignment="1">
      <alignment horizontal="center" vertical="center" wrapText="1"/>
    </xf>
    <xf numFmtId="0" fontId="118" fillId="2" borderId="3" xfId="740" applyFont="1" applyFill="1" applyBorder="1" applyAlignment="1">
      <alignment horizontal="left" vertical="center" wrapText="1"/>
    </xf>
    <xf numFmtId="0" fontId="118" fillId="2" borderId="34" xfId="740" applyFont="1" applyFill="1" applyBorder="1" applyAlignment="1">
      <alignment horizontal="left" vertical="center" wrapText="1"/>
    </xf>
    <xf numFmtId="0" fontId="118" fillId="2" borderId="0" xfId="742" applyFont="1" applyFill="1" applyAlignment="1">
      <alignment horizontal="left" vertical="center" wrapText="1"/>
    </xf>
    <xf numFmtId="0" fontId="121" fillId="2" borderId="33" xfId="738" applyFont="1" applyFill="1" applyBorder="1" applyAlignment="1">
      <alignment horizontal="center" vertical="center" wrapText="1"/>
    </xf>
  </cellXfs>
  <cellStyles count="745">
    <cellStyle name=" 1" xfId="192" xr:uid="{00000000-0005-0000-0000-000000000000}"/>
    <cellStyle name="%" xfId="260" xr:uid="{00000000-0005-0000-0000-000001000000}"/>
    <cellStyle name="%_Inputs" xfId="259" xr:uid="{00000000-0005-0000-0000-000002000000}"/>
    <cellStyle name="%_Inputs (const)" xfId="258" xr:uid="{00000000-0005-0000-0000-000003000000}"/>
    <cellStyle name="%_Inputs Co" xfId="257" xr:uid="{00000000-0005-0000-0000-000004000000}"/>
    <cellStyle name="_Model_RAB Мой" xfId="256" xr:uid="{00000000-0005-0000-0000-000005000000}"/>
    <cellStyle name="_Model_RAB_MRSK_svod" xfId="255" xr:uid="{00000000-0005-0000-0000-000006000000}"/>
    <cellStyle name="_выручка по присоединениям2" xfId="254" xr:uid="{00000000-0005-0000-0000-000007000000}"/>
    <cellStyle name="_Дефицит Выручки-2010" xfId="253" xr:uid="{00000000-0005-0000-0000-000008000000}"/>
    <cellStyle name="_Исходные данные для модели" xfId="252" xr:uid="{00000000-0005-0000-0000-000009000000}"/>
    <cellStyle name="_Книга2" xfId="251" xr:uid="{00000000-0005-0000-0000-00000A000000}"/>
    <cellStyle name="_Макет_Итоговый лист по анализу ИПР" xfId="250" xr:uid="{00000000-0005-0000-0000-00000B000000}"/>
    <cellStyle name="_меню по ТП (2)" xfId="249" xr:uid="{00000000-0005-0000-0000-00000C000000}"/>
    <cellStyle name="_МОДЕЛЬ_1 (2)" xfId="248" xr:uid="{00000000-0005-0000-0000-00000D000000}"/>
    <cellStyle name="_НВВ 2009 постатейно свод по филиалам_09_02_09" xfId="247" xr:uid="{00000000-0005-0000-0000-00000E000000}"/>
    <cellStyle name="_НВВ 2009 постатейно свод по филиалам_для Валентина" xfId="246" xr:uid="{00000000-0005-0000-0000-00000F000000}"/>
    <cellStyle name="_Омск" xfId="245" xr:uid="{00000000-0005-0000-0000-000010000000}"/>
    <cellStyle name="_П 1.3, 1.4, 1.5." xfId="225" xr:uid="{00000000-0005-0000-0000-000011000000}"/>
    <cellStyle name="_Плановая выручка 2010-по  двум  договорам" xfId="224" xr:uid="{00000000-0005-0000-0000-000012000000}"/>
    <cellStyle name="_пр 5 тариф RAB" xfId="223" xr:uid="{00000000-0005-0000-0000-000013000000}"/>
    <cellStyle name="_Предожение _ДБП_2009 г ( согласованные БП)  (2)" xfId="222" xr:uid="{00000000-0005-0000-0000-000014000000}"/>
    <cellStyle name="_Приложение МТС-3-КС" xfId="221" xr:uid="{00000000-0005-0000-0000-000015000000}"/>
    <cellStyle name="_Приложение-МТС--2-1" xfId="220" xr:uid="{00000000-0005-0000-0000-000016000000}"/>
    <cellStyle name="_Расчет RAB_22072008" xfId="219" xr:uid="{00000000-0005-0000-0000-000017000000}"/>
    <cellStyle name="_Расчет RAB_Лен и МОЭСК_с 2010 года_14.04.2009_со сглаж_version 3.0_без ФСК" xfId="218" xr:uid="{00000000-0005-0000-0000-000018000000}"/>
    <cellStyle name="_Расчет под  Заключение-Самара" xfId="217" xr:uid="{00000000-0005-0000-0000-000019000000}"/>
    <cellStyle name="_Свод по ИПР (2)" xfId="216" xr:uid="{00000000-0005-0000-0000-00001A000000}"/>
    <cellStyle name="_таблицы для расчетов28-04-08_2006-2009_прибыль корр_по ИА" xfId="215" xr:uid="{00000000-0005-0000-0000-00001B000000}"/>
    <cellStyle name="_таблицы для расчетов28-04-08_2006-2009с ИА" xfId="214" xr:uid="{00000000-0005-0000-0000-00001C000000}"/>
    <cellStyle name="_Форма 6  РТК.xls(отчет по Адр пр. ЛО)" xfId="213" xr:uid="{00000000-0005-0000-0000-00001D000000}"/>
    <cellStyle name="_Формат разбивки по МРСК_РСК" xfId="212" xr:uid="{00000000-0005-0000-0000-00001E000000}"/>
    <cellStyle name="_Формат_для Согласования" xfId="211" xr:uid="{00000000-0005-0000-0000-00001F000000}"/>
    <cellStyle name="”ќђќ‘ћ‚›‰" xfId="209" xr:uid="{00000000-0005-0000-0000-000020000000}"/>
    <cellStyle name="”ќђќ‘ћ‚›‰ 2" xfId="612" xr:uid="{00000000-0005-0000-0000-000021000000}"/>
    <cellStyle name="”ќђќ‘ћ‚›‰ 3" xfId="566" xr:uid="{00000000-0005-0000-0000-000022000000}"/>
    <cellStyle name="”љ‘ђћ‚ђќќ›‰" xfId="208" xr:uid="{00000000-0005-0000-0000-000023000000}"/>
    <cellStyle name="”љ‘ђћ‚ђќќ›‰ 2" xfId="613" xr:uid="{00000000-0005-0000-0000-000024000000}"/>
    <cellStyle name="”љ‘ђћ‚ђќќ›‰ 3" xfId="567" xr:uid="{00000000-0005-0000-0000-000025000000}"/>
    <cellStyle name="„…ќ…†ќ›‰" xfId="207" xr:uid="{00000000-0005-0000-0000-000026000000}"/>
    <cellStyle name="„…ќ…†ќ›‰ 2" xfId="614" xr:uid="{00000000-0005-0000-0000-000027000000}"/>
    <cellStyle name="„…ќ…†ќ›‰ 3" xfId="568" xr:uid="{00000000-0005-0000-0000-000028000000}"/>
    <cellStyle name="‡ђѓћ‹ћ‚ћљ1" xfId="206" xr:uid="{00000000-0005-0000-0000-000029000000}"/>
    <cellStyle name="‡ђѓћ‹ћ‚ћљ1 2" xfId="615" xr:uid="{00000000-0005-0000-0000-00002A000000}"/>
    <cellStyle name="‡ђѓћ‹ћ‚ћљ1 3" xfId="569" xr:uid="{00000000-0005-0000-0000-00002B000000}"/>
    <cellStyle name="‡ђѓћ‹ћ‚ћљ2" xfId="205" xr:uid="{00000000-0005-0000-0000-00002C000000}"/>
    <cellStyle name="‡ђѓћ‹ћ‚ћљ2 2" xfId="616" xr:uid="{00000000-0005-0000-0000-00002D000000}"/>
    <cellStyle name="‡ђѓћ‹ћ‚ћљ2 3" xfId="570" xr:uid="{00000000-0005-0000-0000-00002E000000}"/>
    <cellStyle name="’ћѓћ‚›‰" xfId="210" xr:uid="{00000000-0005-0000-0000-00002F000000}"/>
    <cellStyle name="’ћѓћ‚›‰ 2" xfId="611" xr:uid="{00000000-0005-0000-0000-000030000000}"/>
    <cellStyle name="’ћѓћ‚›‰ 3" xfId="565" xr:uid="{00000000-0005-0000-0000-000031000000}"/>
    <cellStyle name="20% - Accent1" xfId="226" xr:uid="{00000000-0005-0000-0000-000032000000}"/>
    <cellStyle name="20% - Accent2" xfId="227" xr:uid="{00000000-0005-0000-0000-000033000000}"/>
    <cellStyle name="20% - Accent3" xfId="228" xr:uid="{00000000-0005-0000-0000-000034000000}"/>
    <cellStyle name="20% - Accent4" xfId="229" xr:uid="{00000000-0005-0000-0000-000035000000}"/>
    <cellStyle name="20% - Accent5" xfId="230" xr:uid="{00000000-0005-0000-0000-000036000000}"/>
    <cellStyle name="20% - Accent6" xfId="231" xr:uid="{00000000-0005-0000-0000-000037000000}"/>
    <cellStyle name="20% - Акцент1 2" xfId="58" xr:uid="{00000000-0005-0000-0000-000038000000}"/>
    <cellStyle name="20% - Акцент1 3" xfId="59" xr:uid="{00000000-0005-0000-0000-000039000000}"/>
    <cellStyle name="20% - Акцент1 4" xfId="60" xr:uid="{00000000-0005-0000-0000-00003A000000}"/>
    <cellStyle name="20% - Акцент1 5" xfId="609" xr:uid="{00000000-0005-0000-0000-00003B000000}"/>
    <cellStyle name="20% - Акцент1 6" xfId="9" xr:uid="{00000000-0005-0000-0000-00003C000000}"/>
    <cellStyle name="20% - Акцент2 2" xfId="61" xr:uid="{00000000-0005-0000-0000-00003D000000}"/>
    <cellStyle name="20% - Акцент2 3" xfId="62" xr:uid="{00000000-0005-0000-0000-00003E000000}"/>
    <cellStyle name="20% - Акцент2 4" xfId="63" xr:uid="{00000000-0005-0000-0000-00003F000000}"/>
    <cellStyle name="20% - Акцент2 5" xfId="695" xr:uid="{00000000-0005-0000-0000-000040000000}"/>
    <cellStyle name="20% - Акцент2 6" xfId="10" xr:uid="{00000000-0005-0000-0000-000041000000}"/>
    <cellStyle name="20% - Акцент3 2" xfId="64" xr:uid="{00000000-0005-0000-0000-000042000000}"/>
    <cellStyle name="20% - Акцент3 3" xfId="65" xr:uid="{00000000-0005-0000-0000-000043000000}"/>
    <cellStyle name="20% - Акцент3 4" xfId="66" xr:uid="{00000000-0005-0000-0000-000044000000}"/>
    <cellStyle name="20% - Акцент3 5" xfId="694" xr:uid="{00000000-0005-0000-0000-000045000000}"/>
    <cellStyle name="20% - Акцент3 6" xfId="11" xr:uid="{00000000-0005-0000-0000-000046000000}"/>
    <cellStyle name="20% - Акцент4 2" xfId="67" xr:uid="{00000000-0005-0000-0000-000047000000}"/>
    <cellStyle name="20% - Акцент4 3" xfId="68" xr:uid="{00000000-0005-0000-0000-000048000000}"/>
    <cellStyle name="20% - Акцент4 4" xfId="69" xr:uid="{00000000-0005-0000-0000-000049000000}"/>
    <cellStyle name="20% - Акцент4 5" xfId="608" xr:uid="{00000000-0005-0000-0000-00004A000000}"/>
    <cellStyle name="20% - Акцент4 6" xfId="12" xr:uid="{00000000-0005-0000-0000-00004B000000}"/>
    <cellStyle name="20% - Акцент5 2" xfId="70" xr:uid="{00000000-0005-0000-0000-00004C000000}"/>
    <cellStyle name="20% - Акцент5 3" xfId="71" xr:uid="{00000000-0005-0000-0000-00004D000000}"/>
    <cellStyle name="20% - Акцент5 4" xfId="72" xr:uid="{00000000-0005-0000-0000-00004E000000}"/>
    <cellStyle name="20% - Акцент5 5" xfId="692" xr:uid="{00000000-0005-0000-0000-00004F000000}"/>
    <cellStyle name="20% - Акцент5 6" xfId="13" xr:uid="{00000000-0005-0000-0000-000050000000}"/>
    <cellStyle name="20% - Акцент6 2" xfId="73" xr:uid="{00000000-0005-0000-0000-000051000000}"/>
    <cellStyle name="20% - Акцент6 3" xfId="74" xr:uid="{00000000-0005-0000-0000-000052000000}"/>
    <cellStyle name="20% - Акцент6 4" xfId="75" xr:uid="{00000000-0005-0000-0000-000053000000}"/>
    <cellStyle name="20% - Акцент6 5" xfId="691" xr:uid="{00000000-0005-0000-0000-000054000000}"/>
    <cellStyle name="20% - Акцент6 6" xfId="14" xr:uid="{00000000-0005-0000-0000-000055000000}"/>
    <cellStyle name="40% - Accent1" xfId="244" xr:uid="{00000000-0005-0000-0000-000056000000}"/>
    <cellStyle name="40% - Accent2" xfId="232" xr:uid="{00000000-0005-0000-0000-000057000000}"/>
    <cellStyle name="40% - Accent3" xfId="233" xr:uid="{00000000-0005-0000-0000-000058000000}"/>
    <cellStyle name="40% - Accent4" xfId="234" xr:uid="{00000000-0005-0000-0000-000059000000}"/>
    <cellStyle name="40% - Accent5" xfId="235" xr:uid="{00000000-0005-0000-0000-00005A000000}"/>
    <cellStyle name="40% - Accent6" xfId="236" xr:uid="{00000000-0005-0000-0000-00005B000000}"/>
    <cellStyle name="40% - Акцент1 2" xfId="76" xr:uid="{00000000-0005-0000-0000-00005C000000}"/>
    <cellStyle name="40% - Акцент1 3" xfId="77" xr:uid="{00000000-0005-0000-0000-00005D000000}"/>
    <cellStyle name="40% - Акцент1 4" xfId="78" xr:uid="{00000000-0005-0000-0000-00005E000000}"/>
    <cellStyle name="40% - Акцент1 5" xfId="607" xr:uid="{00000000-0005-0000-0000-00005F000000}"/>
    <cellStyle name="40% - Акцент1 6" xfId="15" xr:uid="{00000000-0005-0000-0000-000060000000}"/>
    <cellStyle name="40% - Акцент2 2" xfId="79" xr:uid="{00000000-0005-0000-0000-000061000000}"/>
    <cellStyle name="40% - Акцент2 3" xfId="80" xr:uid="{00000000-0005-0000-0000-000062000000}"/>
    <cellStyle name="40% - Акцент2 4" xfId="81" xr:uid="{00000000-0005-0000-0000-000063000000}"/>
    <cellStyle name="40% - Акцент2 5" xfId="606" xr:uid="{00000000-0005-0000-0000-000064000000}"/>
    <cellStyle name="40% - Акцент2 6" xfId="16" xr:uid="{00000000-0005-0000-0000-000065000000}"/>
    <cellStyle name="40% - Акцент3 2" xfId="82" xr:uid="{00000000-0005-0000-0000-000066000000}"/>
    <cellStyle name="40% - Акцент3 3" xfId="83" xr:uid="{00000000-0005-0000-0000-000067000000}"/>
    <cellStyle name="40% - Акцент3 4" xfId="84" xr:uid="{00000000-0005-0000-0000-000068000000}"/>
    <cellStyle name="40% - Акцент3 5" xfId="689" xr:uid="{00000000-0005-0000-0000-000069000000}"/>
    <cellStyle name="40% - Акцент3 6" xfId="17" xr:uid="{00000000-0005-0000-0000-00006A000000}"/>
    <cellStyle name="40% - Акцент4 2" xfId="85" xr:uid="{00000000-0005-0000-0000-00006B000000}"/>
    <cellStyle name="40% - Акцент4 3" xfId="86" xr:uid="{00000000-0005-0000-0000-00006C000000}"/>
    <cellStyle name="40% - Акцент4 4" xfId="87" xr:uid="{00000000-0005-0000-0000-00006D000000}"/>
    <cellStyle name="40% - Акцент4 5" xfId="688" xr:uid="{00000000-0005-0000-0000-00006E000000}"/>
    <cellStyle name="40% - Акцент4 6" xfId="18" xr:uid="{00000000-0005-0000-0000-00006F000000}"/>
    <cellStyle name="40% - Акцент5 2" xfId="88" xr:uid="{00000000-0005-0000-0000-000070000000}"/>
    <cellStyle name="40% - Акцент5 3" xfId="89" xr:uid="{00000000-0005-0000-0000-000071000000}"/>
    <cellStyle name="40% - Акцент5 4" xfId="90" xr:uid="{00000000-0005-0000-0000-000072000000}"/>
    <cellStyle name="40% - Акцент5 5" xfId="564" xr:uid="{00000000-0005-0000-0000-000073000000}"/>
    <cellStyle name="40% - Акцент5 6" xfId="19" xr:uid="{00000000-0005-0000-0000-000074000000}"/>
    <cellStyle name="40% - Акцент6 2" xfId="91" xr:uid="{00000000-0005-0000-0000-000075000000}"/>
    <cellStyle name="40% - Акцент6 3" xfId="92" xr:uid="{00000000-0005-0000-0000-000076000000}"/>
    <cellStyle name="40% - Акцент6 4" xfId="93" xr:uid="{00000000-0005-0000-0000-000077000000}"/>
    <cellStyle name="40% - Акцент6 5" xfId="687" xr:uid="{00000000-0005-0000-0000-000078000000}"/>
    <cellStyle name="40% - Акцент6 6" xfId="20" xr:uid="{00000000-0005-0000-0000-000079000000}"/>
    <cellStyle name="60% - Accent1" xfId="237" xr:uid="{00000000-0005-0000-0000-00007A000000}"/>
    <cellStyle name="60% - Accent2" xfId="238" xr:uid="{00000000-0005-0000-0000-00007B000000}"/>
    <cellStyle name="60% - Accent3" xfId="239" xr:uid="{00000000-0005-0000-0000-00007C000000}"/>
    <cellStyle name="60% - Accent4" xfId="240" xr:uid="{00000000-0005-0000-0000-00007D000000}"/>
    <cellStyle name="60% - Accent5" xfId="241" xr:uid="{00000000-0005-0000-0000-00007E000000}"/>
    <cellStyle name="60% - Accent6" xfId="242" xr:uid="{00000000-0005-0000-0000-00007F000000}"/>
    <cellStyle name="60% - Акцент1 2" xfId="94" xr:uid="{00000000-0005-0000-0000-000080000000}"/>
    <cellStyle name="60% - Акцент1 3" xfId="95" xr:uid="{00000000-0005-0000-0000-000081000000}"/>
    <cellStyle name="60% - Акцент1 4" xfId="96" xr:uid="{00000000-0005-0000-0000-000082000000}"/>
    <cellStyle name="60% - Акцент1 5" xfId="686" xr:uid="{00000000-0005-0000-0000-000083000000}"/>
    <cellStyle name="60% - Акцент1 6" xfId="21" xr:uid="{00000000-0005-0000-0000-000084000000}"/>
    <cellStyle name="60% - Акцент2 2" xfId="97" xr:uid="{00000000-0005-0000-0000-000085000000}"/>
    <cellStyle name="60% - Акцент2 3" xfId="98" xr:uid="{00000000-0005-0000-0000-000086000000}"/>
    <cellStyle name="60% - Акцент2 4" xfId="99" xr:uid="{00000000-0005-0000-0000-000087000000}"/>
    <cellStyle name="60% - Акцент2 5" xfId="685" xr:uid="{00000000-0005-0000-0000-000088000000}"/>
    <cellStyle name="60% - Акцент2 6" xfId="22" xr:uid="{00000000-0005-0000-0000-000089000000}"/>
    <cellStyle name="60% - Акцент3 2" xfId="100" xr:uid="{00000000-0005-0000-0000-00008A000000}"/>
    <cellStyle name="60% - Акцент3 3" xfId="101" xr:uid="{00000000-0005-0000-0000-00008B000000}"/>
    <cellStyle name="60% - Акцент3 4" xfId="102" xr:uid="{00000000-0005-0000-0000-00008C000000}"/>
    <cellStyle name="60% - Акцент3 5" xfId="683" xr:uid="{00000000-0005-0000-0000-00008D000000}"/>
    <cellStyle name="60% - Акцент3 6" xfId="23" xr:uid="{00000000-0005-0000-0000-00008E000000}"/>
    <cellStyle name="60% - Акцент4 2" xfId="103" xr:uid="{00000000-0005-0000-0000-00008F000000}"/>
    <cellStyle name="60% - Акцент4 3" xfId="104" xr:uid="{00000000-0005-0000-0000-000090000000}"/>
    <cellStyle name="60% - Акцент4 4" xfId="105" xr:uid="{00000000-0005-0000-0000-000091000000}"/>
    <cellStyle name="60% - Акцент4 5" xfId="604" xr:uid="{00000000-0005-0000-0000-000092000000}"/>
    <cellStyle name="60% - Акцент4 6" xfId="24" xr:uid="{00000000-0005-0000-0000-000093000000}"/>
    <cellStyle name="60% - Акцент5 2" xfId="106" xr:uid="{00000000-0005-0000-0000-000094000000}"/>
    <cellStyle name="60% - Акцент5 3" xfId="107" xr:uid="{00000000-0005-0000-0000-000095000000}"/>
    <cellStyle name="60% - Акцент5 4" xfId="108" xr:uid="{00000000-0005-0000-0000-000096000000}"/>
    <cellStyle name="60% - Акцент5 5" xfId="682" xr:uid="{00000000-0005-0000-0000-000097000000}"/>
    <cellStyle name="60% - Акцент5 6" xfId="25" xr:uid="{00000000-0005-0000-0000-000098000000}"/>
    <cellStyle name="60% - Акцент6 2" xfId="109" xr:uid="{00000000-0005-0000-0000-000099000000}"/>
    <cellStyle name="60% - Акцент6 3" xfId="110" xr:uid="{00000000-0005-0000-0000-00009A000000}"/>
    <cellStyle name="60% - Акцент6 4" xfId="111" xr:uid="{00000000-0005-0000-0000-00009B000000}"/>
    <cellStyle name="60% - Акцент6 5" xfId="681" xr:uid="{00000000-0005-0000-0000-00009C000000}"/>
    <cellStyle name="60% - Акцент6 6" xfId="26" xr:uid="{00000000-0005-0000-0000-00009D000000}"/>
    <cellStyle name="Accent1" xfId="243" xr:uid="{00000000-0005-0000-0000-00009E000000}"/>
    <cellStyle name="Accent1 - 20%" xfId="262" xr:uid="{00000000-0005-0000-0000-00009F000000}"/>
    <cellStyle name="Accent1 - 40%" xfId="263" xr:uid="{00000000-0005-0000-0000-0000A0000000}"/>
    <cellStyle name="Accent1 - 60%" xfId="264" xr:uid="{00000000-0005-0000-0000-0000A1000000}"/>
    <cellStyle name="Accent1 10" xfId="721" xr:uid="{00000000-0005-0000-0000-0000A2000000}"/>
    <cellStyle name="Accent1 11" xfId="571" xr:uid="{00000000-0005-0000-0000-0000A3000000}"/>
    <cellStyle name="Accent1 2" xfId="617" xr:uid="{00000000-0005-0000-0000-0000A4000000}"/>
    <cellStyle name="Accent1 3" xfId="652" xr:uid="{00000000-0005-0000-0000-0000A5000000}"/>
    <cellStyle name="Accent1 4" xfId="715" xr:uid="{00000000-0005-0000-0000-0000A6000000}"/>
    <cellStyle name="Accent1 5" xfId="655" xr:uid="{00000000-0005-0000-0000-0000A7000000}"/>
    <cellStyle name="Accent1 6" xfId="718" xr:uid="{00000000-0005-0000-0000-0000A8000000}"/>
    <cellStyle name="Accent1 7" xfId="659" xr:uid="{00000000-0005-0000-0000-0000A9000000}"/>
    <cellStyle name="Accent1 8" xfId="720" xr:uid="{00000000-0005-0000-0000-0000AA000000}"/>
    <cellStyle name="Accent1 9" xfId="660" xr:uid="{00000000-0005-0000-0000-0000AB000000}"/>
    <cellStyle name="Accent1_Критерии RAB" xfId="265" xr:uid="{00000000-0005-0000-0000-0000AC000000}"/>
    <cellStyle name="Accent2" xfId="266" xr:uid="{00000000-0005-0000-0000-0000AD000000}"/>
    <cellStyle name="Accent2 - 20%" xfId="267" xr:uid="{00000000-0005-0000-0000-0000AE000000}"/>
    <cellStyle name="Accent2 - 40%" xfId="268" xr:uid="{00000000-0005-0000-0000-0000AF000000}"/>
    <cellStyle name="Accent2 - 60%" xfId="269" xr:uid="{00000000-0005-0000-0000-0000B0000000}"/>
    <cellStyle name="Accent2 10" xfId="719" xr:uid="{00000000-0005-0000-0000-0000B1000000}"/>
    <cellStyle name="Accent2 11" xfId="572" xr:uid="{00000000-0005-0000-0000-0000B2000000}"/>
    <cellStyle name="Accent2 2" xfId="618" xr:uid="{00000000-0005-0000-0000-0000B3000000}"/>
    <cellStyle name="Accent2 3" xfId="649" xr:uid="{00000000-0005-0000-0000-0000B4000000}"/>
    <cellStyle name="Accent2 4" xfId="712" xr:uid="{00000000-0005-0000-0000-0000B5000000}"/>
    <cellStyle name="Accent2 5" xfId="651" xr:uid="{00000000-0005-0000-0000-0000B6000000}"/>
    <cellStyle name="Accent2 6" xfId="714" xr:uid="{00000000-0005-0000-0000-0000B7000000}"/>
    <cellStyle name="Accent2 7" xfId="654" xr:uid="{00000000-0005-0000-0000-0000B8000000}"/>
    <cellStyle name="Accent2 8" xfId="717" xr:uid="{00000000-0005-0000-0000-0000B9000000}"/>
    <cellStyle name="Accent2 9" xfId="656" xr:uid="{00000000-0005-0000-0000-0000BA000000}"/>
    <cellStyle name="Accent2_Критерии RAB" xfId="270" xr:uid="{00000000-0005-0000-0000-0000BB000000}"/>
    <cellStyle name="Accent3" xfId="271" xr:uid="{00000000-0005-0000-0000-0000BC000000}"/>
    <cellStyle name="Accent3 - 20%" xfId="272" xr:uid="{00000000-0005-0000-0000-0000BD000000}"/>
    <cellStyle name="Accent3 - 40%" xfId="273" xr:uid="{00000000-0005-0000-0000-0000BE000000}"/>
    <cellStyle name="Accent3 - 60%" xfId="274" xr:uid="{00000000-0005-0000-0000-0000BF000000}"/>
    <cellStyle name="Accent3 10" xfId="716" xr:uid="{00000000-0005-0000-0000-0000C0000000}"/>
    <cellStyle name="Accent3 11" xfId="573" xr:uid="{00000000-0005-0000-0000-0000C1000000}"/>
    <cellStyle name="Accent3 2" xfId="619" xr:uid="{00000000-0005-0000-0000-0000C2000000}"/>
    <cellStyle name="Accent3 3" xfId="646" xr:uid="{00000000-0005-0000-0000-0000C3000000}"/>
    <cellStyle name="Accent3 4" xfId="709" xr:uid="{00000000-0005-0000-0000-0000C4000000}"/>
    <cellStyle name="Accent3 5" xfId="648" xr:uid="{00000000-0005-0000-0000-0000C5000000}"/>
    <cellStyle name="Accent3 6" xfId="711" xr:uid="{00000000-0005-0000-0000-0000C6000000}"/>
    <cellStyle name="Accent3 7" xfId="650" xr:uid="{00000000-0005-0000-0000-0000C7000000}"/>
    <cellStyle name="Accent3 8" xfId="713" xr:uid="{00000000-0005-0000-0000-0000C8000000}"/>
    <cellStyle name="Accent3 9" xfId="653" xr:uid="{00000000-0005-0000-0000-0000C9000000}"/>
    <cellStyle name="Accent3_Критерии RAB" xfId="275" xr:uid="{00000000-0005-0000-0000-0000CA000000}"/>
    <cellStyle name="Accent4" xfId="276" xr:uid="{00000000-0005-0000-0000-0000CB000000}"/>
    <cellStyle name="Accent4 - 20%" xfId="277" xr:uid="{00000000-0005-0000-0000-0000CC000000}"/>
    <cellStyle name="Accent4 - 40%" xfId="278" xr:uid="{00000000-0005-0000-0000-0000CD000000}"/>
    <cellStyle name="Accent4 - 60%" xfId="279" xr:uid="{00000000-0005-0000-0000-0000CE000000}"/>
    <cellStyle name="Accent4 10" xfId="710" xr:uid="{00000000-0005-0000-0000-0000CF000000}"/>
    <cellStyle name="Accent4 11" xfId="574" xr:uid="{00000000-0005-0000-0000-0000D0000000}"/>
    <cellStyle name="Accent4 2" xfId="620" xr:uid="{00000000-0005-0000-0000-0000D1000000}"/>
    <cellStyle name="Accent4 3" xfId="643" xr:uid="{00000000-0005-0000-0000-0000D2000000}"/>
    <cellStyle name="Accent4 4" xfId="706" xr:uid="{00000000-0005-0000-0000-0000D3000000}"/>
    <cellStyle name="Accent4 5" xfId="644" xr:uid="{00000000-0005-0000-0000-0000D4000000}"/>
    <cellStyle name="Accent4 6" xfId="707" xr:uid="{00000000-0005-0000-0000-0000D5000000}"/>
    <cellStyle name="Accent4 7" xfId="645" xr:uid="{00000000-0005-0000-0000-0000D6000000}"/>
    <cellStyle name="Accent4 8" xfId="708" xr:uid="{00000000-0005-0000-0000-0000D7000000}"/>
    <cellStyle name="Accent4 9" xfId="647" xr:uid="{00000000-0005-0000-0000-0000D8000000}"/>
    <cellStyle name="Accent4_Критерии RAB" xfId="280" xr:uid="{00000000-0005-0000-0000-0000D9000000}"/>
    <cellStyle name="Accent5" xfId="281" xr:uid="{00000000-0005-0000-0000-0000DA000000}"/>
    <cellStyle name="Accent5 - 20%" xfId="282" xr:uid="{00000000-0005-0000-0000-0000DB000000}"/>
    <cellStyle name="Accent5 - 40%" xfId="283" xr:uid="{00000000-0005-0000-0000-0000DC000000}"/>
    <cellStyle name="Accent5 - 60%" xfId="284" xr:uid="{00000000-0005-0000-0000-0000DD000000}"/>
    <cellStyle name="Accent5 10" xfId="705" xr:uid="{00000000-0005-0000-0000-0000DE000000}"/>
    <cellStyle name="Accent5 11" xfId="575" xr:uid="{00000000-0005-0000-0000-0000DF000000}"/>
    <cellStyle name="Accent5 2" xfId="621" xr:uid="{00000000-0005-0000-0000-0000E0000000}"/>
    <cellStyle name="Accent5 3" xfId="637" xr:uid="{00000000-0005-0000-0000-0000E1000000}"/>
    <cellStyle name="Accent5 4" xfId="702" xr:uid="{00000000-0005-0000-0000-0000E2000000}"/>
    <cellStyle name="Accent5 5" xfId="639" xr:uid="{00000000-0005-0000-0000-0000E3000000}"/>
    <cellStyle name="Accent5 6" xfId="703" xr:uid="{00000000-0005-0000-0000-0000E4000000}"/>
    <cellStyle name="Accent5 7" xfId="640" xr:uid="{00000000-0005-0000-0000-0000E5000000}"/>
    <cellStyle name="Accent5 8" xfId="704" xr:uid="{00000000-0005-0000-0000-0000E6000000}"/>
    <cellStyle name="Accent5 9" xfId="642" xr:uid="{00000000-0005-0000-0000-0000E7000000}"/>
    <cellStyle name="Accent5_Критерии RAB" xfId="285" xr:uid="{00000000-0005-0000-0000-0000E8000000}"/>
    <cellStyle name="Accent6" xfId="286" xr:uid="{00000000-0005-0000-0000-0000E9000000}"/>
    <cellStyle name="Accent6 - 20%" xfId="287" xr:uid="{00000000-0005-0000-0000-0000EA000000}"/>
    <cellStyle name="Accent6 - 40%" xfId="288" xr:uid="{00000000-0005-0000-0000-0000EB000000}"/>
    <cellStyle name="Accent6 - 60%" xfId="289" xr:uid="{00000000-0005-0000-0000-0000EC000000}"/>
    <cellStyle name="Accent6 10" xfId="698" xr:uid="{00000000-0005-0000-0000-0000ED000000}"/>
    <cellStyle name="Accent6 11" xfId="576" xr:uid="{00000000-0005-0000-0000-0000EE000000}"/>
    <cellStyle name="Accent6 2" xfId="622" xr:uid="{00000000-0005-0000-0000-0000EF000000}"/>
    <cellStyle name="Accent6 3" xfId="633" xr:uid="{00000000-0005-0000-0000-0000F0000000}"/>
    <cellStyle name="Accent6 4" xfId="701" xr:uid="{00000000-0005-0000-0000-0000F1000000}"/>
    <cellStyle name="Accent6 5" xfId="632" xr:uid="{00000000-0005-0000-0000-0000F2000000}"/>
    <cellStyle name="Accent6 6" xfId="700" xr:uid="{00000000-0005-0000-0000-0000F3000000}"/>
    <cellStyle name="Accent6 7" xfId="631" xr:uid="{00000000-0005-0000-0000-0000F4000000}"/>
    <cellStyle name="Accent6 8" xfId="699" xr:uid="{00000000-0005-0000-0000-0000F5000000}"/>
    <cellStyle name="Accent6 9" xfId="628" xr:uid="{00000000-0005-0000-0000-0000F6000000}"/>
    <cellStyle name="Accent6_Критерии RAB" xfId="290" xr:uid="{00000000-0005-0000-0000-0000F7000000}"/>
    <cellStyle name="account" xfId="291" xr:uid="{00000000-0005-0000-0000-0000F8000000}"/>
    <cellStyle name="Accounting" xfId="292" xr:uid="{00000000-0005-0000-0000-0000F9000000}"/>
    <cellStyle name="Ăčďĺđńńűëęŕ" xfId="293" xr:uid="{00000000-0005-0000-0000-0000FA000000}"/>
    <cellStyle name="Áĺççŕůčňíűé" xfId="294" xr:uid="{00000000-0005-0000-0000-0000FB000000}"/>
    <cellStyle name="Äĺíĺćíűé [0]_(ňŕá 3č)" xfId="295" xr:uid="{00000000-0005-0000-0000-0000FC000000}"/>
    <cellStyle name="Äĺíĺćíűé_(ňŕá 3č)" xfId="296" xr:uid="{00000000-0005-0000-0000-0000FD000000}"/>
    <cellStyle name="Anna" xfId="297" xr:uid="{00000000-0005-0000-0000-0000FE000000}"/>
    <cellStyle name="AP_AR_UPS" xfId="298" xr:uid="{00000000-0005-0000-0000-0000FF000000}"/>
    <cellStyle name="BackGround_General" xfId="299" xr:uid="{00000000-0005-0000-0000-000000010000}"/>
    <cellStyle name="Bad" xfId="300" xr:uid="{00000000-0005-0000-0000-000001010000}"/>
    <cellStyle name="Bad 2" xfId="623" xr:uid="{00000000-0005-0000-0000-000002010000}"/>
    <cellStyle name="Bad 3" xfId="577" xr:uid="{00000000-0005-0000-0000-000003010000}"/>
    <cellStyle name="blank" xfId="301" xr:uid="{00000000-0005-0000-0000-000004010000}"/>
    <cellStyle name="Blue_Calculation" xfId="302" xr:uid="{00000000-0005-0000-0000-000005010000}"/>
    <cellStyle name="Calculation" xfId="303" xr:uid="{00000000-0005-0000-0000-000006010000}"/>
    <cellStyle name="Calculation 2" xfId="624" xr:uid="{00000000-0005-0000-0000-000007010000}"/>
    <cellStyle name="Calculation 3" xfId="578" xr:uid="{00000000-0005-0000-0000-000008010000}"/>
    <cellStyle name="Check" xfId="304" xr:uid="{00000000-0005-0000-0000-000009010000}"/>
    <cellStyle name="Check Cell" xfId="305" xr:uid="{00000000-0005-0000-0000-00000A010000}"/>
    <cellStyle name="Check Cell 2" xfId="625" xr:uid="{00000000-0005-0000-0000-00000B010000}"/>
    <cellStyle name="Check Cell 3" xfId="579" xr:uid="{00000000-0005-0000-0000-00000C010000}"/>
    <cellStyle name="Comma [0]_laroux" xfId="306" xr:uid="{00000000-0005-0000-0000-00000D010000}"/>
    <cellStyle name="Comma_laroux" xfId="307" xr:uid="{00000000-0005-0000-0000-00000E010000}"/>
    <cellStyle name="Comma0" xfId="308" xr:uid="{00000000-0005-0000-0000-00000F010000}"/>
    <cellStyle name="Çŕůčňíűé" xfId="309" xr:uid="{00000000-0005-0000-0000-000010010000}"/>
    <cellStyle name="Currency [0]" xfId="193" xr:uid="{00000000-0005-0000-0000-000011010000}"/>
    <cellStyle name="Currency [0] 2" xfId="311" xr:uid="{00000000-0005-0000-0000-000012010000}"/>
    <cellStyle name="Currency [0] 3" xfId="312" xr:uid="{00000000-0005-0000-0000-000013010000}"/>
    <cellStyle name="Currency [0] 4" xfId="313" xr:uid="{00000000-0005-0000-0000-000014010000}"/>
    <cellStyle name="Currency_laroux" xfId="314" xr:uid="{00000000-0005-0000-0000-000015010000}"/>
    <cellStyle name="Currency0" xfId="315" xr:uid="{00000000-0005-0000-0000-000016010000}"/>
    <cellStyle name="Currency2" xfId="194" xr:uid="{00000000-0005-0000-0000-000017010000}"/>
    <cellStyle name="date" xfId="316" xr:uid="{00000000-0005-0000-0000-000018010000}"/>
    <cellStyle name="date 2" xfId="626" xr:uid="{00000000-0005-0000-0000-000019010000}"/>
    <cellStyle name="Date 3" xfId="580" xr:uid="{00000000-0005-0000-0000-00001A010000}"/>
    <cellStyle name="Dates" xfId="317" xr:uid="{00000000-0005-0000-0000-00001B010000}"/>
    <cellStyle name="Dezimal [0]_Compiling Utility Macros" xfId="318" xr:uid="{00000000-0005-0000-0000-00001C010000}"/>
    <cellStyle name="Dezimal_Compiling Utility Macros" xfId="319" xr:uid="{00000000-0005-0000-0000-00001D010000}"/>
    <cellStyle name="E-mail" xfId="320" xr:uid="{00000000-0005-0000-0000-00001E010000}"/>
    <cellStyle name="Emphasis 1" xfId="321" xr:uid="{00000000-0005-0000-0000-00001F010000}"/>
    <cellStyle name="Emphasis 2" xfId="322" xr:uid="{00000000-0005-0000-0000-000020010000}"/>
    <cellStyle name="Emphasis 3" xfId="323" xr:uid="{00000000-0005-0000-0000-000021010000}"/>
    <cellStyle name="Euro" xfId="324" xr:uid="{00000000-0005-0000-0000-000022010000}"/>
    <cellStyle name="Excel Built-in Normal" xfId="325" xr:uid="{00000000-0005-0000-0000-000023010000}"/>
    <cellStyle name="Explanatory Text" xfId="326" xr:uid="{00000000-0005-0000-0000-000024010000}"/>
    <cellStyle name="Fixed" xfId="327" xr:uid="{00000000-0005-0000-0000-000025010000}"/>
    <cellStyle name="Followed Hyperlink" xfId="195" xr:uid="{00000000-0005-0000-0000-000026010000}"/>
    <cellStyle name="Footnotes" xfId="328" xr:uid="{00000000-0005-0000-0000-000027010000}"/>
    <cellStyle name="General_Ledger" xfId="329" xr:uid="{00000000-0005-0000-0000-000028010000}"/>
    <cellStyle name="Good" xfId="330" xr:uid="{00000000-0005-0000-0000-000029010000}"/>
    <cellStyle name="Good 2" xfId="627" xr:uid="{00000000-0005-0000-0000-00002A010000}"/>
    <cellStyle name="Good 3" xfId="581" xr:uid="{00000000-0005-0000-0000-00002B010000}"/>
    <cellStyle name="Heading" xfId="331" xr:uid="{00000000-0005-0000-0000-00002C010000}"/>
    <cellStyle name="Heading 1" xfId="332" xr:uid="{00000000-0005-0000-0000-00002D010000}"/>
    <cellStyle name="Heading 1 1" xfId="333" xr:uid="{00000000-0005-0000-0000-00002E010000}"/>
    <cellStyle name="Heading 1 2" xfId="334" xr:uid="{00000000-0005-0000-0000-00002F010000}"/>
    <cellStyle name="Heading 2" xfId="335" xr:uid="{00000000-0005-0000-0000-000030010000}"/>
    <cellStyle name="Heading 2 2" xfId="336" xr:uid="{00000000-0005-0000-0000-000031010000}"/>
    <cellStyle name="Heading 3" xfId="337" xr:uid="{00000000-0005-0000-0000-000032010000}"/>
    <cellStyle name="Heading 3 2" xfId="629" xr:uid="{00000000-0005-0000-0000-000033010000}"/>
    <cellStyle name="Heading 3 3" xfId="582" xr:uid="{00000000-0005-0000-0000-000034010000}"/>
    <cellStyle name="Heading 4" xfId="338" xr:uid="{00000000-0005-0000-0000-000035010000}"/>
    <cellStyle name="Heading 4 2" xfId="630" xr:uid="{00000000-0005-0000-0000-000036010000}"/>
    <cellStyle name="Heading 4 3" xfId="583" xr:uid="{00000000-0005-0000-0000-000037010000}"/>
    <cellStyle name="Heading2" xfId="339" xr:uid="{00000000-0005-0000-0000-000038010000}"/>
    <cellStyle name="Hidden" xfId="340" xr:uid="{00000000-0005-0000-0000-000039010000}"/>
    <cellStyle name="Hyperlink" xfId="196" xr:uid="{00000000-0005-0000-0000-00003A010000}"/>
    <cellStyle name="Îáű÷íűé__FES" xfId="341" xr:uid="{00000000-0005-0000-0000-00003B010000}"/>
    <cellStyle name="Îňęđűâŕâřŕ˙ń˙ ăčďĺđńńűëęŕ" xfId="342" xr:uid="{00000000-0005-0000-0000-00003C010000}"/>
    <cellStyle name="Input" xfId="343" xr:uid="{00000000-0005-0000-0000-00003D010000}"/>
    <cellStyle name="Input 2" xfId="634" xr:uid="{00000000-0005-0000-0000-00003E010000}"/>
    <cellStyle name="Input 3" xfId="584" xr:uid="{00000000-0005-0000-0000-00003F010000}"/>
    <cellStyle name="Inputs" xfId="344" xr:uid="{00000000-0005-0000-0000-000040010000}"/>
    <cellStyle name="Inputs (const)" xfId="345" xr:uid="{00000000-0005-0000-0000-000041010000}"/>
    <cellStyle name="Inputs Co" xfId="346" xr:uid="{00000000-0005-0000-0000-000042010000}"/>
    <cellStyle name="Just_Table" xfId="347" xr:uid="{00000000-0005-0000-0000-000043010000}"/>
    <cellStyle name="LeftTitle" xfId="348" xr:uid="{00000000-0005-0000-0000-000044010000}"/>
    <cellStyle name="Linked Cell" xfId="349" xr:uid="{00000000-0005-0000-0000-000045010000}"/>
    <cellStyle name="Linked Cell 2" xfId="635" xr:uid="{00000000-0005-0000-0000-000046010000}"/>
    <cellStyle name="Linked Cell 3" xfId="585" xr:uid="{00000000-0005-0000-0000-000047010000}"/>
    <cellStyle name="Neutral" xfId="350" xr:uid="{00000000-0005-0000-0000-000048010000}"/>
    <cellStyle name="Neutral 2" xfId="636" xr:uid="{00000000-0005-0000-0000-000049010000}"/>
    <cellStyle name="Neutral 3" xfId="586" xr:uid="{00000000-0005-0000-0000-00004A010000}"/>
    <cellStyle name="No_Input" xfId="351" xr:uid="{00000000-0005-0000-0000-00004B010000}"/>
    <cellStyle name="normal" xfId="197" xr:uid="{00000000-0005-0000-0000-00004C010000}"/>
    <cellStyle name="Normal1" xfId="198" xr:uid="{00000000-0005-0000-0000-00004D010000}"/>
    <cellStyle name="Normal2" xfId="199" xr:uid="{00000000-0005-0000-0000-00004E010000}"/>
    <cellStyle name="Note" xfId="352" xr:uid="{00000000-0005-0000-0000-00004F010000}"/>
    <cellStyle name="Note 2" xfId="353" xr:uid="{00000000-0005-0000-0000-000050010000}"/>
    <cellStyle name="Note 3" xfId="638" xr:uid="{00000000-0005-0000-0000-000051010000}"/>
    <cellStyle name="Note 4" xfId="587" xr:uid="{00000000-0005-0000-0000-000052010000}"/>
    <cellStyle name="Note_Критерии RAB" xfId="354" xr:uid="{00000000-0005-0000-0000-000053010000}"/>
    <cellStyle name="Ôčíŕíńîâűé [0]_(ňŕá 3č)" xfId="355" xr:uid="{00000000-0005-0000-0000-000054010000}"/>
    <cellStyle name="Ôčíŕíńîâűé_(ňŕá 3č)" xfId="356" xr:uid="{00000000-0005-0000-0000-000055010000}"/>
    <cellStyle name="Output" xfId="357" xr:uid="{00000000-0005-0000-0000-000056010000}"/>
    <cellStyle name="Output 2" xfId="641" xr:uid="{00000000-0005-0000-0000-000057010000}"/>
    <cellStyle name="Output 3" xfId="588" xr:uid="{00000000-0005-0000-0000-000058010000}"/>
    <cellStyle name="PageHeading" xfId="358" xr:uid="{00000000-0005-0000-0000-000059010000}"/>
    <cellStyle name="Percent1" xfId="200" xr:uid="{00000000-0005-0000-0000-00005A010000}"/>
    <cellStyle name="Price_Body" xfId="359" xr:uid="{00000000-0005-0000-0000-00005B010000}"/>
    <cellStyle name="QTitle" xfId="360" xr:uid="{00000000-0005-0000-0000-00005C010000}"/>
    <cellStyle name="range" xfId="361" xr:uid="{00000000-0005-0000-0000-00005D010000}"/>
    <cellStyle name="SAPBEXaggData" xfId="362" xr:uid="{00000000-0005-0000-0000-00005E010000}"/>
    <cellStyle name="SAPBEXaggDataEmph" xfId="363" xr:uid="{00000000-0005-0000-0000-00005F010000}"/>
    <cellStyle name="SAPBEXaggItem" xfId="364" xr:uid="{00000000-0005-0000-0000-000060010000}"/>
    <cellStyle name="SAPBEXaggItemX" xfId="365" xr:uid="{00000000-0005-0000-0000-000061010000}"/>
    <cellStyle name="SAPBEXchaText" xfId="366" xr:uid="{00000000-0005-0000-0000-000062010000}"/>
    <cellStyle name="SAPBEXchaText 2" xfId="367" xr:uid="{00000000-0005-0000-0000-000063010000}"/>
    <cellStyle name="SAPBEXchaText_Критерии RAB" xfId="368" xr:uid="{00000000-0005-0000-0000-000064010000}"/>
    <cellStyle name="SAPBEXexcBad7" xfId="369" xr:uid="{00000000-0005-0000-0000-000065010000}"/>
    <cellStyle name="SAPBEXexcBad8" xfId="370" xr:uid="{00000000-0005-0000-0000-000066010000}"/>
    <cellStyle name="SAPBEXexcBad9" xfId="371" xr:uid="{00000000-0005-0000-0000-000067010000}"/>
    <cellStyle name="SAPBEXexcCritical4" xfId="372" xr:uid="{00000000-0005-0000-0000-000068010000}"/>
    <cellStyle name="SAPBEXexcCritical5" xfId="373" xr:uid="{00000000-0005-0000-0000-000069010000}"/>
    <cellStyle name="SAPBEXexcCritical6" xfId="374" xr:uid="{00000000-0005-0000-0000-00006A010000}"/>
    <cellStyle name="SAPBEXexcGood1" xfId="375" xr:uid="{00000000-0005-0000-0000-00006B010000}"/>
    <cellStyle name="SAPBEXexcGood2" xfId="376" xr:uid="{00000000-0005-0000-0000-00006C010000}"/>
    <cellStyle name="SAPBEXexcGood3" xfId="377" xr:uid="{00000000-0005-0000-0000-00006D010000}"/>
    <cellStyle name="SAPBEXfilterDrill" xfId="378" xr:uid="{00000000-0005-0000-0000-00006E010000}"/>
    <cellStyle name="SAPBEXfilterItem" xfId="379" xr:uid="{00000000-0005-0000-0000-00006F010000}"/>
    <cellStyle name="SAPBEXfilterText" xfId="380" xr:uid="{00000000-0005-0000-0000-000070010000}"/>
    <cellStyle name="SAPBEXformats" xfId="381" xr:uid="{00000000-0005-0000-0000-000071010000}"/>
    <cellStyle name="SAPBEXformats 2" xfId="382" xr:uid="{00000000-0005-0000-0000-000072010000}"/>
    <cellStyle name="SAPBEXformats_Критерии RAB" xfId="383" xr:uid="{00000000-0005-0000-0000-000073010000}"/>
    <cellStyle name="SAPBEXheaderItem" xfId="384" xr:uid="{00000000-0005-0000-0000-000074010000}"/>
    <cellStyle name="SAPBEXheaderText" xfId="385" xr:uid="{00000000-0005-0000-0000-000075010000}"/>
    <cellStyle name="SAPBEXHLevel0" xfId="386" xr:uid="{00000000-0005-0000-0000-000076010000}"/>
    <cellStyle name="SAPBEXHLevel0 2" xfId="387" xr:uid="{00000000-0005-0000-0000-000077010000}"/>
    <cellStyle name="SAPBEXHLevel0_Критерии RAB" xfId="388" xr:uid="{00000000-0005-0000-0000-000078010000}"/>
    <cellStyle name="SAPBEXHLevel0X" xfId="389" xr:uid="{00000000-0005-0000-0000-000079010000}"/>
    <cellStyle name="SAPBEXHLevel0X 2" xfId="390" xr:uid="{00000000-0005-0000-0000-00007A010000}"/>
    <cellStyle name="SAPBEXHLevel0X_Критерии RAB" xfId="391" xr:uid="{00000000-0005-0000-0000-00007B010000}"/>
    <cellStyle name="SAPBEXHLevel1" xfId="392" xr:uid="{00000000-0005-0000-0000-00007C010000}"/>
    <cellStyle name="SAPBEXHLevel1 2" xfId="393" xr:uid="{00000000-0005-0000-0000-00007D010000}"/>
    <cellStyle name="SAPBEXHLevel1_Критерии RAB" xfId="394" xr:uid="{00000000-0005-0000-0000-00007E010000}"/>
    <cellStyle name="SAPBEXHLevel1X" xfId="395" xr:uid="{00000000-0005-0000-0000-00007F010000}"/>
    <cellStyle name="SAPBEXHLevel1X 2" xfId="396" xr:uid="{00000000-0005-0000-0000-000080010000}"/>
    <cellStyle name="SAPBEXHLevel1X_Критерии RAB" xfId="397" xr:uid="{00000000-0005-0000-0000-000081010000}"/>
    <cellStyle name="SAPBEXHLevel2" xfId="398" xr:uid="{00000000-0005-0000-0000-000082010000}"/>
    <cellStyle name="SAPBEXHLevel2 2" xfId="399" xr:uid="{00000000-0005-0000-0000-000083010000}"/>
    <cellStyle name="SAPBEXHLevel2_Критерии RAB" xfId="400" xr:uid="{00000000-0005-0000-0000-000084010000}"/>
    <cellStyle name="SAPBEXHLevel2X" xfId="401" xr:uid="{00000000-0005-0000-0000-000085010000}"/>
    <cellStyle name="SAPBEXHLevel2X 2" xfId="402" xr:uid="{00000000-0005-0000-0000-000086010000}"/>
    <cellStyle name="SAPBEXHLevel2X_Критерии RAB" xfId="403" xr:uid="{00000000-0005-0000-0000-000087010000}"/>
    <cellStyle name="SAPBEXHLevel3" xfId="404" xr:uid="{00000000-0005-0000-0000-000088010000}"/>
    <cellStyle name="SAPBEXHLevel3 2" xfId="405" xr:uid="{00000000-0005-0000-0000-000089010000}"/>
    <cellStyle name="SAPBEXHLevel3_Критерии RAB" xfId="406" xr:uid="{00000000-0005-0000-0000-00008A010000}"/>
    <cellStyle name="SAPBEXHLevel3X" xfId="407" xr:uid="{00000000-0005-0000-0000-00008B010000}"/>
    <cellStyle name="SAPBEXHLevel3X 2" xfId="408" xr:uid="{00000000-0005-0000-0000-00008C010000}"/>
    <cellStyle name="SAPBEXHLevel3X_Критерии RAB" xfId="409" xr:uid="{00000000-0005-0000-0000-00008D010000}"/>
    <cellStyle name="SAPBEXinputData" xfId="410" xr:uid="{00000000-0005-0000-0000-00008E010000}"/>
    <cellStyle name="SAPBEXinputData 2" xfId="411" xr:uid="{00000000-0005-0000-0000-00008F010000}"/>
    <cellStyle name="SAPBEXresData" xfId="412" xr:uid="{00000000-0005-0000-0000-000090010000}"/>
    <cellStyle name="SAPBEXresDataEmph" xfId="413" xr:uid="{00000000-0005-0000-0000-000091010000}"/>
    <cellStyle name="SAPBEXresItem" xfId="414" xr:uid="{00000000-0005-0000-0000-000092010000}"/>
    <cellStyle name="SAPBEXresItemX" xfId="415" xr:uid="{00000000-0005-0000-0000-000093010000}"/>
    <cellStyle name="SAPBEXstdData" xfId="416" xr:uid="{00000000-0005-0000-0000-000094010000}"/>
    <cellStyle name="SAPBEXstdDataEmph" xfId="417" xr:uid="{00000000-0005-0000-0000-000095010000}"/>
    <cellStyle name="SAPBEXstdItem" xfId="418" xr:uid="{00000000-0005-0000-0000-000096010000}"/>
    <cellStyle name="SAPBEXstdItem 2" xfId="419" xr:uid="{00000000-0005-0000-0000-000097010000}"/>
    <cellStyle name="SAPBEXstdItem_Критерии RAB" xfId="420" xr:uid="{00000000-0005-0000-0000-000098010000}"/>
    <cellStyle name="SAPBEXstdItemX" xfId="421" xr:uid="{00000000-0005-0000-0000-000099010000}"/>
    <cellStyle name="SAPBEXstdItemX 2" xfId="422" xr:uid="{00000000-0005-0000-0000-00009A010000}"/>
    <cellStyle name="SAPBEXstdItemX_Критерии RAB" xfId="423" xr:uid="{00000000-0005-0000-0000-00009B010000}"/>
    <cellStyle name="SAPBEXtitle" xfId="424" xr:uid="{00000000-0005-0000-0000-00009C010000}"/>
    <cellStyle name="SAPBEXundefined" xfId="425" xr:uid="{00000000-0005-0000-0000-00009D010000}"/>
    <cellStyle name="SEM-BPS-data" xfId="426" xr:uid="{00000000-0005-0000-0000-00009E010000}"/>
    <cellStyle name="SEM-BPS-head" xfId="427" xr:uid="{00000000-0005-0000-0000-00009F010000}"/>
    <cellStyle name="SEM-BPS-headdata" xfId="428" xr:uid="{00000000-0005-0000-0000-0000A0010000}"/>
    <cellStyle name="SEM-BPS-headkey" xfId="429" xr:uid="{00000000-0005-0000-0000-0000A1010000}"/>
    <cellStyle name="SEM-BPS-input-on" xfId="430" xr:uid="{00000000-0005-0000-0000-0000A2010000}"/>
    <cellStyle name="SEM-BPS-key" xfId="431" xr:uid="{00000000-0005-0000-0000-0000A3010000}"/>
    <cellStyle name="SEM-BPS-sub1" xfId="432" xr:uid="{00000000-0005-0000-0000-0000A4010000}"/>
    <cellStyle name="SEM-BPS-sub2" xfId="433" xr:uid="{00000000-0005-0000-0000-0000A5010000}"/>
    <cellStyle name="SEM-BPS-total" xfId="434" xr:uid="{00000000-0005-0000-0000-0000A6010000}"/>
    <cellStyle name="Sheet Title" xfId="435" xr:uid="{00000000-0005-0000-0000-0000A7010000}"/>
    <cellStyle name="Show_Sell" xfId="436" xr:uid="{00000000-0005-0000-0000-0000A8010000}"/>
    <cellStyle name="Standard_Anpassen der Amortisation" xfId="437" xr:uid="{00000000-0005-0000-0000-0000A9010000}"/>
    <cellStyle name="Table" xfId="438" xr:uid="{00000000-0005-0000-0000-0000AA010000}"/>
    <cellStyle name="Table Heading" xfId="439" xr:uid="{00000000-0005-0000-0000-0000AB010000}"/>
    <cellStyle name="Title" xfId="440" xr:uid="{00000000-0005-0000-0000-0000AC010000}"/>
    <cellStyle name="Total" xfId="441" xr:uid="{00000000-0005-0000-0000-0000AD010000}"/>
    <cellStyle name="Total 2" xfId="442" xr:uid="{00000000-0005-0000-0000-0000AE010000}"/>
    <cellStyle name="Total_Критерии RAB" xfId="443" xr:uid="{00000000-0005-0000-0000-0000AF010000}"/>
    <cellStyle name="Validation" xfId="444" xr:uid="{00000000-0005-0000-0000-0000B0010000}"/>
    <cellStyle name="Warning Text" xfId="445" xr:uid="{00000000-0005-0000-0000-0000B1010000}"/>
    <cellStyle name="Warning Text 2" xfId="661" xr:uid="{00000000-0005-0000-0000-0000B2010000}"/>
    <cellStyle name="Warning Text 3" xfId="592" xr:uid="{00000000-0005-0000-0000-0000B3010000}"/>
    <cellStyle name="white" xfId="446" xr:uid="{00000000-0005-0000-0000-0000B4010000}"/>
    <cellStyle name="Wдhrung [0]_Compiling Utility Macros" xfId="447" xr:uid="{00000000-0005-0000-0000-0000B5010000}"/>
    <cellStyle name="Wдhrung_Compiling Utility Macros" xfId="448" xr:uid="{00000000-0005-0000-0000-0000B6010000}"/>
    <cellStyle name="YelNumbersCurr" xfId="449" xr:uid="{00000000-0005-0000-0000-0000B7010000}"/>
    <cellStyle name="Акцент1 2" xfId="112" xr:uid="{00000000-0005-0000-0000-0000B8010000}"/>
    <cellStyle name="Акцент1 3" xfId="113" xr:uid="{00000000-0005-0000-0000-0000B9010000}"/>
    <cellStyle name="Акцент1 4" xfId="114" xr:uid="{00000000-0005-0000-0000-0000BA010000}"/>
    <cellStyle name="Акцент1 5" xfId="680" xr:uid="{00000000-0005-0000-0000-0000BB010000}"/>
    <cellStyle name="Акцент1 6" xfId="27" xr:uid="{00000000-0005-0000-0000-0000BC010000}"/>
    <cellStyle name="Акцент2 2" xfId="115" xr:uid="{00000000-0005-0000-0000-0000BD010000}"/>
    <cellStyle name="Акцент2 3" xfId="116" xr:uid="{00000000-0005-0000-0000-0000BE010000}"/>
    <cellStyle name="Акцент2 4" xfId="117" xr:uid="{00000000-0005-0000-0000-0000BF010000}"/>
    <cellStyle name="Акцент2 5" xfId="679" xr:uid="{00000000-0005-0000-0000-0000C0010000}"/>
    <cellStyle name="Акцент2 6" xfId="28" xr:uid="{00000000-0005-0000-0000-0000C1010000}"/>
    <cellStyle name="Акцент3 2" xfId="118" xr:uid="{00000000-0005-0000-0000-0000C2010000}"/>
    <cellStyle name="Акцент3 3" xfId="119" xr:uid="{00000000-0005-0000-0000-0000C3010000}"/>
    <cellStyle name="Акцент3 4" xfId="120" xr:uid="{00000000-0005-0000-0000-0000C4010000}"/>
    <cellStyle name="Акцент3 5" xfId="678" xr:uid="{00000000-0005-0000-0000-0000C5010000}"/>
    <cellStyle name="Акцент3 6" xfId="29" xr:uid="{00000000-0005-0000-0000-0000C6010000}"/>
    <cellStyle name="Акцент4 2" xfId="121" xr:uid="{00000000-0005-0000-0000-0000C7010000}"/>
    <cellStyle name="Акцент4 3" xfId="122" xr:uid="{00000000-0005-0000-0000-0000C8010000}"/>
    <cellStyle name="Акцент4 4" xfId="123" xr:uid="{00000000-0005-0000-0000-0000C9010000}"/>
    <cellStyle name="Акцент4 5" xfId="677" xr:uid="{00000000-0005-0000-0000-0000CA010000}"/>
    <cellStyle name="Акцент4 6" xfId="30" xr:uid="{00000000-0005-0000-0000-0000CB010000}"/>
    <cellStyle name="Акцент5 2" xfId="124" xr:uid="{00000000-0005-0000-0000-0000CC010000}"/>
    <cellStyle name="Акцент5 3" xfId="125" xr:uid="{00000000-0005-0000-0000-0000CD010000}"/>
    <cellStyle name="Акцент5 4" xfId="126" xr:uid="{00000000-0005-0000-0000-0000CE010000}"/>
    <cellStyle name="Акцент5 5" xfId="603" xr:uid="{00000000-0005-0000-0000-0000CF010000}"/>
    <cellStyle name="Акцент5 6" xfId="31" xr:uid="{00000000-0005-0000-0000-0000D0010000}"/>
    <cellStyle name="Акцент6 2" xfId="127" xr:uid="{00000000-0005-0000-0000-0000D1010000}"/>
    <cellStyle name="Акцент6 3" xfId="128" xr:uid="{00000000-0005-0000-0000-0000D2010000}"/>
    <cellStyle name="Акцент6 4" xfId="129" xr:uid="{00000000-0005-0000-0000-0000D3010000}"/>
    <cellStyle name="Акцент6 5" xfId="310" xr:uid="{00000000-0005-0000-0000-0000D4010000}"/>
    <cellStyle name="Акцент6 6" xfId="32" xr:uid="{00000000-0005-0000-0000-0000D5010000}"/>
    <cellStyle name="Беззащитный" xfId="450" xr:uid="{00000000-0005-0000-0000-0000D6010000}"/>
    <cellStyle name="Ввод  2" xfId="130" xr:uid="{00000000-0005-0000-0000-0000D7010000}"/>
    <cellStyle name="Ввод  3" xfId="131" xr:uid="{00000000-0005-0000-0000-0000D8010000}"/>
    <cellStyle name="Ввод  4" xfId="132" xr:uid="{00000000-0005-0000-0000-0000D9010000}"/>
    <cellStyle name="Ввод  5" xfId="33" xr:uid="{00000000-0005-0000-0000-0000DA010000}"/>
    <cellStyle name="Внешняя сылка" xfId="451" xr:uid="{00000000-0005-0000-0000-0000DB010000}"/>
    <cellStyle name="Вывод 2" xfId="133" xr:uid="{00000000-0005-0000-0000-0000DC010000}"/>
    <cellStyle name="Вывод 3" xfId="134" xr:uid="{00000000-0005-0000-0000-0000DD010000}"/>
    <cellStyle name="Вывод 4" xfId="135" xr:uid="{00000000-0005-0000-0000-0000DE010000}"/>
    <cellStyle name="Вывод 5" xfId="676" xr:uid="{00000000-0005-0000-0000-0000DF010000}"/>
    <cellStyle name="Вывод 6" xfId="34" xr:uid="{00000000-0005-0000-0000-0000E0010000}"/>
    <cellStyle name="Вычисление 2" xfId="136" xr:uid="{00000000-0005-0000-0000-0000E1010000}"/>
    <cellStyle name="Вычисление 3" xfId="137" xr:uid="{00000000-0005-0000-0000-0000E2010000}"/>
    <cellStyle name="Вычисление 4" xfId="138" xr:uid="{00000000-0005-0000-0000-0000E3010000}"/>
    <cellStyle name="Вычисление 5" xfId="675" xr:uid="{00000000-0005-0000-0000-0000E4010000}"/>
    <cellStyle name="Вычисление 6" xfId="35" xr:uid="{00000000-0005-0000-0000-0000E5010000}"/>
    <cellStyle name="Гиперссылка" xfId="736" builtinId="8"/>
    <cellStyle name="Гиперссылка 2" xfId="741" xr:uid="{39D7FAD8-2BE0-4DE2-B9C3-5D53F4FE9623}"/>
    <cellStyle name="Заголовок" xfId="452" xr:uid="{00000000-0005-0000-0000-0000E7010000}"/>
    <cellStyle name="Заголовок 1 2" xfId="139" xr:uid="{00000000-0005-0000-0000-0000E8010000}"/>
    <cellStyle name="Заголовок 1 3" xfId="140" xr:uid="{00000000-0005-0000-0000-0000E9010000}"/>
    <cellStyle name="Заголовок 1 4" xfId="141" xr:uid="{00000000-0005-0000-0000-0000EA010000}"/>
    <cellStyle name="Заголовок 1 5" xfId="602" xr:uid="{00000000-0005-0000-0000-0000EB010000}"/>
    <cellStyle name="Заголовок 1 6" xfId="36" xr:uid="{00000000-0005-0000-0000-0000EC010000}"/>
    <cellStyle name="Заголовок 2 2" xfId="142" xr:uid="{00000000-0005-0000-0000-0000ED010000}"/>
    <cellStyle name="Заголовок 2 3" xfId="143" xr:uid="{00000000-0005-0000-0000-0000EE010000}"/>
    <cellStyle name="Заголовок 2 4" xfId="144" xr:uid="{00000000-0005-0000-0000-0000EF010000}"/>
    <cellStyle name="Заголовок 2 5" xfId="601" xr:uid="{00000000-0005-0000-0000-0000F0010000}"/>
    <cellStyle name="Заголовок 2 6" xfId="37" xr:uid="{00000000-0005-0000-0000-0000F1010000}"/>
    <cellStyle name="Заголовок 3 2" xfId="145" xr:uid="{00000000-0005-0000-0000-0000F2010000}"/>
    <cellStyle name="Заголовок 3 3" xfId="146" xr:uid="{00000000-0005-0000-0000-0000F3010000}"/>
    <cellStyle name="Заголовок 3 4" xfId="147" xr:uid="{00000000-0005-0000-0000-0000F4010000}"/>
    <cellStyle name="Заголовок 3 5" xfId="674" xr:uid="{00000000-0005-0000-0000-0000F5010000}"/>
    <cellStyle name="Заголовок 3 6" xfId="38" xr:uid="{00000000-0005-0000-0000-0000F6010000}"/>
    <cellStyle name="Заголовок 4 2" xfId="148" xr:uid="{00000000-0005-0000-0000-0000F7010000}"/>
    <cellStyle name="Заголовок 4 3" xfId="149" xr:uid="{00000000-0005-0000-0000-0000F8010000}"/>
    <cellStyle name="Заголовок 4 4" xfId="150" xr:uid="{00000000-0005-0000-0000-0000F9010000}"/>
    <cellStyle name="Заголовок 4 5" xfId="600" xr:uid="{00000000-0005-0000-0000-0000FA010000}"/>
    <cellStyle name="Заголовок 4 6" xfId="39" xr:uid="{00000000-0005-0000-0000-0000FB010000}"/>
    <cellStyle name="ЗаголовокСтолбца" xfId="453" xr:uid="{00000000-0005-0000-0000-0000FC010000}"/>
    <cellStyle name="ЗаголовокСтолбца 2" xfId="454" xr:uid="{00000000-0005-0000-0000-0000FD010000}"/>
    <cellStyle name="ЗаголовокСтолбца 35 2" xfId="740" xr:uid="{0D95AA5E-3F9E-4995-938B-111F8C838719}"/>
    <cellStyle name="Защитный" xfId="455" xr:uid="{00000000-0005-0000-0000-0000FE010000}"/>
    <cellStyle name="Значение" xfId="456" xr:uid="{00000000-0005-0000-0000-0000FF010000}"/>
    <cellStyle name="Зоголовок" xfId="457" xr:uid="{00000000-0005-0000-0000-000000020000}"/>
    <cellStyle name="зфпуруфвштп" xfId="458" xr:uid="{00000000-0005-0000-0000-000001020000}"/>
    <cellStyle name="Итог 2" xfId="151" xr:uid="{00000000-0005-0000-0000-000002020000}"/>
    <cellStyle name="Итог 3" xfId="152" xr:uid="{00000000-0005-0000-0000-000003020000}"/>
    <cellStyle name="Итог 4" xfId="153" xr:uid="{00000000-0005-0000-0000-000004020000}"/>
    <cellStyle name="Итог 5" xfId="599" xr:uid="{00000000-0005-0000-0000-000005020000}"/>
    <cellStyle name="Итог 6" xfId="40" xr:uid="{00000000-0005-0000-0000-000006020000}"/>
    <cellStyle name="Итого" xfId="459" xr:uid="{00000000-0005-0000-0000-000007020000}"/>
    <cellStyle name="йешеду" xfId="460" xr:uid="{00000000-0005-0000-0000-000008020000}"/>
    <cellStyle name="Контрольная ячейка 2" xfId="154" xr:uid="{00000000-0005-0000-0000-000009020000}"/>
    <cellStyle name="Контрольная ячейка 3" xfId="155" xr:uid="{00000000-0005-0000-0000-00000A020000}"/>
    <cellStyle name="Контрольная ячейка 4" xfId="156" xr:uid="{00000000-0005-0000-0000-00000B020000}"/>
    <cellStyle name="Контрольная ячейка 5" xfId="673" xr:uid="{00000000-0005-0000-0000-00000C020000}"/>
    <cellStyle name="Контрольная ячейка 6" xfId="41" xr:uid="{00000000-0005-0000-0000-00000D020000}"/>
    <cellStyle name="Мои наименования показателей" xfId="461" xr:uid="{00000000-0005-0000-0000-00000E020000}"/>
    <cellStyle name="Мои наименования показателей 2" xfId="462" xr:uid="{00000000-0005-0000-0000-00000F020000}"/>
    <cellStyle name="Мои наименования показателей 3" xfId="463" xr:uid="{00000000-0005-0000-0000-000010020000}"/>
    <cellStyle name="Мои наименования показателей 4" xfId="464" xr:uid="{00000000-0005-0000-0000-000011020000}"/>
    <cellStyle name="Мои наименования показателей_ТМ передача 31.03.2011 (Морд)" xfId="465" xr:uid="{00000000-0005-0000-0000-000012020000}"/>
    <cellStyle name="Мой заголовок" xfId="466" xr:uid="{00000000-0005-0000-0000-000013020000}"/>
    <cellStyle name="Мой заголовок листа" xfId="467" xr:uid="{00000000-0005-0000-0000-000014020000}"/>
    <cellStyle name="Мой заголовок листа 2" xfId="468" xr:uid="{00000000-0005-0000-0000-000015020000}"/>
    <cellStyle name="Мой заголовок листа 3" xfId="662" xr:uid="{00000000-0005-0000-0000-000016020000}"/>
    <cellStyle name="Мой заголовок листа_Итоги тариф. кампании 2011_коррек" xfId="469" xr:uid="{00000000-0005-0000-0000-000017020000}"/>
    <cellStyle name="Название 2" xfId="157" xr:uid="{00000000-0005-0000-0000-000018020000}"/>
    <cellStyle name="Название 3" xfId="158" xr:uid="{00000000-0005-0000-0000-000019020000}"/>
    <cellStyle name="Название 4" xfId="159" xr:uid="{00000000-0005-0000-0000-00001A020000}"/>
    <cellStyle name="Название 5" xfId="672" xr:uid="{00000000-0005-0000-0000-00001B020000}"/>
    <cellStyle name="Название 6" xfId="42" xr:uid="{00000000-0005-0000-0000-00001C020000}"/>
    <cellStyle name="Нейтральный 2" xfId="160" xr:uid="{00000000-0005-0000-0000-00001D020000}"/>
    <cellStyle name="Нейтральный 3" xfId="161" xr:uid="{00000000-0005-0000-0000-00001E020000}"/>
    <cellStyle name="Нейтральный 4" xfId="162" xr:uid="{00000000-0005-0000-0000-00001F020000}"/>
    <cellStyle name="Нейтральный 5" xfId="671" xr:uid="{00000000-0005-0000-0000-000020020000}"/>
    <cellStyle name="Нейтральный 6" xfId="43" xr:uid="{00000000-0005-0000-0000-000021020000}"/>
    <cellStyle name="Обычный" xfId="0" builtinId="0"/>
    <cellStyle name="Обычный 10" xfId="470" xr:uid="{00000000-0005-0000-0000-000023020000}"/>
    <cellStyle name="Обычный 11" xfId="190" xr:uid="{00000000-0005-0000-0000-000024020000}"/>
    <cellStyle name="Обычный 12" xfId="471" xr:uid="{00000000-0005-0000-0000-000025020000}"/>
    <cellStyle name="Обычный 12 2" xfId="201" xr:uid="{00000000-0005-0000-0000-000026020000}"/>
    <cellStyle name="Обычный 13" xfId="723" xr:uid="{00000000-0005-0000-0000-000027020000}"/>
    <cellStyle name="Обычный 14" xfId="725" xr:uid="{00000000-0005-0000-0000-000028020000}"/>
    <cellStyle name="Обычный 15" xfId="8" xr:uid="{00000000-0005-0000-0000-000029020000}"/>
    <cellStyle name="Обычный 16" xfId="737" xr:uid="{94F6528B-6F8B-42BF-BE90-D3306298D492}"/>
    <cellStyle name="Обычный 17" xfId="2" xr:uid="{00000000-0005-0000-0000-00002A020000}"/>
    <cellStyle name="Обычный 17 2" xfId="189" xr:uid="{00000000-0005-0000-0000-00002B020000}"/>
    <cellStyle name="Обычный 19 3 2" xfId="738" xr:uid="{558FE263-300F-4401-B647-08684CE2D030}"/>
    <cellStyle name="Обычный 2" xfId="44" xr:uid="{00000000-0005-0000-0000-00002C020000}"/>
    <cellStyle name="Обычный 2 10" xfId="473" xr:uid="{00000000-0005-0000-0000-00002D020000}"/>
    <cellStyle name="Обычный 2 11" xfId="472" xr:uid="{00000000-0005-0000-0000-00002E020000}"/>
    <cellStyle name="Обычный 2 12" xfId="202" xr:uid="{00000000-0005-0000-0000-00002F020000}"/>
    <cellStyle name="Обычный 2 2" xfId="3" xr:uid="{00000000-0005-0000-0000-000030020000}"/>
    <cellStyle name="Обычный 2 2 2" xfId="475" xr:uid="{00000000-0005-0000-0000-000031020000}"/>
    <cellStyle name="Обычный 2 2 2 2" xfId="664" xr:uid="{00000000-0005-0000-0000-000032020000}"/>
    <cellStyle name="Обычный 2 2 2 3" xfId="261" xr:uid="{00000000-0005-0000-0000-000033020000}"/>
    <cellStyle name="Обычный 2 2 3" xfId="476" xr:uid="{00000000-0005-0000-0000-000034020000}"/>
    <cellStyle name="Обычный 2 2 3 2" xfId="477" xr:uid="{00000000-0005-0000-0000-000035020000}"/>
    <cellStyle name="Обычный 2 2 4" xfId="663" xr:uid="{00000000-0005-0000-0000-000036020000}"/>
    <cellStyle name="Обычный 2 2 5" xfId="474" xr:uid="{00000000-0005-0000-0000-000037020000}"/>
    <cellStyle name="Обычный 2 2 6" xfId="163" xr:uid="{00000000-0005-0000-0000-000038020000}"/>
    <cellStyle name="Обычный 2 2_Итоги тариф. кампании 2011_коррек" xfId="478" xr:uid="{00000000-0005-0000-0000-000039020000}"/>
    <cellStyle name="Обычный 2 3" xfId="164" xr:uid="{00000000-0005-0000-0000-00003A020000}"/>
    <cellStyle name="Обычный 2 3 2" xfId="665" xr:uid="{00000000-0005-0000-0000-00003B020000}"/>
    <cellStyle name="Обычный 2 3 3" xfId="593" xr:uid="{00000000-0005-0000-0000-00003C020000}"/>
    <cellStyle name="Обычный 2 3 4" xfId="658" xr:uid="{00000000-0005-0000-0000-00003D020000}"/>
    <cellStyle name="Обычный 2 3 5" xfId="479" xr:uid="{00000000-0005-0000-0000-00003E020000}"/>
    <cellStyle name="Обычный 2 4" xfId="165" xr:uid="{00000000-0005-0000-0000-00003F020000}"/>
    <cellStyle name="Обычный 2 4 2" xfId="657" xr:uid="{00000000-0005-0000-0000-000040020000}"/>
    <cellStyle name="Обычный 2 4 3" xfId="480" xr:uid="{00000000-0005-0000-0000-000041020000}"/>
    <cellStyle name="Обычный 2 5" xfId="481" xr:uid="{00000000-0005-0000-0000-000042020000}"/>
    <cellStyle name="Обычный 2 6" xfId="482" xr:uid="{00000000-0005-0000-0000-000043020000}"/>
    <cellStyle name="Обычный 2 7" xfId="483" xr:uid="{00000000-0005-0000-0000-000044020000}"/>
    <cellStyle name="Обычный 2 8" xfId="484" xr:uid="{00000000-0005-0000-0000-000045020000}"/>
    <cellStyle name="Обычный 2 9" xfId="485" xr:uid="{00000000-0005-0000-0000-000046020000}"/>
    <cellStyle name="Обычный 2_Дефицит Выручки-2010" xfId="486" xr:uid="{00000000-0005-0000-0000-000047020000}"/>
    <cellStyle name="Обычный 2_наш последний RAB (28.09.10)" xfId="743" xr:uid="{91C53BDF-D0BC-4886-8A66-3664EBD4D07E}"/>
    <cellStyle name="Обычный 2_НВВ - сети долгосрочный (15.07) - передано на оформление 2" xfId="739" xr:uid="{DDBEDA2F-862E-49C6-818D-95928AA3D56C}"/>
    <cellStyle name="Обычный 20 2" xfId="724" xr:uid="{00000000-0005-0000-0000-000048020000}"/>
    <cellStyle name="Обычный 3" xfId="55" xr:uid="{00000000-0005-0000-0000-000049020000}"/>
    <cellStyle name="Обычный 3 2" xfId="188" xr:uid="{00000000-0005-0000-0000-00004A020000}"/>
    <cellStyle name="Обычный 3 2 2" xfId="488" xr:uid="{00000000-0005-0000-0000-00004B020000}"/>
    <cellStyle name="Обычный 3 3" xfId="489" xr:uid="{00000000-0005-0000-0000-00004C020000}"/>
    <cellStyle name="Обычный 3 4" xfId="487" xr:uid="{00000000-0005-0000-0000-00004D020000}"/>
    <cellStyle name="Обычный 3 5" xfId="594" xr:uid="{00000000-0005-0000-0000-00004E020000}"/>
    <cellStyle name="Обычный 3 6" xfId="191" xr:uid="{00000000-0005-0000-0000-00004F020000}"/>
    <cellStyle name="Обычный 3_ИТ бюджет 09 07 09 (2)" xfId="490" xr:uid="{00000000-0005-0000-0000-000050020000}"/>
    <cellStyle name="Обычный 4" xfId="45" xr:uid="{00000000-0005-0000-0000-000051020000}"/>
    <cellStyle name="Обычный 4 2" xfId="491" xr:uid="{00000000-0005-0000-0000-000052020000}"/>
    <cellStyle name="Обычный 4 2 2" xfId="492" xr:uid="{00000000-0005-0000-0000-000053020000}"/>
    <cellStyle name="Обычный 4 3" xfId="493" xr:uid="{00000000-0005-0000-0000-000054020000}"/>
    <cellStyle name="Обычный 4 4" xfId="726" xr:uid="{00000000-0005-0000-0000-000055020000}"/>
    <cellStyle name="Обычный 4_Исходные данные для модели" xfId="494" xr:uid="{00000000-0005-0000-0000-000056020000}"/>
    <cellStyle name="Обычный 5" xfId="56" xr:uid="{00000000-0005-0000-0000-000057020000}"/>
    <cellStyle name="Обычный 5 2" xfId="187" xr:uid="{00000000-0005-0000-0000-000058020000}"/>
    <cellStyle name="Обычный 5 2 2" xfId="589" xr:uid="{00000000-0005-0000-0000-000059020000}"/>
    <cellStyle name="Обычный 5 2 3" xfId="496" xr:uid="{00000000-0005-0000-0000-00005A020000}"/>
    <cellStyle name="Обычный 5 3" xfId="667" xr:uid="{00000000-0005-0000-0000-00005B020000}"/>
    <cellStyle name="Обычный 5 4" xfId="495" xr:uid="{00000000-0005-0000-0000-00005C020000}"/>
    <cellStyle name="Обычный 5_Итоги тариф. кампании 2011_коррек" xfId="497" xr:uid="{00000000-0005-0000-0000-00005D020000}"/>
    <cellStyle name="Обычный 6" xfId="498" xr:uid="{00000000-0005-0000-0000-00005E020000}"/>
    <cellStyle name="Обычный 6 2" xfId="499" xr:uid="{00000000-0005-0000-0000-00005F020000}"/>
    <cellStyle name="Обычный 6 3" xfId="500" xr:uid="{00000000-0005-0000-0000-000060020000}"/>
    <cellStyle name="Обычный 6_Итоги тариф. кампании 2011_коррек" xfId="501" xr:uid="{00000000-0005-0000-0000-000061020000}"/>
    <cellStyle name="Обычный 7" xfId="502" xr:uid="{00000000-0005-0000-0000-000062020000}"/>
    <cellStyle name="Обычный 7 2" xfId="503" xr:uid="{00000000-0005-0000-0000-000063020000}"/>
    <cellStyle name="Обычный 7 3" xfId="504" xr:uid="{00000000-0005-0000-0000-000064020000}"/>
    <cellStyle name="Обычный 7 4" xfId="666" xr:uid="{00000000-0005-0000-0000-000065020000}"/>
    <cellStyle name="Обычный 7 5" xfId="744" xr:uid="{7B3BB607-CBDE-4820-94BC-863C9E7D8FC3}"/>
    <cellStyle name="Обычный 7_Итоги тариф. кампании 2011_коррек" xfId="505" xr:uid="{00000000-0005-0000-0000-000066020000}"/>
    <cellStyle name="Обычный 8" xfId="506" xr:uid="{00000000-0005-0000-0000-000067020000}"/>
    <cellStyle name="Обычный 8 2" xfId="507" xr:uid="{00000000-0005-0000-0000-000068020000}"/>
    <cellStyle name="Обычный 9" xfId="508" xr:uid="{00000000-0005-0000-0000-000069020000}"/>
    <cellStyle name="Обычный 9 2" xfId="509" xr:uid="{00000000-0005-0000-0000-00006A020000}"/>
    <cellStyle name="Обычный_Лист1 2" xfId="5" xr:uid="{00000000-0005-0000-0000-00006B020000}"/>
    <cellStyle name="Обычный_Лист2" xfId="6" xr:uid="{00000000-0005-0000-0000-00006C020000}"/>
    <cellStyle name="Обычный_НВВ 2009 постатейно свод по филиалам_09_02_09" xfId="742" xr:uid="{2271ED5F-CB28-482E-AB9F-532E945BAD65}"/>
    <cellStyle name="Обычный_стр.1_5" xfId="7" xr:uid="{00000000-0005-0000-0000-00006D020000}"/>
    <cellStyle name="Плохой 2" xfId="166" xr:uid="{00000000-0005-0000-0000-00006E020000}"/>
    <cellStyle name="Плохой 3" xfId="167" xr:uid="{00000000-0005-0000-0000-00006F020000}"/>
    <cellStyle name="Плохой 4" xfId="168" xr:uid="{00000000-0005-0000-0000-000070020000}"/>
    <cellStyle name="Плохой 5" xfId="598" xr:uid="{00000000-0005-0000-0000-000071020000}"/>
    <cellStyle name="Плохой 6" xfId="46" xr:uid="{00000000-0005-0000-0000-000072020000}"/>
    <cellStyle name="По центру с переносом" xfId="510" xr:uid="{00000000-0005-0000-0000-000073020000}"/>
    <cellStyle name="По центру с переносом 2" xfId="511" xr:uid="{00000000-0005-0000-0000-000074020000}"/>
    <cellStyle name="По ширине с переносом" xfId="512" xr:uid="{00000000-0005-0000-0000-000075020000}"/>
    <cellStyle name="По ширине с переносом 2" xfId="513" xr:uid="{00000000-0005-0000-0000-000076020000}"/>
    <cellStyle name="Поле ввода" xfId="514" xr:uid="{00000000-0005-0000-0000-000077020000}"/>
    <cellStyle name="Пояснение 2" xfId="169" xr:uid="{00000000-0005-0000-0000-000078020000}"/>
    <cellStyle name="Пояснение 3" xfId="170" xr:uid="{00000000-0005-0000-0000-000079020000}"/>
    <cellStyle name="Пояснение 4" xfId="171" xr:uid="{00000000-0005-0000-0000-00007A020000}"/>
    <cellStyle name="Пояснение 5" xfId="670" xr:uid="{00000000-0005-0000-0000-00007B020000}"/>
    <cellStyle name="Пояснение 6" xfId="47" xr:uid="{00000000-0005-0000-0000-00007C020000}"/>
    <cellStyle name="Примечание 2" xfId="172" xr:uid="{00000000-0005-0000-0000-00007D020000}"/>
    <cellStyle name="Примечание 2 2" xfId="591" xr:uid="{00000000-0005-0000-0000-00007E020000}"/>
    <cellStyle name="Примечание 2 3" xfId="515" xr:uid="{00000000-0005-0000-0000-00007F020000}"/>
    <cellStyle name="Примечание 3" xfId="173" xr:uid="{00000000-0005-0000-0000-000080020000}"/>
    <cellStyle name="Примечание 4" xfId="174" xr:uid="{00000000-0005-0000-0000-000081020000}"/>
    <cellStyle name="Примечание 5" xfId="597" xr:uid="{00000000-0005-0000-0000-000082020000}"/>
    <cellStyle name="Примечание 6" xfId="48" xr:uid="{00000000-0005-0000-0000-000083020000}"/>
    <cellStyle name="Процентный 2" xfId="516" xr:uid="{00000000-0005-0000-0000-000084020000}"/>
    <cellStyle name="Процентный 2 2" xfId="517" xr:uid="{00000000-0005-0000-0000-000085020000}"/>
    <cellStyle name="Процентный 2 2 2" xfId="518" xr:uid="{00000000-0005-0000-0000-000086020000}"/>
    <cellStyle name="Процентный 2 3" xfId="519" xr:uid="{00000000-0005-0000-0000-000087020000}"/>
    <cellStyle name="Процентный 2 4" xfId="520" xr:uid="{00000000-0005-0000-0000-000088020000}"/>
    <cellStyle name="Процентный 2 5" xfId="668" xr:uid="{00000000-0005-0000-0000-000089020000}"/>
    <cellStyle name="Процентный 3" xfId="521" xr:uid="{00000000-0005-0000-0000-00008A020000}"/>
    <cellStyle name="Процентный 3 2" xfId="522" xr:uid="{00000000-0005-0000-0000-00008B020000}"/>
    <cellStyle name="Процентный 4" xfId="523" xr:uid="{00000000-0005-0000-0000-00008C020000}"/>
    <cellStyle name="Процентный 5" xfId="524" xr:uid="{00000000-0005-0000-0000-00008D020000}"/>
    <cellStyle name="Процентный 6" xfId="525" xr:uid="{00000000-0005-0000-0000-00008E020000}"/>
    <cellStyle name="Процентный 7" xfId="526" xr:uid="{00000000-0005-0000-0000-00008F020000}"/>
    <cellStyle name="Процентный 8" xfId="722" xr:uid="{00000000-0005-0000-0000-000090020000}"/>
    <cellStyle name="Связанная ячейка 2" xfId="175" xr:uid="{00000000-0005-0000-0000-000091020000}"/>
    <cellStyle name="Связанная ячейка 3" xfId="176" xr:uid="{00000000-0005-0000-0000-000092020000}"/>
    <cellStyle name="Связанная ячейка 4" xfId="177" xr:uid="{00000000-0005-0000-0000-000093020000}"/>
    <cellStyle name="Связанная ячейка 5" xfId="669" xr:uid="{00000000-0005-0000-0000-000094020000}"/>
    <cellStyle name="Связанная ячейка 6" xfId="49" xr:uid="{00000000-0005-0000-0000-000095020000}"/>
    <cellStyle name="Стиль 1" xfId="50" xr:uid="{00000000-0005-0000-0000-000096020000}"/>
    <cellStyle name="Стиль 1 2" xfId="527" xr:uid="{00000000-0005-0000-0000-000097020000}"/>
    <cellStyle name="Стиль 2" xfId="528" xr:uid="{00000000-0005-0000-0000-000098020000}"/>
    <cellStyle name="ТЕКСТ" xfId="529" xr:uid="{00000000-0005-0000-0000-000099020000}"/>
    <cellStyle name="Текст предупреждения 2" xfId="178" xr:uid="{00000000-0005-0000-0000-00009A020000}"/>
    <cellStyle name="Текст предупреждения 3" xfId="179" xr:uid="{00000000-0005-0000-0000-00009B020000}"/>
    <cellStyle name="Текст предупреждения 4" xfId="180" xr:uid="{00000000-0005-0000-0000-00009C020000}"/>
    <cellStyle name="Текст предупреждения 5" xfId="596" xr:uid="{00000000-0005-0000-0000-00009D020000}"/>
    <cellStyle name="Текст предупреждения 6" xfId="51" xr:uid="{00000000-0005-0000-0000-00009E020000}"/>
    <cellStyle name="Текстовый" xfId="530" xr:uid="{00000000-0005-0000-0000-00009F020000}"/>
    <cellStyle name="Текстовый 2" xfId="531" xr:uid="{00000000-0005-0000-0000-0000A0020000}"/>
    <cellStyle name="Тысячи [0]_1 (2)" xfId="532" xr:uid="{00000000-0005-0000-0000-0000A1020000}"/>
    <cellStyle name="Тысячи_1F019502" xfId="533" xr:uid="{00000000-0005-0000-0000-0000A2020000}"/>
    <cellStyle name="Финансовый" xfId="1" builtinId="3"/>
    <cellStyle name="Финансовый 2" xfId="54" xr:uid="{00000000-0005-0000-0000-0000A4020000}"/>
    <cellStyle name="Финансовый 2 10" xfId="534" xr:uid="{00000000-0005-0000-0000-0000A5020000}"/>
    <cellStyle name="Финансовый 2 2" xfId="181" xr:uid="{00000000-0005-0000-0000-0000A6020000}"/>
    <cellStyle name="Финансовый 2 2 2" xfId="590" xr:uid="{00000000-0005-0000-0000-0000A7020000}"/>
    <cellStyle name="Финансовый 2 2 3" xfId="535" xr:uid="{00000000-0005-0000-0000-0000A8020000}"/>
    <cellStyle name="Финансовый 2 3" xfId="182" xr:uid="{00000000-0005-0000-0000-0000A9020000}"/>
    <cellStyle name="Финансовый 2 3 2" xfId="537" xr:uid="{00000000-0005-0000-0000-0000AA020000}"/>
    <cellStyle name="Финансовый 2 3 3" xfId="536" xr:uid="{00000000-0005-0000-0000-0000AB020000}"/>
    <cellStyle name="Финансовый 2 4" xfId="183" xr:uid="{00000000-0005-0000-0000-0000AC020000}"/>
    <cellStyle name="Финансовый 2 5" xfId="203" xr:uid="{00000000-0005-0000-0000-0000AD020000}"/>
    <cellStyle name="Финансовый 2_ТМ передача 31.03.2011 (Морд)" xfId="538" xr:uid="{00000000-0005-0000-0000-0000AE020000}"/>
    <cellStyle name="Финансовый 22" xfId="539" xr:uid="{00000000-0005-0000-0000-0000AF020000}"/>
    <cellStyle name="Финансовый 3" xfId="57" xr:uid="{00000000-0005-0000-0000-0000B0020000}"/>
    <cellStyle name="Финансовый 3 2" xfId="4" xr:uid="{00000000-0005-0000-0000-0000B1020000}"/>
    <cellStyle name="Финансовый 3 2 2" xfId="541" xr:uid="{00000000-0005-0000-0000-0000B2020000}"/>
    <cellStyle name="Финансовый 3 2 3" xfId="204" xr:uid="{00000000-0005-0000-0000-0000B3020000}"/>
    <cellStyle name="Финансовый 3 3" xfId="540" xr:uid="{00000000-0005-0000-0000-0000B4020000}"/>
    <cellStyle name="Финансовый 4" xfId="542" xr:uid="{00000000-0005-0000-0000-0000B5020000}"/>
    <cellStyle name="Финансовый 4 2" xfId="543" xr:uid="{00000000-0005-0000-0000-0000B6020000}"/>
    <cellStyle name="Финансовый 4 3" xfId="544" xr:uid="{00000000-0005-0000-0000-0000B7020000}"/>
    <cellStyle name="Финансовый 4 4" xfId="684" xr:uid="{00000000-0005-0000-0000-0000B8020000}"/>
    <cellStyle name="Финансовый 4 5" xfId="605" xr:uid="{00000000-0005-0000-0000-0000B9020000}"/>
    <cellStyle name="Финансовый 4_ТМ передача 31.03.2011 (Морд)" xfId="545" xr:uid="{00000000-0005-0000-0000-0000BA020000}"/>
    <cellStyle name="Финансовый 5" xfId="546" xr:uid="{00000000-0005-0000-0000-0000BB020000}"/>
    <cellStyle name="Финансовый 5 2" xfId="547" xr:uid="{00000000-0005-0000-0000-0000BC020000}"/>
    <cellStyle name="Финансовый 6" xfId="548" xr:uid="{00000000-0005-0000-0000-0000BD020000}"/>
    <cellStyle name="Финансовый 7" xfId="52" xr:uid="{00000000-0005-0000-0000-0000BE020000}"/>
    <cellStyle name="Формула" xfId="549" xr:uid="{00000000-0005-0000-0000-0000BF020000}"/>
    <cellStyle name="Формула 2" xfId="550" xr:uid="{00000000-0005-0000-0000-0000C0020000}"/>
    <cellStyle name="Формула 3" xfId="551" xr:uid="{00000000-0005-0000-0000-0000C1020000}"/>
    <cellStyle name="Формула 4" xfId="690" xr:uid="{00000000-0005-0000-0000-0000C2020000}"/>
    <cellStyle name="Формула_5" xfId="552" xr:uid="{00000000-0005-0000-0000-0000C3020000}"/>
    <cellStyle name="ФормулаВБ" xfId="553" xr:uid="{00000000-0005-0000-0000-0000C4020000}"/>
    <cellStyle name="ФормулаВБ 2" xfId="554" xr:uid="{00000000-0005-0000-0000-0000C5020000}"/>
    <cellStyle name="ФормулаВБ 3" xfId="693" xr:uid="{00000000-0005-0000-0000-0000C6020000}"/>
    <cellStyle name="ФормулаВБ_Критерии_RAB 2011" xfId="555" xr:uid="{00000000-0005-0000-0000-0000C7020000}"/>
    <cellStyle name="ФормулаНаКонтроль" xfId="556" xr:uid="{00000000-0005-0000-0000-0000C8020000}"/>
    <cellStyle name="ФормулаНаКонтроль 2" xfId="557" xr:uid="{00000000-0005-0000-0000-0000C9020000}"/>
    <cellStyle name="ФормулаНаКонтроль 3" xfId="696" xr:uid="{00000000-0005-0000-0000-0000CA020000}"/>
    <cellStyle name="ФормулаНаКонтроль_GRES.2007.5" xfId="558" xr:uid="{00000000-0005-0000-0000-0000CB020000}"/>
    <cellStyle name="Хороший 2" xfId="184" xr:uid="{00000000-0005-0000-0000-0000CC020000}"/>
    <cellStyle name="Хороший 3" xfId="185" xr:uid="{00000000-0005-0000-0000-0000CD020000}"/>
    <cellStyle name="Хороший 4" xfId="186" xr:uid="{00000000-0005-0000-0000-0000CE020000}"/>
    <cellStyle name="Хороший 5" xfId="595" xr:uid="{00000000-0005-0000-0000-0000CF020000}"/>
    <cellStyle name="Хороший 6" xfId="53" xr:uid="{00000000-0005-0000-0000-0000D0020000}"/>
    <cellStyle name="Цифры по центру с десятыми" xfId="559" xr:uid="{00000000-0005-0000-0000-0000D1020000}"/>
    <cellStyle name="Цифры по центру с десятыми 2" xfId="560" xr:uid="{00000000-0005-0000-0000-0000D2020000}"/>
    <cellStyle name="Числовой" xfId="561" xr:uid="{00000000-0005-0000-0000-0000D3020000}"/>
    <cellStyle name="Џђћ–…ќ’ќ›‰" xfId="562" xr:uid="{00000000-0005-0000-0000-0000D4020000}"/>
    <cellStyle name="Џђћ–…ќ’ќ›‰ 2" xfId="697" xr:uid="{00000000-0005-0000-0000-0000D5020000}"/>
    <cellStyle name="Џђћ–…ќ’ќ›‰ 3" xfId="610" xr:uid="{00000000-0005-0000-0000-0000D6020000}"/>
    <cellStyle name="Шапка таблицы" xfId="563" xr:uid="{00000000-0005-0000-0000-0000D7020000}"/>
    <cellStyle name="㼿" xfId="727" xr:uid="{00000000-0005-0000-0000-0000D8020000}"/>
    <cellStyle name="㼿?" xfId="728" xr:uid="{00000000-0005-0000-0000-0000D9020000}"/>
    <cellStyle name="㼿㼿" xfId="729" xr:uid="{00000000-0005-0000-0000-0000DA020000}"/>
    <cellStyle name="㼿㼿?" xfId="730" xr:uid="{00000000-0005-0000-0000-0000DB020000}"/>
    <cellStyle name="㼿㼿㼿" xfId="731" xr:uid="{00000000-0005-0000-0000-0000DC020000}"/>
    <cellStyle name="㼿㼿㼿?" xfId="732" xr:uid="{00000000-0005-0000-0000-0000DD020000}"/>
    <cellStyle name="㼿㼿㼿㼿" xfId="733" xr:uid="{00000000-0005-0000-0000-0000DE020000}"/>
    <cellStyle name="㼿㼿㼿㼿?" xfId="734" xr:uid="{00000000-0005-0000-0000-0000DF020000}"/>
    <cellStyle name="㼿㼿㼿㼿㼿" xfId="735" xr:uid="{00000000-0005-0000-0000-0000E0020000}"/>
  </cellStyles>
  <dxfs count="0"/>
  <tableStyles count="0" defaultTableStyle="TableStyleMedium9"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sharedStrings" Target="sharedStrings.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theme" Target="theme/theme1.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42;&#1099;&#1085;&#1077;&#1089;&#1077;&#1085;&#1086;%20&#1089;&#1089;&#1099;&#1083;&#1082;&#1086;&#1081;%20&#1085;&#1072;%20&#1088;&#1072;&#1073;&#1086;&#1095;&#1080;&#1081;%20&#1089;&#1090;&#1086;&#1083;\&#1061;&#1048;&#1053;\&#1042;&#1099;&#1087;&#1086;&#1083;&#1085;&#1077;&#1085;&#1085;&#1077;&#1086;\&#1056;&#1072;&#1089;&#1095;&#1077;&#1090;%20RAB\5\&#1056;&#1072;&#1089;&#1095;&#1077;&#1090;%20RAB_&#1051;&#1077;&#1085;%20&#1080;%20&#1052;&#1054;&#1069;&#1057;&#1050;_&#1089;%202010%20&#1075;&#1086;&#1076;&#1072;_14.04.2009_&#1089;&#1086;%20&#1089;&#1075;&#1083;&#1072;&#1078;_version%203.0_&#1073;&#1077;&#1079;%20&#1060;&#1057;&#10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rgo\Resource\&#1052;&#1086;&#1080;%20&#1076;&#1086;&#1082;&#1091;&#1084;&#1077;&#1085;&#1090;&#1099;\&#1073;&#1080;&#1079;&#1085;&#1077;&#1089;-&#1087;&#1083;&#1072;&#1085;\2003%20&#1075;&#1086;&#1076;\ARH.Biznes_pl.2003%20(&#1080;&#1089;&#1093;&#1086;&#1076;&#1085;&#1099;&#1081;%20&#1076;&#1083;&#1103;%20&#1101;&#1082;&#1086;&#1085;&#1086;&#1084;&#1080;&#1089;&#1090;&#1086;&#10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1054;&#1088;&#1083;&#1086;&#1074;&#1072;%20&#1070;&#1042;%20&#1082;&#1086;&#1088;&#1088;%202010.09.09/&#1058;&#1069;%20&#1096;&#1072;&#1073;&#1083;&#1086;&#1085;%20&#1085;&#1072;%20&#1089;&#1086;&#1086;&#1090;&#1074;&#1077;&#1090;&#1089;&#1090;&#1074;&#1080;&#1077;%20&#1082;&#1088;&#1080;&#1090;&#1077;&#1088;&#1080;&#1103;&#108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ias.ru/files/shablon/TEPLO.PREDEL.2010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MFY38D0X\Documents%20and%20Settings\vgrishanov\&#1056;&#1072;&#1073;&#1086;&#1095;&#1080;&#1081;%20&#1089;&#1090;&#1086;&#1083;\proverk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2010.09.24/&#1040;&#1056;&#1052;%20&#1042;&#1056;%2010%20&#1086;&#1090;&#1095;&#1077;&#1090;%201%20&#1082;&#107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ergo\Resource\Documents%20and%20Settings\rykov_ya\Local%20Settings\Temporary%20Internet%20Files\Content.IE5\Q7UJ6TYN\&#1052;&#1086;&#1085;&#1080;&#1090;&#1086;&#1088;&#1080;&#1085;&#1075;%20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andreev_vv.MRSK-CP\Local%20Settings\Temporary%20Internet%20Files\OLKAB\&#1057;&#1042;&#1054;&#1044;_6,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101;&#11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eias.ru/files/shablon/&#1050;&#1086;&#1087;&#1080;&#1103;%20&#1050;&#1086;&#1087;&#1080;&#1103;%20&#1052;&#1086;&#1076;&#1091;&#1083;&#1100;%20&#1076;&#1083;&#1103;%20&#1045;&#1048;&#1040;&#1057;%20&#1089;&#1074;&#1086;&#1076;&#1085;&#1099;&#1081;%20&#1096;&#1072;&#1073;&#1083;&#1086;&#1085;%20&#1076;&#1083;&#1103;%20&#1088;&#1072;&#1089;&#1089;&#1099;&#1083;&#1082;&#1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TSET.NET.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1055;&#1083;&#1072;&#1085;%20&#1085;&#1072;%202008-2010(1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64;&#1072;&#1073;&#1083;&#1086;&#1085;%20%20&#1060;&#1057;&#1058;%20&#1087;&#1086;%20&#1090;&#1072;&#1088;&#1080;&#1092;&#1072;&#1084;%20(&#1075;&#1077;&#1085;&#1077;&#1088;&#1072;&#1094;&#1080;&#1103;)\GR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31%20&#1050;&#1086;&#1084;&#1072;&#1085;&#1076;&#1080;&#1088;&#1086;&#1074;&#1086;&#1095;&#1085;&#1099;&#1077;%20&#1087;&#1086;%20&#1057;&#1055;&#1073;%20&#1086;&#1092;&#1080;&#1089;&#1091;%20-%20&#1089;&#1074;&#1086;&#1076;&#1085;&#1099;&#1077;%20&#1076;&#1072;&#1085;&#1085;&#1099;&#107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15%20&#1050;&#1086;&#1084;&#1072;&#1085;&#1076;&#1080;&#1088;&#1086;&#1074;&#1086;&#1095;&#1085;&#1099;&#1077;%20&#1087;&#1086;%20&#1057;&#1055;&#1073;%20&#1086;&#1092;&#1080;&#1089;&#1091;%20-%20&#1089;&#1074;&#1086;&#1076;&#1085;&#1099;&#1077;%20&#1076;&#1072;&#1085;&#1085;&#1099;&#107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2010.09.24/2010.04.29%20&#1086;&#1090;%20&#1054;&#1088;&#1083;&#1086;&#1074;&#1086;&#1081;%20&#1070;&#1042;%20&#1074;%20&#1058;&#1047;%202011-2015/&#1058;&#1099;&#1074;&#1072;&#1101;&#1085;&#1077;&#1088;&#1075;&#1086;%20-%20&#1096;&#1072;&#1073;&#1083;&#1086;&#1085;%20&#1045;&#1048;&#1040;&#1057;%20%20&#1076;&#1083;&#1103;%20&#1041;&#1055;%202011-2015%20&#1075;&#10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TSET.NET.2009.ORG%20-%20&#1041;&#1077;&#1083;&#1075;&#1086;&#1088;&#1086;&#1076;&#1101;&#1085;&#1077;&#1088;&#1075;&#10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eias.ru/files/shablon/&#1057;&#1090;&#1072;&#1085;&#1094;&#1080;&#1080;%202009/&#1040;&#1083;&#1090;&#1072;&#1081;-&#1050;&#1086;&#1082;&#1089;_09_&#1060;&#1057;&#105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MFY38D0X\Documents%20and%20Settings\vgrishanov\&#1056;&#1072;&#1073;&#1086;&#1095;&#1080;&#1081;%20&#1089;&#1090;&#1086;&#1083;\&#1055;&#1083;&#1072;&#1085;%20&#1085;&#1072;%202008-2010(13.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Yashina_EA/&#1056;&#1072;&#1073;&#1086;&#1095;&#1080;&#1081;%20&#1089;&#1090;&#1086;&#1083;/RAB/&#1055;&#1088;&#1086;&#1077;&#1082;&#1090;%20&#1087;&#1086;&#1088;&#1103;&#1076;&#1082;&#1072;%20&#1087;&#1077;&#1088;&#1077;&#1093;&#1086;&#1076;&#1072;/PREDEL.ELEK.2011.CZ%20&#1050;&#1086;&#1088;&#1088;.%20&#1052;&#1080;&#1085;&#1080;&#1084;&#1091;&#108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RAG\&#1058;&#1072;&#1088;&#1080;&#1092;%202009\&#1090;&#1072;&#1073;&#1083;&#1080;&#1094;&#1099;%20&#1076;&#1083;&#1103;%20&#1088;&#1072;&#1089;&#1095;&#1077;&#1090;&#1086;&#1074;28-04-08_2006-2009&#1089;%20&#1048;&#104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ariff\c$\Documents%20and%20Settings\&#1040;&#1076;&#1084;&#1080;&#1085;&#1080;&#1089;&#1090;&#1088;&#1072;&#1090;&#1086;&#1088;\&#1056;&#1072;&#1073;&#1086;&#1095;&#1080;&#1081;%20&#1089;&#1090;&#1086;&#1083;\&#1058;&#1077;&#1082;&#1091;&#1095;&#1082;&#1072;\&#1057;&#1077;&#1090;&#1080;\&#1087;&#1080;&#1089;&#1100;&#1084;&#1086;%20&#1082;%20&#1088;&#1072;&#1089;&#1089;&#1099;&#1083;&#1082;&#1077;%2029&#1075;&#1086;\&#1064;&#1040;&#1073;&#1083;&#1086;&#1085;&#1099;%20&#1087;&#1077;&#1088;&#1077;&#1076;&#1072;&#1095;&#1072;%202009\Stream\&#1057;&#1045;&#1058;&#1048;%202009\&#1042;5\OREP.INV.NE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oks\&#1056;&#1072;&#1073;&#1086;&#1095;&#1080;&#1081;%20&#1089;&#1090;&#1086;&#1083;\&#1051;&#1080;&#1076;&#1072;-&#1090;&#1072;&#1088;&#1080;&#1092;\&#1090;&#1072;&#1088;&#1080;&#1092;%202008%20-418,602%20&#1087;&#1086;%20&#1101;.&#1101;&#1085;&#1077;&#1088;&#1075;&#1080;&#1080;%20-&#1056;&#1057;&#105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ergo\Resource\SHPZ.DBF"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1045;&#1088;&#1084;&#1086;&#1083;&#1077;&#1085;&#1082;&#1086;\&#1056;&#1072;&#1073;&#1086;&#1095;&#1080;&#1081;%20&#1089;&#1090;&#1086;&#1083;\Tarif_demo\Tarif2_dem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VRILOV\common\Documents%20and%20Settings\nata\&#1052;&#1086;&#1080;%20&#1076;&#1086;&#1082;&#1091;&#1084;&#1077;&#1085;&#1090;&#1099;\&#1086;&#1090;&#1076;&#1077;&#1083;&#1099;\&#1046;&#1091;&#1088;&#1085;&#1072;&#1083;_&#1087;&#1077;&#1095;&#1072;&#1090;&#108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dko\&#1054;&#1073;&#1084;&#1077;&#1085;\&#1040;&#1085;&#1072;&#1090;_&#1088;\&#1058;&#1072;&#1088;&#1080;&#1092;_2006\&#1090;&#1072;&#1073;&#1083;_&#1084;&#1077;&#1090;_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KH2VWXUR\Model_RAB_MRSK_svo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Lifanova_tv\&#1052;&#1086;&#1080;%20&#1076;&#1086;&#1082;&#1091;&#1084;&#1077;&#1085;&#1090;&#1099;\&#1056;&#1072;&#1079;&#1085;&#1099;&#1077;%20&#1087;&#1086;%20&#1056;&#1040;B\&#1083;&#1080;&#1087;&#1077;&#1094;&#1082;-&#1088;&#1072;&#1089;&#1095;&#1077;&#109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shlakina_ah.ENERGO\Local%20Settings\Temporary%20Internet%20Files\Content.IE5\S9MJGT6F\&#1056;&#1072;&#1089;&#1095;&#1077;&#1090;%20&#1040;&#1089;&#1090;&#1088;&#1072;&#1093;&#1072;&#1085;&#1100;&#1101;&#1085;&#1077;&#1088;&#1075;&#108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eias.ru/files/shablon/Documents%20and%20Settings/chernova/&#1052;&#1086;&#1080;%20&#1076;&#1086;&#1082;&#1091;&#1084;&#1077;&#1085;&#1090;&#1099;/Chernova/&#1056;&#1057;&#1050;/Alex/My%20doc/&#1058;&#1040;&#1056;&#1048;&#1060;&#1067;_/&#1090;&#1072;&#1088;&#1080;&#1092;&#1099;%202006&#1075;/&#1087;&#1077;&#1088;&#1077;&#1076;&#1072;&#1095;&#1072;/&#1071;/&#1040;&#1085;&#1072;&#1083;&#1080;&#1079;%20&#1069;&#1082;&#1087;&#1077;&#1088;&#1090;&#1080;&#1079;&#1072;%20&#1076;&#1083;&#1103;%20&#1040;&#1050;%20&#1087;&#1086;&#1089;&#1083;&#1077;&#1076;&#1085;&#1103;&#1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AVRILOV\common\WIN\TEMP\Mikhaylov\1\Alexandrov\TMP\pre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1052;&#1054;&#1045;/12&#1073;/&#1054;-&#1089;&#1090;&#1088;&#1091;&#1082;&#1090;&#1091;&#1088;&#1077;-&#1080;-&#1086;&#1073;&#1098;&#1077;&#1084;&#1077;-&#1079;&#1072;&#1090;&#1088;&#1072;&#1090;-&#1079;&#1072;-2019-&#1075;&#1086;&#1076;-&#1092;&#1072;&#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Смета2 проект. раб."/>
      <sheetName val="1. свод филиалы"/>
      <sheetName val="1. ИА"/>
      <sheetName val="1. свод ЛЭ"/>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 val="Справочник"/>
      <sheetName val="договора-ОТЧЕТутв.БП"/>
      <sheetName val="Справочно"/>
      <sheetName val="Типовые причины"/>
      <sheetName val="БЗ"/>
      <sheetName val="Классификатор"/>
      <sheetName val="Справочник ЦФО"/>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Базовые расходы (ЕИАС)"/>
      <sheetName val="Параметры"/>
      <sheetName val="Капитал"/>
      <sheetName val="Тариф"/>
      <sheetName val="Подстановка"/>
      <sheetName val="Итого с пилотами"/>
      <sheetName val="Служебное_1"/>
      <sheetName val="Слкжебное_2"/>
      <sheetName val="для ПЗ_1"/>
      <sheetName val="для ПЗ_2"/>
      <sheetName val="Акт Дт Кт_задолж_31_03_2010"/>
      <sheetName val="Расчет RAB_Лен и МОЭСК_с 2010 г"/>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TEHSHEET"/>
      <sheetName val="FES"/>
      <sheetName val="ПРОГНОЗ_1"/>
      <sheetName val="vec"/>
      <sheetName val="FST5"/>
      <sheetName val="на 1 тут"/>
      <sheetName val="Приложение 2"/>
      <sheetName val="Справочники"/>
      <sheetName val="Т4,Т4а"/>
      <sheetName val="киев"/>
      <sheetName val="УФА"/>
      <sheetName val="13.-1 кв.2019"/>
      <sheetName val="rombo"/>
      <sheetName val="Вспомогательные"/>
    </sheetNames>
    <sheetDataSet>
      <sheetData sheetId="0" refreshError="1"/>
      <sheetData sheetId="1" refreshError="1"/>
      <sheetData sheetId="2" refreshError="1">
        <row r="37">
          <cell r="E37">
            <v>95.188674854791898</v>
          </cell>
          <cell r="F37">
            <v>105.054514260806</v>
          </cell>
          <cell r="G37">
            <v>102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7">
          <cell r="E37">
            <v>0</v>
          </cell>
        </row>
      </sheetData>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1"/>
      <sheetName val="А-2"/>
      <sheetName val="УЗ-22"/>
      <sheetName val="УИ-34(внутр)"/>
      <sheetName val="УИ-34 (ЭО)"/>
      <sheetName val="УЗ-25 (ЭО)"/>
      <sheetName val="доп. по ремонтам"/>
      <sheetName val="УЗ-26"/>
      <sheetName val="УЗ-27"/>
      <sheetName val="УП-31"/>
      <sheetName val="УИ-39"/>
      <sheetName val="И-40 "/>
      <sheetName val="И-43"/>
      <sheetName val="УК-48 (ОУК)"/>
      <sheetName val="УФ-49"/>
      <sheetName val="УФ-50"/>
      <sheetName val="УФ-51"/>
      <sheetName val="УФ-52"/>
      <sheetName val="УФ-53"/>
      <sheetName val="УФ-54 (ЭО)"/>
      <sheetName val="Налоги 2002"/>
      <sheetName val="УФ-57"/>
      <sheetName val="УФ-60"/>
      <sheetName val="УФ-61"/>
      <sheetName val="УФ-62"/>
      <sheetName val="на 1 тут"/>
      <sheetName val="FES"/>
      <sheetName val="УФ_61"/>
      <sheetName val="Параметры"/>
      <sheetName val="шаблон"/>
      <sheetName val="TEHSHEET"/>
      <sheetName val="Заголовок"/>
      <sheetName val="ARH.Biznes_pl"/>
      <sheetName val="1.5_среднее"/>
      <sheetName val="Gen"/>
      <sheetName val="Exh_DCF_WACC"/>
      <sheetName val="продажи (н)"/>
      <sheetName val="справочник"/>
      <sheetName val="Титульный"/>
      <sheetName val="TSheet"/>
      <sheetName val="共機J"/>
      <sheetName val="ПРОГНОЗ_1"/>
      <sheetName val="Calc"/>
      <sheetName val="ID"/>
      <sheetName val="расчет НВВ РСК по RAB"/>
      <sheetName val="Свод"/>
      <sheetName val="Curves"/>
      <sheetName val="Note"/>
      <sheetName val="Heads"/>
      <sheetName val="Dbase"/>
      <sheetName val="Tables"/>
      <sheetName val="Page 2"/>
      <sheetName val="Вспомогательные"/>
      <sheetName val="Input-Mosc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Расчет критериев"/>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УФ-61"/>
      <sheetName val="1.1. нвв переход"/>
      <sheetName val="6. Показатели перехода"/>
      <sheetName val="Лист1"/>
      <sheetName val="FES"/>
      <sheetName val="Баланс ээ"/>
      <sheetName val="Баланс мощности"/>
      <sheetName val="regs"/>
      <sheetName val="Gen"/>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Заголовок"/>
      <sheetName val="Справочники"/>
      <sheetName val="2009"/>
      <sheetName val="Топливо2009"/>
      <sheetName val="Приложение"/>
      <sheetName val="FUELSHEET"/>
      <sheetName val="TEHSHEET"/>
      <sheetName val="на 1 тут"/>
      <sheetName val="расчет НВВ РСК по RAB"/>
      <sheetName val="PARAMETRE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refreshError="1"/>
      <sheetData sheetId="1" refreshError="1"/>
      <sheetData sheetId="2">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5">
          <cell r="G45">
            <v>10075324.5272</v>
          </cell>
        </row>
        <row r="47">
          <cell r="G47">
            <v>4899.0182000000004</v>
          </cell>
        </row>
        <row r="49">
          <cell r="G49">
            <v>205.6601</v>
          </cell>
        </row>
        <row r="52">
          <cell r="G52">
            <v>0</v>
          </cell>
        </row>
        <row r="53">
          <cell r="G53">
            <v>0</v>
          </cell>
        </row>
        <row r="54">
          <cell r="G54">
            <v>0</v>
          </cell>
        </row>
        <row r="55">
          <cell r="G55">
            <v>0</v>
          </cell>
        </row>
        <row r="57">
          <cell r="G57">
            <v>0</v>
          </cell>
        </row>
        <row r="58">
          <cell r="G58">
            <v>0</v>
          </cell>
        </row>
        <row r="60">
          <cell r="G60">
            <v>0</v>
          </cell>
        </row>
        <row r="61">
          <cell r="G61">
            <v>0</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100">
          <cell r="G100">
            <v>0</v>
          </cell>
        </row>
        <row r="101">
          <cell r="G101">
            <v>0</v>
          </cell>
        </row>
        <row r="102">
          <cell r="G102">
            <v>0</v>
          </cell>
        </row>
        <row r="103">
          <cell r="G103">
            <v>0</v>
          </cell>
        </row>
        <row r="105">
          <cell r="G105">
            <v>0</v>
          </cell>
        </row>
        <row r="106">
          <cell r="G106">
            <v>0</v>
          </cell>
        </row>
        <row r="108">
          <cell r="G108">
            <v>0</v>
          </cell>
        </row>
        <row r="109">
          <cell r="G109">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60">
          <cell r="G160">
            <v>82138</v>
          </cell>
        </row>
        <row r="161">
          <cell r="G161">
            <v>754472</v>
          </cell>
        </row>
        <row r="162">
          <cell r="G162">
            <v>181699</v>
          </cell>
        </row>
        <row r="163">
          <cell r="G163">
            <v>293126</v>
          </cell>
        </row>
        <row r="164">
          <cell r="G164">
            <v>0</v>
          </cell>
        </row>
        <row r="165">
          <cell r="G165">
            <v>1055372.8999999999</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FST5"/>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TOC"/>
      <sheetName val="Гр5(о)"/>
      <sheetName val="14б ДПН отчет"/>
      <sheetName val="16а Сводный анализ"/>
      <sheetName val="FES"/>
      <sheetName val="Параметры"/>
      <sheetName val="OREP.SZPR.2009"/>
      <sheetName val="Титульный"/>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Регионы"/>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Лист1"/>
      <sheetName val="14б ДПН отчет"/>
      <sheetName val="16а Сводный анализ"/>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Сводка-20"/>
      <sheetName val="Сводка"/>
      <sheetName val="ИТОГИ  по Н,Р,Э,Q"/>
      <sheetName val="NEW-PANEL"/>
      <sheetName val="Список_форм"/>
      <sheetName val="Приложение_(ТЭЦ)_"/>
      <sheetName val="Смета"/>
      <sheetName val="УЕ"/>
      <sheetName val="на 1 тут"/>
      <sheetName val="TSheet"/>
      <sheetName val="ф2 сап"/>
      <sheetName val="Т.16"/>
      <sheetName val="Таб1.1"/>
      <sheetName val="control"/>
      <sheetName val="Мониторинг _1"/>
      <sheetName val="2011 свод"/>
    </sheetNames>
    <sheetDataSet>
      <sheetData sheetId="0" refreshError="1"/>
      <sheetData sheetId="1" refreshError="1"/>
      <sheetData sheetId="2" refreshError="1">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перекрестка"/>
      <sheetName val="16"/>
      <sheetName val="18.2"/>
      <sheetName val="4"/>
      <sheetName val="6"/>
      <sheetName val="15"/>
      <sheetName val="17.1"/>
      <sheetName val="2.3"/>
      <sheetName val="шаблон для R3"/>
      <sheetName val="ЭСО"/>
      <sheetName val="сбыт"/>
      <sheetName val="Ген. не уч. ОРЭМ"/>
      <sheetName val="сети"/>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_x0018_O_x0000__x0000__x0000_"/>
      <sheetName val=""/>
      <sheetName val="Электроэн 4кв"/>
      <sheetName val="Вода 4кв"/>
      <sheetName val="Тепло 4кв"/>
      <sheetName val="ДПН внутр"/>
      <sheetName val="ДПН АРМ"/>
      <sheetName val="Control"/>
      <sheetName val="Приток"/>
      <sheetName val="Отток"/>
      <sheetName val="Списки"/>
      <sheetName val="FST5"/>
      <sheetName val="TSheet"/>
      <sheetName val="Титульный"/>
      <sheetName val="_x0018_O???"/>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
      <sheetName val="5"/>
      <sheetName val="P2.2"/>
      <sheetName val="35998"/>
      <sheetName val="44"/>
      <sheetName val="92"/>
      <sheetName val="94"/>
      <sheetName val="97"/>
      <sheetName val="Отчет"/>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 val="реализация_СВОД1"/>
      <sheetName val="реализация_нерег1"/>
      <sheetName val="реализация_рег1"/>
      <sheetName val="расчет_смешанного_тарифа1"/>
      <sheetName val="товарка_население1"/>
      <sheetName val="товарка_исх1"/>
      <sheetName val="смешанный_тариф_рег1"/>
      <sheetName val="товарка_рег1"/>
      <sheetName val="смешанный_тариф_нерег1"/>
      <sheetName val="товарка_нерег1"/>
      <sheetName val="смешанный_тариф_итого1"/>
      <sheetName val="товарка_итого1"/>
      <sheetName val="1_1_1_1_(товарка_исх_)1"/>
      <sheetName val="1_1_1_1_(товарка_рег)1"/>
      <sheetName val="1_1_1_1_(товарка_нерег)1"/>
      <sheetName val="1_1_1_1_(товарка_итого)1"/>
      <sheetName val="1_1_1_1_(товарка_горсети_исх_)1"/>
      <sheetName val="1_1_1_1_(товарка_горсети_рег)1"/>
      <sheetName val="1_1_1_1_(товарка_горсети_нерег1"/>
      <sheetName val="1_1_1_1_(товарка_горсети_итого1"/>
      <sheetName val="товарка_отрасли1"/>
      <sheetName val="товарка_группы1"/>
      <sheetName val="товарка_горсети1"/>
      <sheetName val="Анализ_по_товарке1"/>
      <sheetName val="Анализ_по_товарке_(ОПП)1"/>
      <sheetName val="Анализ_по_реализации1"/>
      <sheetName val="товарка_факт_по_рег__тарифу1"/>
      <sheetName val="Анализ_товарки_по_рег__тарифу1"/>
      <sheetName val="Анализ_товарки_ОПП_рег__тарифу1"/>
      <sheetName val="P2_11"/>
      <sheetName val="Мониторинг__21"/>
      <sheetName val="группы_итого_1с1"/>
      <sheetName val="группы_рег_1"/>
      <sheetName val="группы_нерег_1"/>
      <sheetName val="группы_перерасчет_рег_1"/>
      <sheetName val="группы_перерасчет_нерег_1"/>
      <sheetName val="группы_итого_проверка1"/>
      <sheetName val="Бюджет_2010_ожид_1"/>
      <sheetName val="Ген__не_уч__ОРЭМ1"/>
      <sheetName val="шаблон_для_R31"/>
      <sheetName val="18_21"/>
      <sheetName val="17_11"/>
      <sheetName val="21_31"/>
      <sheetName val="2_31"/>
      <sheetName val="Форма_20_(1)1"/>
      <sheetName val="Форма_20_(2)1"/>
      <sheetName val="Форма_20_(3)1"/>
      <sheetName val="Форма_20_(4)1"/>
      <sheetName val="Форма_20_(5)1"/>
      <sheetName val="анализ_501"/>
      <sheetName val="анализ_511"/>
      <sheetName val="анализ_571"/>
      <sheetName val="анализ_621"/>
      <sheetName val="расшифровка_621"/>
      <sheetName val="76_5,511"/>
      <sheetName val="91_2,511"/>
      <sheetName val="расх__из_приб__фев_20101"/>
      <sheetName val="инвест_прогр1"/>
      <sheetName val="сч_60_услуги_СЭ1"/>
      <sheetName val="БР_продажа_1"/>
      <sheetName val="КЗ_60_11"/>
      <sheetName val="КЗ_76_51"/>
      <sheetName val="авансы_выданные_60_21"/>
      <sheetName val="_анализ__701"/>
      <sheetName val="68_1_ПОДОХОДНЫЙ1"/>
      <sheetName val="68_2_НДС1"/>
      <sheetName val="68_4_налог_на_ПРИБЫЛЬ1"/>
      <sheetName val="68_4_1__платежи_в_бюджет1"/>
      <sheetName val="68_4_2_начисление__налога_ПРИБ1"/>
      <sheetName val="68_8_ИМУЩЕСТВО1"/>
      <sheetName val="68_10_ОКР_СРЕДА1"/>
      <sheetName val="68_11_ТРАНСПОРТ1"/>
      <sheetName val="68_12_ЗЕМЛЯ1"/>
      <sheetName val="68_14_ГОСПОШЛИНА1"/>
      <sheetName val="Анализ_971"/>
      <sheetName val="69_1_СОЦ_СТРАХ1"/>
      <sheetName val="69_2_ПФ1"/>
      <sheetName val="69_3_МЕД_СТРАХ_1"/>
      <sheetName val="69_11_ТРАВМАТИЗМ1"/>
      <sheetName val="58_1_АКЦИИ_СГЭС1"/>
      <sheetName val="58_2_ВЕКСЕЛЯ1"/>
      <sheetName val="58_3_ЗАЙМЫ1"/>
      <sheetName val="58_2_91_1_ВЕКСЕЛЯ1"/>
      <sheetName val="91_2_58_2_ВЕКСЕЛЯ1"/>
      <sheetName val="анализ_сч_751"/>
      <sheetName val="план_счетов1"/>
      <sheetName val="Лист1_(2)1"/>
      <sheetName val="Электроэн_4кв1"/>
      <sheetName val="Вода_4кв1"/>
      <sheetName val="Тепло_4кв1"/>
      <sheetName val="ДПН_внутр1"/>
      <sheetName val="ДПН_АРМ1"/>
      <sheetName val="O???"/>
      <sheetName val="P2_2"/>
      <sheetName val="14б_ДПН_отчет"/>
      <sheetName val="16а_Сводный_анализ"/>
      <sheetName val="O?"/>
      <sheetName val="Таб1_1"/>
      <sheetName val="ПС_110_кВ_№13_А"/>
      <sheetName val="Ф-1_(для_АО-энерго)"/>
      <sheetName val="Ф-2_(для_АО-энерго)"/>
      <sheetName val="Расчёт_НВВ_по_RAB"/>
      <sheetName val="СВОД_БДДС"/>
      <sheetName val="2__Баланс"/>
      <sheetName val="3__БДДС"/>
      <sheetName val="Бюджет_15_поквартально_"/>
      <sheetName val="Бюджет_01_15"/>
      <sheetName val="ПФ_01_15"/>
      <sheetName val="ПД_01_15"/>
      <sheetName val="Бюджет_02_15"/>
      <sheetName val="ПФ_02_15"/>
      <sheetName val="ПД_02_15"/>
      <sheetName val="Бюджет_03_15"/>
      <sheetName val="ПФ_03_15"/>
      <sheetName val="ПД_03_15"/>
      <sheetName val="Бюджет_1кв__15"/>
      <sheetName val="ПФ_1кв__15"/>
      <sheetName val="ПД_1кв__15"/>
      <sheetName val="Бюджет_04_15"/>
      <sheetName val="ПФ_04_15"/>
      <sheetName val="ПД_04_15"/>
      <sheetName val="Бюджет_05_15"/>
      <sheetName val="ПФ_05_15"/>
      <sheetName val="ПД_05_15"/>
      <sheetName val="Бюджет_06_15"/>
      <sheetName val="ПФ_06_15"/>
      <sheetName val="ПД_06_15"/>
      <sheetName val="Бюджет_2кв__15"/>
      <sheetName val="ПФ_2кв__15"/>
      <sheetName val="ПД_2кв__15"/>
      <sheetName val="Бюджет_6мес__15"/>
      <sheetName val="ПФ_6мес__15"/>
      <sheetName val="ТюмТПО_"/>
      <sheetName val="ЮжТПО_"/>
      <sheetName val="ПС_-_Действующие"/>
      <sheetName val="ПД_6мес__15"/>
      <sheetName val="Бюджет_07_15"/>
      <sheetName val="ПФ_07_15"/>
      <sheetName val="ПД_07_15"/>
      <sheetName val="Бюджет_08_15"/>
      <sheetName val="ПФ_08_15"/>
      <sheetName val="ПД_08_15"/>
      <sheetName val="Бюджет_09_15"/>
      <sheetName val="ПФ_09_15"/>
      <sheetName val="ПД_09_15"/>
      <sheetName val="Бюджет_3кв__15"/>
      <sheetName val="Список_дефектов"/>
      <sheetName val="ПФ_3кв__15"/>
      <sheetName val="ПД_3кв__15"/>
      <sheetName val="Бюджет_9мес__15"/>
      <sheetName val="ПФ_9мес__15"/>
      <sheetName val="ПД_9мес__15"/>
      <sheetName val="Бюджет_10_15"/>
      <sheetName val="ПФ_10_15"/>
      <sheetName val="ПД_10_15"/>
      <sheetName val="Бюджет_11_15"/>
      <sheetName val="ПФ_11_15"/>
      <sheetName val="ПД_11_15"/>
      <sheetName val="Бюджет_12_15"/>
      <sheetName val="ПФ_12_15"/>
      <sheetName val="ПД_12_15"/>
      <sheetName val="Бюджет_4кв__15"/>
      <sheetName val="ПФ_4кв__15"/>
      <sheetName val="ПД_4кв__15"/>
      <sheetName val="ТО_2016"/>
      <sheetName val="Сценарные_условия"/>
      <sheetName val="Содержание_-_расшир_формат"/>
      <sheetName val="Содержание_-_агрегир__формат"/>
      <sheetName val="1_Общие_сведения"/>
      <sheetName val="2_Оценочные_показатели"/>
      <sheetName val="9_ОФР"/>
      <sheetName val="3_Программа_реализации"/>
      <sheetName val="4_Баланс_эм"/>
      <sheetName val="5_Производство"/>
      <sheetName val="6_Топливо"/>
      <sheetName val="7_ИПР"/>
      <sheetName val="8_Затраты_на_персонал"/>
      <sheetName val="10_1__Смета_затрат"/>
      <sheetName val="10_2__Прочие_ДиР"/>
      <sheetName val="11__БДР"/>
      <sheetName val="12_БДДС_(ДПН)"/>
      <sheetName val="13_Прогнозный_баланс"/>
      <sheetName val="14_ПУЭ"/>
      <sheetName val="ОР_новая_методика_2"/>
      <sheetName val="ОР_новая_методика"/>
      <sheetName val="Производство_электроэнергии"/>
      <sheetName val="Т19_1"/>
      <sheetName val="_O"/>
      <sheetName val="_O???"/>
      <sheetName val="_O?"/>
      <sheetName val="1_3_Расчет_НВВ_по_RAB_(2022)"/>
      <sheetName val="1_7_Баланс_ээ"/>
      <sheetName val="20:21"/>
      <sheetName val="прил 1"/>
      <sheetName val="_x005f_x0018_O___"/>
      <sheetName val="_x005f_x0018_O_x005f_x0000_"/>
      <sheetName val="_x005f_x0018_O"/>
      <sheetName val="_x005f_x0018_O_"/>
      <sheetName val="_x005f_x005f_x005f_x0018_O_x005f_x005f_x005f_x0000__x00"/>
      <sheetName val="_x0018_O___"/>
      <sheetName val="_x0018_O_"/>
      <sheetName val="_x005f_x0018_O_x005f_x0000__x00"/>
      <sheetName val=" O___"/>
      <sheetName val=" O_"/>
    </sheetNames>
    <sheetDataSet>
      <sheetData sheetId="0" refreshError="1"/>
      <sheetData sheetId="1" refreshError="1"/>
      <sheetData sheetId="2" refreshError="1">
        <row r="2">
          <cell r="A2" t="str">
            <v>ТЭС-1</v>
          </cell>
        </row>
        <row r="3">
          <cell r="A3" t="str">
            <v>ТЭС-2</v>
          </cell>
        </row>
        <row r="16">
          <cell r="A16" t="str">
            <v>Котельная - 1</v>
          </cell>
        </row>
        <row r="17">
          <cell r="A17" t="str">
            <v>Котельная - 2</v>
          </cell>
        </row>
        <row r="18">
          <cell r="A18" t="str">
            <v>Котельная - 1</v>
          </cell>
        </row>
      </sheetData>
      <sheetData sheetId="3"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J8" t="str">
            <v>Добавить столбцы</v>
          </cell>
          <cell r="K8">
            <v>0</v>
          </cell>
          <cell r="L8">
            <v>0</v>
          </cell>
        </row>
        <row r="9">
          <cell r="C9">
            <v>0</v>
          </cell>
          <cell r="D9">
            <v>0</v>
          </cell>
          <cell r="E9">
            <v>0</v>
          </cell>
          <cell r="F9">
            <v>0</v>
          </cell>
          <cell r="G9">
            <v>0</v>
          </cell>
          <cell r="H9">
            <v>0</v>
          </cell>
          <cell r="J9">
            <v>0</v>
          </cell>
          <cell r="K9">
            <v>0</v>
          </cell>
          <cell r="L9">
            <v>0</v>
          </cell>
        </row>
        <row r="10">
          <cell r="C10">
            <v>0</v>
          </cell>
          <cell r="D10">
            <v>0</v>
          </cell>
          <cell r="E10">
            <v>0</v>
          </cell>
          <cell r="F10">
            <v>0</v>
          </cell>
          <cell r="G10">
            <v>0</v>
          </cell>
          <cell r="H10">
            <v>0</v>
          </cell>
          <cell r="J10">
            <v>0</v>
          </cell>
          <cell r="K10">
            <v>0</v>
          </cell>
          <cell r="L10">
            <v>0</v>
          </cell>
          <cell r="M10" t="e">
            <v>#NAME?</v>
          </cell>
        </row>
        <row r="11">
          <cell r="C11">
            <v>0</v>
          </cell>
          <cell r="D11">
            <v>0</v>
          </cell>
          <cell r="E11">
            <v>0</v>
          </cell>
          <cell r="F11">
            <v>0</v>
          </cell>
          <cell r="G11">
            <v>0</v>
          </cell>
          <cell r="H11">
            <v>0</v>
          </cell>
          <cell r="J11">
            <v>0</v>
          </cell>
          <cell r="K11" t="e">
            <v>#NAME?</v>
          </cell>
          <cell r="L11">
            <v>0</v>
          </cell>
          <cell r="M11" t="e">
            <v>#NAME?</v>
          </cell>
        </row>
        <row r="12">
          <cell r="C12">
            <v>0</v>
          </cell>
          <cell r="D12">
            <v>0</v>
          </cell>
          <cell r="E12">
            <v>0</v>
          </cell>
          <cell r="F12">
            <v>0</v>
          </cell>
          <cell r="G12">
            <v>0</v>
          </cell>
          <cell r="H12">
            <v>0</v>
          </cell>
          <cell r="J12">
            <v>0</v>
          </cell>
          <cell r="K12">
            <v>0</v>
          </cell>
          <cell r="L12">
            <v>0</v>
          </cell>
          <cell r="M12">
            <v>0</v>
          </cell>
        </row>
        <row r="13">
          <cell r="C13">
            <v>0</v>
          </cell>
          <cell r="D13">
            <v>0</v>
          </cell>
          <cell r="E13">
            <v>0</v>
          </cell>
          <cell r="F13">
            <v>0</v>
          </cell>
          <cell r="G13">
            <v>0</v>
          </cell>
          <cell r="H13">
            <v>0</v>
          </cell>
          <cell r="J13">
            <v>0</v>
          </cell>
          <cell r="K13">
            <v>0</v>
          </cell>
          <cell r="L13">
            <v>0</v>
          </cell>
          <cell r="M13" t="e">
            <v>#NAME?</v>
          </cell>
        </row>
        <row r="14">
          <cell r="C14">
            <v>0</v>
          </cell>
          <cell r="D14">
            <v>0</v>
          </cell>
          <cell r="E14">
            <v>0</v>
          </cell>
          <cell r="F14">
            <v>0</v>
          </cell>
          <cell r="G14">
            <v>0</v>
          </cell>
          <cell r="H14">
            <v>0</v>
          </cell>
          <cell r="J14">
            <v>0</v>
          </cell>
          <cell r="K14">
            <v>0</v>
          </cell>
          <cell r="L14">
            <v>0</v>
          </cell>
          <cell r="M14">
            <v>0</v>
          </cell>
        </row>
        <row r="15">
          <cell r="C15">
            <v>0</v>
          </cell>
          <cell r="D15">
            <v>0</v>
          </cell>
          <cell r="E15">
            <v>0</v>
          </cell>
          <cell r="F15">
            <v>0</v>
          </cell>
          <cell r="G15">
            <v>0</v>
          </cell>
          <cell r="H15">
            <v>0</v>
          </cell>
          <cell r="J15">
            <v>0</v>
          </cell>
          <cell r="K15" t="e">
            <v>#NAME?</v>
          </cell>
          <cell r="L15">
            <v>0</v>
          </cell>
          <cell r="M15" t="e">
            <v>#NAME?</v>
          </cell>
        </row>
        <row r="16">
          <cell r="C16">
            <v>0</v>
          </cell>
          <cell r="D16">
            <v>0</v>
          </cell>
          <cell r="E16">
            <v>0</v>
          </cell>
          <cell r="F16">
            <v>0</v>
          </cell>
          <cell r="G16">
            <v>0</v>
          </cell>
          <cell r="H16">
            <v>0</v>
          </cell>
          <cell r="J16">
            <v>0</v>
          </cell>
          <cell r="K16">
            <v>0</v>
          </cell>
          <cell r="L16">
            <v>0</v>
          </cell>
          <cell r="M16">
            <v>0</v>
          </cell>
        </row>
      </sheetData>
      <sheetData sheetId="4"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I8" t="str">
            <v>Добавить столбцы</v>
          </cell>
          <cell r="J8">
            <v>0</v>
          </cell>
          <cell r="K8">
            <v>0</v>
          </cell>
          <cell r="L8">
            <v>0</v>
          </cell>
        </row>
        <row r="9">
          <cell r="C9">
            <v>0</v>
          </cell>
          <cell r="D9">
            <v>0</v>
          </cell>
          <cell r="E9">
            <v>0</v>
          </cell>
          <cell r="F9">
            <v>0</v>
          </cell>
          <cell r="G9">
            <v>0</v>
          </cell>
          <cell r="H9">
            <v>0</v>
          </cell>
          <cell r="I9">
            <v>0</v>
          </cell>
          <cell r="J9">
            <v>0</v>
          </cell>
          <cell r="K9">
            <v>0</v>
          </cell>
          <cell r="L9">
            <v>0</v>
          </cell>
          <cell r="M9" t="e">
            <v>#NAME?</v>
          </cell>
        </row>
        <row r="10">
          <cell r="C10">
            <v>0</v>
          </cell>
          <cell r="D10">
            <v>0</v>
          </cell>
          <cell r="E10">
            <v>0</v>
          </cell>
          <cell r="F10">
            <v>0</v>
          </cell>
          <cell r="G10">
            <v>0</v>
          </cell>
          <cell r="H10">
            <v>0</v>
          </cell>
          <cell r="I10">
            <v>0</v>
          </cell>
          <cell r="J10">
            <v>0</v>
          </cell>
          <cell r="K10">
            <v>0</v>
          </cell>
          <cell r="L10">
            <v>0</v>
          </cell>
          <cell r="M10" t="e">
            <v>#NAME?</v>
          </cell>
        </row>
        <row r="11">
          <cell r="C11">
            <v>0</v>
          </cell>
          <cell r="D11">
            <v>0</v>
          </cell>
          <cell r="E11">
            <v>0</v>
          </cell>
          <cell r="F11">
            <v>0</v>
          </cell>
          <cell r="G11">
            <v>0</v>
          </cell>
          <cell r="H11">
            <v>0</v>
          </cell>
          <cell r="I11">
            <v>0</v>
          </cell>
          <cell r="J11">
            <v>0</v>
          </cell>
          <cell r="K11">
            <v>0</v>
          </cell>
          <cell r="L11">
            <v>0</v>
          </cell>
          <cell r="M11">
            <v>0</v>
          </cell>
        </row>
        <row r="13">
          <cell r="C13">
            <v>0</v>
          </cell>
          <cell r="D13">
            <v>0</v>
          </cell>
          <cell r="E13">
            <v>0</v>
          </cell>
          <cell r="F13">
            <v>0</v>
          </cell>
          <cell r="G13">
            <v>0</v>
          </cell>
          <cell r="H13">
            <v>0</v>
          </cell>
          <cell r="I13">
            <v>0</v>
          </cell>
          <cell r="J13">
            <v>0</v>
          </cell>
          <cell r="K13">
            <v>0</v>
          </cell>
          <cell r="L13">
            <v>0</v>
          </cell>
          <cell r="M13" t="e">
            <v>#NAME?</v>
          </cell>
        </row>
        <row r="15">
          <cell r="C15">
            <v>0</v>
          </cell>
          <cell r="D15">
            <v>0</v>
          </cell>
          <cell r="E15">
            <v>0</v>
          </cell>
          <cell r="F15">
            <v>0</v>
          </cell>
          <cell r="G15">
            <v>0</v>
          </cell>
          <cell r="H15">
            <v>0</v>
          </cell>
          <cell r="I15">
            <v>0</v>
          </cell>
          <cell r="J15">
            <v>0</v>
          </cell>
          <cell r="K15">
            <v>0</v>
          </cell>
          <cell r="L15">
            <v>0</v>
          </cell>
          <cell r="M15">
            <v>0</v>
          </cell>
        </row>
        <row r="16">
          <cell r="C16">
            <v>0</v>
          </cell>
          <cell r="D16">
            <v>0</v>
          </cell>
          <cell r="E16">
            <v>0</v>
          </cell>
          <cell r="F16">
            <v>0</v>
          </cell>
          <cell r="G16">
            <v>0</v>
          </cell>
          <cell r="H16">
            <v>0</v>
          </cell>
          <cell r="I16">
            <v>0</v>
          </cell>
          <cell r="J16">
            <v>0</v>
          </cell>
          <cell r="K16">
            <v>0</v>
          </cell>
          <cell r="L16">
            <v>0</v>
          </cell>
          <cell r="M16">
            <v>0</v>
          </cell>
        </row>
        <row r="17">
          <cell r="C17">
            <v>0</v>
          </cell>
          <cell r="D17">
            <v>0</v>
          </cell>
          <cell r="F17">
            <v>0</v>
          </cell>
          <cell r="I17">
            <v>0</v>
          </cell>
        </row>
        <row r="18">
          <cell r="C18">
            <v>0</v>
          </cell>
          <cell r="D18">
            <v>0</v>
          </cell>
          <cell r="E18">
            <v>0</v>
          </cell>
          <cell r="F18">
            <v>0</v>
          </cell>
          <cell r="G18">
            <v>0</v>
          </cell>
          <cell r="H18">
            <v>0</v>
          </cell>
          <cell r="I18">
            <v>0</v>
          </cell>
          <cell r="J18">
            <v>0</v>
          </cell>
          <cell r="K18">
            <v>0</v>
          </cell>
          <cell r="L18">
            <v>0</v>
          </cell>
          <cell r="M18">
            <v>0</v>
          </cell>
        </row>
        <row r="19">
          <cell r="C19">
            <v>0</v>
          </cell>
          <cell r="D19">
            <v>0</v>
          </cell>
          <cell r="E19">
            <v>0</v>
          </cell>
          <cell r="K19" t="e">
            <v>#NAME?</v>
          </cell>
          <cell r="L19" t="e">
            <v>#NAME?</v>
          </cell>
          <cell r="M19" t="e">
            <v>#NAME?</v>
          </cell>
        </row>
      </sheetData>
      <sheetData sheetId="5" refreshError="1">
        <row r="2">
          <cell r="A2" t="str">
            <v>ТЭС-1</v>
          </cell>
        </row>
        <row r="11">
          <cell r="E11">
            <v>0</v>
          </cell>
          <cell r="G11">
            <v>0</v>
          </cell>
          <cell r="H11">
            <v>0</v>
          </cell>
          <cell r="I11" t="str">
            <v>-</v>
          </cell>
          <cell r="J11">
            <v>0</v>
          </cell>
          <cell r="K11" t="e">
            <v>#NAME?</v>
          </cell>
          <cell r="M11" t="e">
            <v>#NAME?</v>
          </cell>
        </row>
        <row r="14">
          <cell r="B14" t="str">
            <v>ТЭС-1</v>
          </cell>
          <cell r="D14">
            <v>0</v>
          </cell>
          <cell r="E14">
            <v>0</v>
          </cell>
          <cell r="F14">
            <v>0</v>
          </cell>
          <cell r="G14">
            <v>0</v>
          </cell>
          <cell r="H14">
            <v>0</v>
          </cell>
          <cell r="I14">
            <v>0</v>
          </cell>
          <cell r="J14">
            <v>0</v>
          </cell>
          <cell r="K14" t="e">
            <v>#NAME?</v>
          </cell>
          <cell r="L14">
            <v>0</v>
          </cell>
          <cell r="M14" t="e">
            <v>#NAME?</v>
          </cell>
          <cell r="N14">
            <v>0</v>
          </cell>
        </row>
        <row r="15">
          <cell r="B15" t="str">
            <v>ТЭС-2</v>
          </cell>
          <cell r="D15">
            <v>0</v>
          </cell>
          <cell r="E15">
            <v>0</v>
          </cell>
          <cell r="F15">
            <v>0</v>
          </cell>
          <cell r="G15">
            <v>0</v>
          </cell>
          <cell r="H15">
            <v>0</v>
          </cell>
          <cell r="I15">
            <v>0</v>
          </cell>
          <cell r="J15">
            <v>0</v>
          </cell>
          <cell r="K15" t="e">
            <v>#NAME?</v>
          </cell>
          <cell r="L15">
            <v>0</v>
          </cell>
          <cell r="M15" t="e">
            <v>#NAME?</v>
          </cell>
          <cell r="N15">
            <v>0</v>
          </cell>
        </row>
        <row r="16">
          <cell r="B16" t="str">
            <v>ГЭС-1</v>
          </cell>
          <cell r="D16">
            <v>0</v>
          </cell>
          <cell r="E16">
            <v>0</v>
          </cell>
          <cell r="F16">
            <v>0</v>
          </cell>
          <cell r="G16">
            <v>0</v>
          </cell>
          <cell r="H16">
            <v>0</v>
          </cell>
          <cell r="I16">
            <v>0</v>
          </cell>
          <cell r="J16">
            <v>0</v>
          </cell>
          <cell r="K16">
            <v>0</v>
          </cell>
          <cell r="L16">
            <v>0</v>
          </cell>
          <cell r="M16">
            <v>0</v>
          </cell>
          <cell r="N16">
            <v>0</v>
          </cell>
        </row>
        <row r="20">
          <cell r="B20" t="str">
            <v>Котельная - 1</v>
          </cell>
          <cell r="D20">
            <v>0</v>
          </cell>
          <cell r="E20">
            <v>0</v>
          </cell>
          <cell r="F20">
            <v>0</v>
          </cell>
          <cell r="G20">
            <v>0</v>
          </cell>
          <cell r="H20">
            <v>0</v>
          </cell>
          <cell r="I20">
            <v>0</v>
          </cell>
          <cell r="J20">
            <v>0</v>
          </cell>
          <cell r="K20" t="e">
            <v>#NAME?</v>
          </cell>
          <cell r="L20">
            <v>0</v>
          </cell>
          <cell r="M20" t="e">
            <v>#NAME?</v>
          </cell>
          <cell r="N20">
            <v>0</v>
          </cell>
          <cell r="O20" t="str">
            <v>-</v>
          </cell>
        </row>
        <row r="21">
          <cell r="B21" t="str">
            <v>Котельная - 2</v>
          </cell>
          <cell r="D21">
            <v>0</v>
          </cell>
          <cell r="F21">
            <v>0</v>
          </cell>
          <cell r="L21">
            <v>0</v>
          </cell>
          <cell r="N21">
            <v>0</v>
          </cell>
        </row>
        <row r="22">
          <cell r="B22" t="str">
            <v>Котельная - 2</v>
          </cell>
          <cell r="D22">
            <v>0</v>
          </cell>
          <cell r="E22">
            <v>0</v>
          </cell>
          <cell r="F22">
            <v>0</v>
          </cell>
          <cell r="I22">
            <v>0</v>
          </cell>
          <cell r="K22" t="e">
            <v>#NAME?</v>
          </cell>
          <cell r="L22">
            <v>0</v>
          </cell>
          <cell r="M22" t="e">
            <v>#NAME?</v>
          </cell>
          <cell r="N22">
            <v>0</v>
          </cell>
        </row>
        <row r="26">
          <cell r="B26" t="str">
            <v>Электробойлерная - 1</v>
          </cell>
          <cell r="D26">
            <v>0</v>
          </cell>
          <cell r="E26">
            <v>0</v>
          </cell>
          <cell r="F26">
            <v>0</v>
          </cell>
          <cell r="G26">
            <v>0</v>
          </cell>
          <cell r="H26">
            <v>0</v>
          </cell>
          <cell r="I26" t="str">
            <v>-</v>
          </cell>
          <cell r="J26">
            <v>0</v>
          </cell>
          <cell r="K26">
            <v>0</v>
          </cell>
          <cell r="L26">
            <v>0</v>
          </cell>
          <cell r="M26">
            <v>0</v>
          </cell>
          <cell r="N26">
            <v>0</v>
          </cell>
        </row>
        <row r="27">
          <cell r="B27" t="str">
            <v>Всего</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D28">
            <v>0</v>
          </cell>
          <cell r="E28">
            <v>0</v>
          </cell>
          <cell r="F28">
            <v>0</v>
          </cell>
          <cell r="G28">
            <v>0</v>
          </cell>
          <cell r="H28">
            <v>0</v>
          </cell>
          <cell r="I28">
            <v>0</v>
          </cell>
          <cell r="J28">
            <v>0</v>
          </cell>
          <cell r="K28" t="e">
            <v>#NAME?</v>
          </cell>
          <cell r="L28">
            <v>0</v>
          </cell>
          <cell r="M28" t="e">
            <v>#NAME?</v>
          </cell>
          <cell r="N28">
            <v>0</v>
          </cell>
          <cell r="O28">
            <v>0</v>
          </cell>
          <cell r="P28">
            <v>0</v>
          </cell>
        </row>
        <row r="31">
          <cell r="B31" t="str">
            <v>СЦТ - 1</v>
          </cell>
          <cell r="E31">
            <v>0</v>
          </cell>
          <cell r="G31">
            <v>0</v>
          </cell>
          <cell r="M31" t="e">
            <v>#NAME?</v>
          </cell>
          <cell r="O31">
            <v>0</v>
          </cell>
          <cell r="P31">
            <v>0</v>
          </cell>
        </row>
        <row r="32">
          <cell r="B32" t="str">
            <v>СЦТ - 2</v>
          </cell>
          <cell r="E32">
            <v>0</v>
          </cell>
          <cell r="K32" t="e">
            <v>#NAME?</v>
          </cell>
          <cell r="M32" t="e">
            <v>#NAME?</v>
          </cell>
        </row>
        <row r="33">
          <cell r="E33">
            <v>0</v>
          </cell>
          <cell r="K33" t="e">
            <v>#NAME?</v>
          </cell>
          <cell r="M33" t="e">
            <v>#NAME?</v>
          </cell>
        </row>
      </sheetData>
      <sheetData sheetId="6" refreshError="1">
        <row r="2">
          <cell r="A2" t="str">
            <v>ТЭС-1</v>
          </cell>
        </row>
        <row r="8">
          <cell r="E8">
            <v>0</v>
          </cell>
          <cell r="F8">
            <v>0</v>
          </cell>
          <cell r="G8">
            <v>0</v>
          </cell>
          <cell r="H8">
            <v>0</v>
          </cell>
          <cell r="I8">
            <v>0</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F17">
            <v>0</v>
          </cell>
          <cell r="I17">
            <v>0</v>
          </cell>
        </row>
        <row r="18">
          <cell r="E18">
            <v>0</v>
          </cell>
          <cell r="F18">
            <v>0</v>
          </cell>
          <cell r="G18">
            <v>0</v>
          </cell>
          <cell r="H18">
            <v>0</v>
          </cell>
          <cell r="I18">
            <v>0</v>
          </cell>
          <cell r="J18">
            <v>0</v>
          </cell>
          <cell r="K18">
            <v>0</v>
          </cell>
          <cell r="L18">
            <v>0</v>
          </cell>
        </row>
        <row r="19">
          <cell r="E19">
            <v>0</v>
          </cell>
          <cell r="K19" t="e">
            <v>#NAME?</v>
          </cell>
          <cell r="L19" t="e">
            <v>#NAME?</v>
          </cell>
        </row>
        <row r="20">
          <cell r="E20">
            <v>0</v>
          </cell>
          <cell r="F20">
            <v>0</v>
          </cell>
          <cell r="G20">
            <v>0</v>
          </cell>
          <cell r="H20">
            <v>0</v>
          </cell>
          <cell r="I20">
            <v>0</v>
          </cell>
          <cell r="J20">
            <v>0</v>
          </cell>
          <cell r="K20">
            <v>0</v>
          </cell>
          <cell r="L20">
            <v>0</v>
          </cell>
        </row>
        <row r="21">
          <cell r="F21">
            <v>0</v>
          </cell>
          <cell r="L21">
            <v>0</v>
          </cell>
        </row>
        <row r="22">
          <cell r="E22">
            <v>0</v>
          </cell>
          <cell r="F22">
            <v>0</v>
          </cell>
          <cell r="I22">
            <v>0</v>
          </cell>
          <cell r="K22" t="e">
            <v>#NAME?</v>
          </cell>
          <cell r="L22" t="e">
            <v>#NAME?</v>
          </cell>
        </row>
        <row r="23">
          <cell r="E23">
            <v>0</v>
          </cell>
          <cell r="F23">
            <v>0</v>
          </cell>
          <cell r="I23">
            <v>0</v>
          </cell>
          <cell r="K23" t="e">
            <v>#NAME?</v>
          </cell>
          <cell r="L23" t="e">
            <v>#NAME?</v>
          </cell>
        </row>
        <row r="24">
          <cell r="E24">
            <v>0</v>
          </cell>
          <cell r="F24">
            <v>0</v>
          </cell>
          <cell r="G24">
            <v>0</v>
          </cell>
          <cell r="H24">
            <v>0</v>
          </cell>
          <cell r="I24">
            <v>0</v>
          </cell>
          <cell r="J24">
            <v>0</v>
          </cell>
          <cell r="K24">
            <v>0</v>
          </cell>
          <cell r="L24">
            <v>0</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t="e">
            <v>#NAME?</v>
          </cell>
          <cell r="L28">
            <v>0</v>
          </cell>
        </row>
        <row r="29">
          <cell r="E29">
            <v>0</v>
          </cell>
          <cell r="F29">
            <v>0</v>
          </cell>
          <cell r="G29">
            <v>0</v>
          </cell>
          <cell r="H29">
            <v>0</v>
          </cell>
          <cell r="I29">
            <v>0</v>
          </cell>
          <cell r="J29">
            <v>0</v>
          </cell>
          <cell r="K29" t="e">
            <v>#NAME?</v>
          </cell>
          <cell r="L29" t="e">
            <v>#NAME?</v>
          </cell>
        </row>
        <row r="30">
          <cell r="F30">
            <v>0</v>
          </cell>
          <cell r="I30">
            <v>0</v>
          </cell>
        </row>
        <row r="31">
          <cell r="E31">
            <v>0</v>
          </cell>
          <cell r="F31">
            <v>0</v>
          </cell>
          <cell r="G31">
            <v>0</v>
          </cell>
          <cell r="L31">
            <v>0</v>
          </cell>
        </row>
      </sheetData>
      <sheetData sheetId="7" refreshError="1">
        <row r="2">
          <cell r="A2" t="str">
            <v>ТЭС-1</v>
          </cell>
        </row>
        <row r="8">
          <cell r="C8">
            <v>0</v>
          </cell>
          <cell r="E8">
            <v>0</v>
          </cell>
          <cell r="F8">
            <v>0</v>
          </cell>
          <cell r="G8">
            <v>0</v>
          </cell>
          <cell r="H8">
            <v>0</v>
          </cell>
          <cell r="I8" t="str">
            <v>Добавить столбцы</v>
          </cell>
          <cell r="J8">
            <v>0</v>
          </cell>
          <cell r="K8">
            <v>0</v>
          </cell>
          <cell r="L8">
            <v>0</v>
          </cell>
        </row>
        <row r="9">
          <cell r="A9" t="str">
            <v>ТЭС-1</v>
          </cell>
          <cell r="B9" t="str">
            <v>ТЭС-1</v>
          </cell>
          <cell r="C9" t="str">
            <v>Мазут</v>
          </cell>
          <cell r="E9">
            <v>0</v>
          </cell>
          <cell r="F9">
            <v>0</v>
          </cell>
          <cell r="G9">
            <v>0</v>
          </cell>
          <cell r="H9">
            <v>0</v>
          </cell>
          <cell r="I9">
            <v>0</v>
          </cell>
          <cell r="J9">
            <v>0</v>
          </cell>
          <cell r="K9" t="e">
            <v>#NAME?</v>
          </cell>
          <cell r="L9" t="e">
            <v>#NAME?</v>
          </cell>
          <cell r="M9" t="e">
            <v>#NAME?</v>
          </cell>
          <cell r="N9">
            <v>0</v>
          </cell>
        </row>
        <row r="10">
          <cell r="B10" t="str">
            <v>ТЭС-1</v>
          </cell>
          <cell r="C10" t="str">
            <v>Газ</v>
          </cell>
          <cell r="E10">
            <v>0</v>
          </cell>
          <cell r="F10">
            <v>0</v>
          </cell>
          <cell r="G10">
            <v>0</v>
          </cell>
          <cell r="H10">
            <v>0</v>
          </cell>
          <cell r="I10">
            <v>0</v>
          </cell>
          <cell r="J10">
            <v>0</v>
          </cell>
          <cell r="K10" t="e">
            <v>#NAME?</v>
          </cell>
          <cell r="L10" t="e">
            <v>#NAME?</v>
          </cell>
          <cell r="M10" t="e">
            <v>#NAME?</v>
          </cell>
          <cell r="N10">
            <v>0</v>
          </cell>
        </row>
        <row r="11">
          <cell r="B11" t="str">
            <v>ТЭС-1</v>
          </cell>
          <cell r="C11">
            <v>0</v>
          </cell>
          <cell r="E11">
            <v>0</v>
          </cell>
          <cell r="F11">
            <v>0</v>
          </cell>
          <cell r="G11">
            <v>0</v>
          </cell>
          <cell r="H11">
            <v>0</v>
          </cell>
          <cell r="I11" t="str">
            <v>-</v>
          </cell>
          <cell r="J11">
            <v>0</v>
          </cell>
          <cell r="K11" t="e">
            <v>#NAME?</v>
          </cell>
          <cell r="L11" t="e">
            <v>#NAME?</v>
          </cell>
          <cell r="M11" t="e">
            <v>#NAME?</v>
          </cell>
          <cell r="N11">
            <v>0</v>
          </cell>
        </row>
        <row r="12">
          <cell r="B12" t="str">
            <v>ТЭС-2</v>
          </cell>
          <cell r="C12" t="str">
            <v>Добавить строки</v>
          </cell>
          <cell r="E12">
            <v>0</v>
          </cell>
          <cell r="F12">
            <v>0</v>
          </cell>
          <cell r="G12">
            <v>0</v>
          </cell>
          <cell r="H12">
            <v>0</v>
          </cell>
          <cell r="I12">
            <v>0</v>
          </cell>
          <cell r="J12">
            <v>0</v>
          </cell>
          <cell r="K12">
            <v>0</v>
          </cell>
          <cell r="L12">
            <v>0</v>
          </cell>
          <cell r="M12">
            <v>0</v>
          </cell>
          <cell r="N12">
            <v>0</v>
          </cell>
          <cell r="O12">
            <v>0</v>
          </cell>
          <cell r="P12">
            <v>0</v>
          </cell>
        </row>
        <row r="13">
          <cell r="A13" t="str">
            <v>ТЭС-2</v>
          </cell>
          <cell r="B13" t="str">
            <v>ТЭС-2</v>
          </cell>
          <cell r="C13" t="str">
            <v>Мазут</v>
          </cell>
          <cell r="E13">
            <v>0</v>
          </cell>
          <cell r="F13">
            <v>0</v>
          </cell>
          <cell r="G13">
            <v>0</v>
          </cell>
          <cell r="H13">
            <v>0</v>
          </cell>
          <cell r="I13">
            <v>0</v>
          </cell>
          <cell r="J13">
            <v>0</v>
          </cell>
          <cell r="K13" t="e">
            <v>#NAME?</v>
          </cell>
          <cell r="L13" t="e">
            <v>#NAME?</v>
          </cell>
          <cell r="M13" t="e">
            <v>#NAME?</v>
          </cell>
          <cell r="N13">
            <v>0</v>
          </cell>
        </row>
        <row r="14">
          <cell r="B14" t="str">
            <v>ТЭС-2</v>
          </cell>
          <cell r="C14" t="str">
            <v>Газ</v>
          </cell>
          <cell r="E14">
            <v>0</v>
          </cell>
          <cell r="F14">
            <v>0</v>
          </cell>
          <cell r="G14">
            <v>0</v>
          </cell>
          <cell r="H14">
            <v>0</v>
          </cell>
          <cell r="I14">
            <v>0</v>
          </cell>
          <cell r="J14">
            <v>0</v>
          </cell>
          <cell r="K14" t="e">
            <v>#NAME?</v>
          </cell>
          <cell r="L14" t="e">
            <v>#NAME?</v>
          </cell>
          <cell r="M14" t="e">
            <v>#NAME?</v>
          </cell>
          <cell r="N14">
            <v>0</v>
          </cell>
        </row>
        <row r="15">
          <cell r="B15" t="str">
            <v>ТЭС-2</v>
          </cell>
          <cell r="C15">
            <v>0</v>
          </cell>
          <cell r="E15">
            <v>0</v>
          </cell>
          <cell r="F15">
            <v>0</v>
          </cell>
          <cell r="G15">
            <v>0</v>
          </cell>
          <cell r="H15">
            <v>0</v>
          </cell>
          <cell r="I15">
            <v>0</v>
          </cell>
          <cell r="J15">
            <v>0</v>
          </cell>
          <cell r="K15" t="e">
            <v>#NAME?</v>
          </cell>
          <cell r="L15" t="e">
            <v>#NAME?</v>
          </cell>
          <cell r="M15" t="e">
            <v>#NAME?</v>
          </cell>
          <cell r="N15">
            <v>0</v>
          </cell>
        </row>
        <row r="16">
          <cell r="A16" t="str">
            <v>Котельная - 1</v>
          </cell>
          <cell r="B16" t="str">
            <v>ГЭС-1</v>
          </cell>
          <cell r="C16" t="str">
            <v>Добавить строки</v>
          </cell>
          <cell r="E16">
            <v>0</v>
          </cell>
          <cell r="F16">
            <v>0</v>
          </cell>
          <cell r="G16">
            <v>0</v>
          </cell>
          <cell r="H16">
            <v>0</v>
          </cell>
          <cell r="I16">
            <v>0</v>
          </cell>
          <cell r="J16">
            <v>0</v>
          </cell>
          <cell r="K16">
            <v>0</v>
          </cell>
          <cell r="L16">
            <v>0</v>
          </cell>
          <cell r="M16">
            <v>0</v>
          </cell>
          <cell r="N16">
            <v>0</v>
          </cell>
        </row>
        <row r="17">
          <cell r="A17" t="str">
            <v>Добавить строки</v>
          </cell>
          <cell r="B17" t="str">
            <v>ГЭС-2</v>
          </cell>
          <cell r="C17">
            <v>0</v>
          </cell>
          <cell r="F17">
            <v>0</v>
          </cell>
          <cell r="I17">
            <v>0</v>
          </cell>
        </row>
        <row r="18">
          <cell r="A18" t="str">
            <v>Котельная - 1</v>
          </cell>
          <cell r="B18" t="str">
            <v>Котельная - 1</v>
          </cell>
          <cell r="C18" t="str">
            <v>Мазут</v>
          </cell>
          <cell r="E18">
            <v>0</v>
          </cell>
          <cell r="F18">
            <v>0</v>
          </cell>
          <cell r="G18">
            <v>0</v>
          </cell>
          <cell r="H18">
            <v>0</v>
          </cell>
          <cell r="I18">
            <v>0</v>
          </cell>
          <cell r="J18">
            <v>0</v>
          </cell>
          <cell r="K18" t="e">
            <v>#NAME?</v>
          </cell>
          <cell r="L18" t="e">
            <v>#NAME?</v>
          </cell>
          <cell r="M18" t="e">
            <v>#NAME?</v>
          </cell>
          <cell r="N18">
            <v>0</v>
          </cell>
          <cell r="O18">
            <v>0</v>
          </cell>
          <cell r="P18">
            <v>0</v>
          </cell>
        </row>
        <row r="19">
          <cell r="B19" t="str">
            <v>Котельная - 1</v>
          </cell>
          <cell r="C19" t="str">
            <v>Газ</v>
          </cell>
          <cell r="E19">
            <v>0</v>
          </cell>
          <cell r="K19" t="e">
            <v>#NAME?</v>
          </cell>
          <cell r="L19" t="e">
            <v>#NAME?</v>
          </cell>
          <cell r="M19" t="e">
            <v>#NAME?</v>
          </cell>
          <cell r="N19">
            <v>0</v>
          </cell>
        </row>
        <row r="20">
          <cell r="B20" t="str">
            <v>Котельная - 1</v>
          </cell>
          <cell r="E20">
            <v>0</v>
          </cell>
          <cell r="F20">
            <v>0</v>
          </cell>
          <cell r="G20">
            <v>0</v>
          </cell>
          <cell r="H20">
            <v>0</v>
          </cell>
          <cell r="I20">
            <v>0</v>
          </cell>
          <cell r="J20">
            <v>0</v>
          </cell>
          <cell r="K20" t="e">
            <v>#NAME?</v>
          </cell>
          <cell r="L20" t="e">
            <v>#NAME?</v>
          </cell>
          <cell r="M20" t="e">
            <v>#NAME?</v>
          </cell>
          <cell r="N20">
            <v>0</v>
          </cell>
          <cell r="O20" t="str">
            <v>-</v>
          </cell>
        </row>
        <row r="21">
          <cell r="B21" t="str">
            <v>Котельная - 2</v>
          </cell>
          <cell r="C21" t="str">
            <v>Добавить строки</v>
          </cell>
          <cell r="F21">
            <v>0</v>
          </cell>
          <cell r="L21">
            <v>0</v>
          </cell>
          <cell r="N21">
            <v>0</v>
          </cell>
        </row>
        <row r="22">
          <cell r="A22" t="str">
            <v>Котельная - 2</v>
          </cell>
          <cell r="B22" t="str">
            <v>Котельная - 2</v>
          </cell>
          <cell r="C22" t="str">
            <v>Мазут</v>
          </cell>
          <cell r="E22">
            <v>0</v>
          </cell>
          <cell r="F22">
            <v>0</v>
          </cell>
          <cell r="I22">
            <v>0</v>
          </cell>
          <cell r="K22" t="e">
            <v>#NAME?</v>
          </cell>
          <cell r="L22" t="e">
            <v>#NAME?</v>
          </cell>
          <cell r="M22" t="e">
            <v>#NAME?</v>
          </cell>
          <cell r="N22">
            <v>0</v>
          </cell>
        </row>
        <row r="23">
          <cell r="B23" t="str">
            <v>Котельная - 2</v>
          </cell>
          <cell r="C23" t="str">
            <v>Газ</v>
          </cell>
          <cell r="E23">
            <v>0</v>
          </cell>
          <cell r="F23">
            <v>0</v>
          </cell>
          <cell r="I23">
            <v>0</v>
          </cell>
          <cell r="K23" t="e">
            <v>#NAME?</v>
          </cell>
          <cell r="L23" t="e">
            <v>#NAME?</v>
          </cell>
          <cell r="M23" t="e">
            <v>#NAME?</v>
          </cell>
          <cell r="N23">
            <v>0</v>
          </cell>
        </row>
        <row r="24">
          <cell r="B24" t="str">
            <v>Котельная - 2</v>
          </cell>
          <cell r="E24">
            <v>0</v>
          </cell>
          <cell r="F24">
            <v>0</v>
          </cell>
          <cell r="G24">
            <v>0</v>
          </cell>
          <cell r="H24">
            <v>0</v>
          </cell>
          <cell r="I24">
            <v>0</v>
          </cell>
          <cell r="J24">
            <v>0</v>
          </cell>
          <cell r="K24" t="e">
            <v>#NAME?</v>
          </cell>
          <cell r="L24" t="e">
            <v>#NAME?</v>
          </cell>
          <cell r="M24" t="e">
            <v>#NAME?</v>
          </cell>
          <cell r="N24">
            <v>0</v>
          </cell>
          <cell r="O24">
            <v>0</v>
          </cell>
          <cell r="P24">
            <v>0</v>
          </cell>
        </row>
        <row r="25">
          <cell r="C25" t="str">
            <v>Добавить строки</v>
          </cell>
        </row>
        <row r="26">
          <cell r="B26" t="str">
            <v>Электробойлерная - 1</v>
          </cell>
          <cell r="E26">
            <v>0</v>
          </cell>
          <cell r="F26">
            <v>0</v>
          </cell>
          <cell r="G26">
            <v>0</v>
          </cell>
          <cell r="H26">
            <v>0</v>
          </cell>
          <cell r="I26" t="str">
            <v>-</v>
          </cell>
          <cell r="J26">
            <v>0</v>
          </cell>
          <cell r="K26">
            <v>0</v>
          </cell>
          <cell r="L26">
            <v>0</v>
          </cell>
          <cell r="M26">
            <v>0</v>
          </cell>
          <cell r="N26">
            <v>0</v>
          </cell>
        </row>
        <row r="27">
          <cell r="A27" t="str">
            <v>Всего</v>
          </cell>
          <cell r="B27" t="str">
            <v>Всего</v>
          </cell>
          <cell r="C27" t="str">
            <v>Мазут</v>
          </cell>
          <cell r="D27">
            <v>0</v>
          </cell>
          <cell r="E27">
            <v>0</v>
          </cell>
          <cell r="F27">
            <v>0</v>
          </cell>
          <cell r="G27">
            <v>0</v>
          </cell>
          <cell r="H27">
            <v>0</v>
          </cell>
          <cell r="I27">
            <v>0</v>
          </cell>
          <cell r="J27">
            <v>0</v>
          </cell>
          <cell r="K27" t="e">
            <v>#NAME?</v>
          </cell>
          <cell r="L27" t="e">
            <v>#NAME?</v>
          </cell>
          <cell r="M27" t="e">
            <v>#NAME?</v>
          </cell>
          <cell r="N27">
            <v>0</v>
          </cell>
          <cell r="O27">
            <v>0</v>
          </cell>
          <cell r="P27">
            <v>0</v>
          </cell>
        </row>
        <row r="28">
          <cell r="B28" t="str">
            <v>Всего</v>
          </cell>
          <cell r="C28" t="str">
            <v>Газ</v>
          </cell>
          <cell r="D28">
            <v>0</v>
          </cell>
          <cell r="E28">
            <v>0</v>
          </cell>
          <cell r="F28">
            <v>0</v>
          </cell>
          <cell r="G28">
            <v>0</v>
          </cell>
          <cell r="H28">
            <v>0</v>
          </cell>
          <cell r="I28">
            <v>0</v>
          </cell>
          <cell r="J28">
            <v>0</v>
          </cell>
          <cell r="K28" t="e">
            <v>#NAME?</v>
          </cell>
          <cell r="L28" t="e">
            <v>#NAME?</v>
          </cell>
          <cell r="M28" t="e">
            <v>#NAME?</v>
          </cell>
          <cell r="N28">
            <v>0</v>
          </cell>
          <cell r="O28">
            <v>0</v>
          </cell>
          <cell r="P28">
            <v>0</v>
          </cell>
        </row>
        <row r="29">
          <cell r="B29" t="str">
            <v>Всего</v>
          </cell>
          <cell r="D29">
            <v>0</v>
          </cell>
          <cell r="E29">
            <v>0</v>
          </cell>
          <cell r="F29">
            <v>0</v>
          </cell>
          <cell r="G29">
            <v>0</v>
          </cell>
          <cell r="H29">
            <v>0</v>
          </cell>
          <cell r="I29">
            <v>0</v>
          </cell>
          <cell r="J29">
            <v>0</v>
          </cell>
          <cell r="K29" t="e">
            <v>#NAME?</v>
          </cell>
          <cell r="L29" t="e">
            <v>#NAME?</v>
          </cell>
          <cell r="M29" t="e">
            <v>#NAME?</v>
          </cell>
          <cell r="N29">
            <v>0</v>
          </cell>
          <cell r="O29">
            <v>0</v>
          </cell>
          <cell r="P29">
            <v>0</v>
          </cell>
        </row>
        <row r="30">
          <cell r="C30" t="str">
            <v>Добавить строки</v>
          </cell>
          <cell r="D30">
            <v>0</v>
          </cell>
          <cell r="F30">
            <v>0</v>
          </cell>
          <cell r="I30">
            <v>0</v>
          </cell>
        </row>
        <row r="31">
          <cell r="B31" t="str">
            <v>СЦТ - 1</v>
          </cell>
          <cell r="C31" t="str">
            <v>Итого</v>
          </cell>
          <cell r="D31">
            <v>0</v>
          </cell>
          <cell r="E31">
            <v>0</v>
          </cell>
          <cell r="F31">
            <v>0</v>
          </cell>
          <cell r="G31">
            <v>0</v>
          </cell>
          <cell r="L31">
            <v>0</v>
          </cell>
          <cell r="M31" t="e">
            <v>#NAME?</v>
          </cell>
          <cell r="N31">
            <v>0</v>
          </cell>
          <cell r="O31">
            <v>0</v>
          </cell>
          <cell r="P31">
            <v>0</v>
          </cell>
        </row>
        <row r="32">
          <cell r="A32" t="str">
            <v>СЦТ - 1</v>
          </cell>
          <cell r="B32" t="str">
            <v>СЦТ - 2</v>
          </cell>
          <cell r="D32">
            <v>0</v>
          </cell>
          <cell r="E32">
            <v>0</v>
          </cell>
          <cell r="F32">
            <v>0</v>
          </cell>
          <cell r="K32" t="e">
            <v>#NAME?</v>
          </cell>
          <cell r="L32" t="e">
            <v>#NAME?</v>
          </cell>
          <cell r="M32" t="e">
            <v>#NAME?</v>
          </cell>
          <cell r="N32">
            <v>0</v>
          </cell>
        </row>
        <row r="33">
          <cell r="A33" t="str">
            <v>СЦТ - 2</v>
          </cell>
          <cell r="D33">
            <v>0</v>
          </cell>
          <cell r="E33">
            <v>0</v>
          </cell>
          <cell r="F33">
            <v>0</v>
          </cell>
          <cell r="K33" t="e">
            <v>#NAME?</v>
          </cell>
          <cell r="L33" t="e">
            <v>#NAME?</v>
          </cell>
          <cell r="M33" t="e">
            <v>#NAME?</v>
          </cell>
          <cell r="N33">
            <v>0</v>
          </cell>
        </row>
        <row r="34">
          <cell r="D34">
            <v>0</v>
          </cell>
          <cell r="E34">
            <v>0</v>
          </cell>
          <cell r="F34">
            <v>0</v>
          </cell>
          <cell r="G34">
            <v>0</v>
          </cell>
          <cell r="H34">
            <v>0</v>
          </cell>
          <cell r="I34">
            <v>0</v>
          </cell>
          <cell r="K34" t="e">
            <v>#NAME?</v>
          </cell>
          <cell r="L34" t="e">
            <v>#NAME?</v>
          </cell>
          <cell r="M34" t="e">
            <v>#NAME?</v>
          </cell>
          <cell r="N34">
            <v>0</v>
          </cell>
        </row>
        <row r="37">
          <cell r="A37" t="str">
            <v>ТЭС-1</v>
          </cell>
          <cell r="B37" t="str">
            <v>ТЭС-1</v>
          </cell>
          <cell r="C37" t="str">
            <v>Мазут</v>
          </cell>
          <cell r="E37">
            <v>0</v>
          </cell>
          <cell r="F37">
            <v>0</v>
          </cell>
          <cell r="I37">
            <v>0</v>
          </cell>
          <cell r="K37" t="e">
            <v>#NAME?</v>
          </cell>
          <cell r="L37" t="e">
            <v>#NAME?</v>
          </cell>
          <cell r="M37" t="e">
            <v>#NAME?</v>
          </cell>
          <cell r="N37">
            <v>0</v>
          </cell>
        </row>
        <row r="38">
          <cell r="B38" t="str">
            <v>ТЭС-1</v>
          </cell>
          <cell r="C38" t="str">
            <v>Газ</v>
          </cell>
          <cell r="E38">
            <v>0</v>
          </cell>
          <cell r="F38">
            <v>0</v>
          </cell>
          <cell r="G38">
            <v>0</v>
          </cell>
          <cell r="H38">
            <v>0</v>
          </cell>
          <cell r="I38">
            <v>0</v>
          </cell>
          <cell r="K38" t="e">
            <v>#NAME?</v>
          </cell>
          <cell r="L38" t="e">
            <v>#NAME?</v>
          </cell>
          <cell r="M38" t="e">
            <v>#NAME?</v>
          </cell>
          <cell r="N38">
            <v>0</v>
          </cell>
        </row>
        <row r="39">
          <cell r="B39" t="str">
            <v>ТЭС-1</v>
          </cell>
          <cell r="E39">
            <v>0</v>
          </cell>
          <cell r="F39">
            <v>0</v>
          </cell>
          <cell r="I39">
            <v>0</v>
          </cell>
          <cell r="K39" t="e">
            <v>#NAME?</v>
          </cell>
          <cell r="L39" t="e">
            <v>#NAME?</v>
          </cell>
          <cell r="M39" t="e">
            <v>#NAME?</v>
          </cell>
          <cell r="N39">
            <v>0</v>
          </cell>
        </row>
        <row r="40">
          <cell r="C40" t="str">
            <v>Добавить строки</v>
          </cell>
        </row>
        <row r="41">
          <cell r="A41" t="str">
            <v>ТЭС-2</v>
          </cell>
          <cell r="B41" t="str">
            <v>ТЭС-2</v>
          </cell>
          <cell r="C41" t="str">
            <v>Мазут</v>
          </cell>
          <cell r="E41">
            <v>0</v>
          </cell>
          <cell r="K41" t="e">
            <v>#NAME?</v>
          </cell>
          <cell r="L41" t="e">
            <v>#NAME?</v>
          </cell>
          <cell r="M41" t="e">
            <v>#NAME?</v>
          </cell>
          <cell r="N41">
            <v>0</v>
          </cell>
        </row>
        <row r="42">
          <cell r="B42" t="str">
            <v>ТЭС-2</v>
          </cell>
          <cell r="C42" t="str">
            <v>Газ</v>
          </cell>
          <cell r="E42">
            <v>0</v>
          </cell>
          <cell r="F42">
            <v>0</v>
          </cell>
          <cell r="I42">
            <v>0</v>
          </cell>
          <cell r="K42" t="e">
            <v>#NAME?</v>
          </cell>
          <cell r="L42" t="e">
            <v>#NAME?</v>
          </cell>
          <cell r="M42" t="e">
            <v>#NAME?</v>
          </cell>
          <cell r="N42">
            <v>0</v>
          </cell>
        </row>
        <row r="43">
          <cell r="B43" t="str">
            <v>ТЭС-2</v>
          </cell>
          <cell r="E43">
            <v>0</v>
          </cell>
          <cell r="F43">
            <v>0</v>
          </cell>
          <cell r="I43">
            <v>0</v>
          </cell>
          <cell r="K43" t="e">
            <v>#NAME?</v>
          </cell>
          <cell r="L43" t="e">
            <v>#NAME?</v>
          </cell>
          <cell r="M43" t="e">
            <v>#NAME?</v>
          </cell>
          <cell r="N43">
            <v>0</v>
          </cell>
        </row>
        <row r="44">
          <cell r="C44" t="str">
            <v>Добавить строки</v>
          </cell>
          <cell r="F44">
            <v>0</v>
          </cell>
          <cell r="I44">
            <v>0</v>
          </cell>
        </row>
        <row r="45">
          <cell r="A45" t="str">
            <v>Добавить строки</v>
          </cell>
        </row>
        <row r="46">
          <cell r="A46" t="str">
            <v>Котельная - 1</v>
          </cell>
          <cell r="B46" t="str">
            <v>Котельная - 1</v>
          </cell>
          <cell r="C46" t="str">
            <v>Мазут</v>
          </cell>
          <cell r="E46">
            <v>0</v>
          </cell>
          <cell r="F46">
            <v>0</v>
          </cell>
          <cell r="G46">
            <v>0</v>
          </cell>
          <cell r="H46">
            <v>0</v>
          </cell>
          <cell r="I46">
            <v>0</v>
          </cell>
          <cell r="K46" t="e">
            <v>#NAME?</v>
          </cell>
          <cell r="L46" t="e">
            <v>#NAME?</v>
          </cell>
          <cell r="M46" t="e">
            <v>#NAME?</v>
          </cell>
          <cell r="N46">
            <v>0</v>
          </cell>
        </row>
        <row r="47">
          <cell r="B47" t="str">
            <v>Котельная - 1</v>
          </cell>
          <cell r="C47" t="str">
            <v>Газ</v>
          </cell>
          <cell r="E47">
            <v>0</v>
          </cell>
          <cell r="K47" t="e">
            <v>#NAME?</v>
          </cell>
          <cell r="L47" t="e">
            <v>#NAME?</v>
          </cell>
          <cell r="M47" t="e">
            <v>#NAME?</v>
          </cell>
          <cell r="N47">
            <v>0</v>
          </cell>
        </row>
        <row r="48">
          <cell r="B48" t="str">
            <v>Котельная - 1</v>
          </cell>
          <cell r="E48">
            <v>0</v>
          </cell>
          <cell r="F48">
            <v>0</v>
          </cell>
          <cell r="I48">
            <v>0</v>
          </cell>
          <cell r="K48" t="e">
            <v>#NAME?</v>
          </cell>
          <cell r="L48" t="e">
            <v>#NAME?</v>
          </cell>
          <cell r="M48" t="e">
            <v>#NAME?</v>
          </cell>
          <cell r="N48">
            <v>0</v>
          </cell>
        </row>
        <row r="49">
          <cell r="B49" t="str">
            <v>Котельная - 2</v>
          </cell>
          <cell r="C49" t="str">
            <v>Добавить строки</v>
          </cell>
          <cell r="F49">
            <v>0</v>
          </cell>
          <cell r="I49">
            <v>0</v>
          </cell>
        </row>
        <row r="50">
          <cell r="A50" t="str">
            <v>Котельная - 2</v>
          </cell>
          <cell r="B50" t="str">
            <v>Котельная - 2</v>
          </cell>
          <cell r="C50" t="str">
            <v>Мазут</v>
          </cell>
          <cell r="E50">
            <v>0</v>
          </cell>
          <cell r="F50">
            <v>0</v>
          </cell>
          <cell r="I50">
            <v>0</v>
          </cell>
          <cell r="K50" t="e">
            <v>#NAME?</v>
          </cell>
          <cell r="L50" t="e">
            <v>#NAME?</v>
          </cell>
          <cell r="M50" t="e">
            <v>#NAME?</v>
          </cell>
          <cell r="N50">
            <v>0</v>
          </cell>
        </row>
        <row r="51">
          <cell r="B51" t="str">
            <v>Котельная - 2</v>
          </cell>
          <cell r="C51" t="str">
            <v>Газ</v>
          </cell>
          <cell r="E51">
            <v>0</v>
          </cell>
          <cell r="K51" t="e">
            <v>#NAME?</v>
          </cell>
          <cell r="L51" t="e">
            <v>#NAME?</v>
          </cell>
          <cell r="M51" t="e">
            <v>#NAME?</v>
          </cell>
          <cell r="N51">
            <v>0</v>
          </cell>
        </row>
        <row r="52">
          <cell r="B52" t="str">
            <v>Котельная - 2</v>
          </cell>
          <cell r="E52">
            <v>0</v>
          </cell>
          <cell r="F52">
            <v>0</v>
          </cell>
          <cell r="G52">
            <v>0</v>
          </cell>
          <cell r="H52">
            <v>0</v>
          </cell>
          <cell r="I52">
            <v>0</v>
          </cell>
          <cell r="K52" t="e">
            <v>#NAME?</v>
          </cell>
          <cell r="L52" t="e">
            <v>#NAME?</v>
          </cell>
          <cell r="M52" t="e">
            <v>#NAME?</v>
          </cell>
          <cell r="N52">
            <v>0</v>
          </cell>
        </row>
        <row r="53">
          <cell r="C53" t="str">
            <v>Добавить строки</v>
          </cell>
        </row>
        <row r="54">
          <cell r="B54" t="str">
            <v>Электробойлерная - 1</v>
          </cell>
          <cell r="F54">
            <v>0</v>
          </cell>
          <cell r="I54">
            <v>0</v>
          </cell>
        </row>
        <row r="55">
          <cell r="A55" t="str">
            <v>Всего</v>
          </cell>
          <cell r="B55" t="str">
            <v>Всего</v>
          </cell>
          <cell r="C55" t="str">
            <v>Мазут</v>
          </cell>
          <cell r="E55">
            <v>0</v>
          </cell>
          <cell r="F55">
            <v>0</v>
          </cell>
          <cell r="G55">
            <v>0</v>
          </cell>
          <cell r="H55">
            <v>0</v>
          </cell>
          <cell r="I55">
            <v>0</v>
          </cell>
          <cell r="J55">
            <v>0</v>
          </cell>
          <cell r="K55" t="e">
            <v>#NAME?</v>
          </cell>
          <cell r="L55" t="e">
            <v>#NAME?</v>
          </cell>
          <cell r="M55" t="e">
            <v>#NAME?</v>
          </cell>
          <cell r="N55">
            <v>0</v>
          </cell>
          <cell r="O55">
            <v>0</v>
          </cell>
          <cell r="P55">
            <v>0</v>
          </cell>
        </row>
        <row r="56">
          <cell r="B56" t="str">
            <v>Всего</v>
          </cell>
          <cell r="C56" t="str">
            <v>Газ</v>
          </cell>
          <cell r="E56">
            <v>0</v>
          </cell>
          <cell r="F56">
            <v>0</v>
          </cell>
          <cell r="G56">
            <v>0</v>
          </cell>
          <cell r="H56">
            <v>0</v>
          </cell>
          <cell r="I56">
            <v>0</v>
          </cell>
          <cell r="J56">
            <v>0</v>
          </cell>
          <cell r="K56" t="e">
            <v>#NAME?</v>
          </cell>
          <cell r="L56" t="e">
            <v>#NAME?</v>
          </cell>
          <cell r="M56" t="e">
            <v>#NAME?</v>
          </cell>
          <cell r="N56">
            <v>0</v>
          </cell>
          <cell r="O56">
            <v>0</v>
          </cell>
          <cell r="P56">
            <v>0</v>
          </cell>
        </row>
        <row r="57">
          <cell r="B57" t="str">
            <v>Всего</v>
          </cell>
          <cell r="E57">
            <v>0</v>
          </cell>
          <cell r="F57">
            <v>0</v>
          </cell>
          <cell r="G57">
            <v>0</v>
          </cell>
          <cell r="H57">
            <v>0</v>
          </cell>
          <cell r="I57">
            <v>0</v>
          </cell>
          <cell r="J57">
            <v>0</v>
          </cell>
          <cell r="K57" t="e">
            <v>#NAME?</v>
          </cell>
          <cell r="L57" t="e">
            <v>#NAME?</v>
          </cell>
          <cell r="M57" t="e">
            <v>#NAME?</v>
          </cell>
          <cell r="N57">
            <v>0</v>
          </cell>
          <cell r="O57">
            <v>0</v>
          </cell>
          <cell r="P57">
            <v>0</v>
          </cell>
        </row>
        <row r="58">
          <cell r="C58" t="str">
            <v>Добавить строки</v>
          </cell>
        </row>
        <row r="59">
          <cell r="C59" t="str">
            <v>Итого</v>
          </cell>
          <cell r="E59">
            <v>0</v>
          </cell>
          <cell r="F59">
            <v>0</v>
          </cell>
          <cell r="G59">
            <v>0</v>
          </cell>
          <cell r="M59" t="e">
            <v>#NAME?</v>
          </cell>
          <cell r="N59">
            <v>0</v>
          </cell>
          <cell r="O59">
            <v>0</v>
          </cell>
          <cell r="P59">
            <v>0</v>
          </cell>
        </row>
        <row r="60">
          <cell r="A60" t="str">
            <v>СЦТ - 1</v>
          </cell>
          <cell r="D60">
            <v>0</v>
          </cell>
          <cell r="E60">
            <v>0</v>
          </cell>
          <cell r="F60">
            <v>0</v>
          </cell>
          <cell r="G60">
            <v>0</v>
          </cell>
          <cell r="H60">
            <v>0</v>
          </cell>
          <cell r="I60">
            <v>0</v>
          </cell>
          <cell r="K60" t="e">
            <v>#NAME?</v>
          </cell>
          <cell r="L60" t="e">
            <v>#NAME?</v>
          </cell>
          <cell r="M60" t="e">
            <v>#NAME?</v>
          </cell>
          <cell r="N60">
            <v>0</v>
          </cell>
        </row>
        <row r="61">
          <cell r="A61" t="str">
            <v>СЦТ - 2</v>
          </cell>
          <cell r="D61">
            <v>0</v>
          </cell>
          <cell r="E61">
            <v>0</v>
          </cell>
          <cell r="F61">
            <v>0</v>
          </cell>
          <cell r="G61">
            <v>0</v>
          </cell>
          <cell r="H61">
            <v>0</v>
          </cell>
          <cell r="I61">
            <v>0</v>
          </cell>
          <cell r="K61" t="e">
            <v>#NAME?</v>
          </cell>
          <cell r="L61" t="e">
            <v>#NAME?</v>
          </cell>
          <cell r="M61" t="e">
            <v>#NAME?</v>
          </cell>
          <cell r="N61">
            <v>0</v>
          </cell>
        </row>
        <row r="62">
          <cell r="E62">
            <v>0</v>
          </cell>
          <cell r="K62" t="e">
            <v>#NAME?</v>
          </cell>
          <cell r="L62" t="e">
            <v>#NAME?</v>
          </cell>
          <cell r="M62" t="e">
            <v>#NAME?</v>
          </cell>
          <cell r="N62">
            <v>0</v>
          </cell>
        </row>
      </sheetData>
      <sheetData sheetId="8" refreshError="1">
        <row r="2">
          <cell r="A2" t="str">
            <v>ТЭС-1</v>
          </cell>
        </row>
        <row r="8">
          <cell r="E8">
            <v>0</v>
          </cell>
          <cell r="F8">
            <v>0</v>
          </cell>
          <cell r="G8">
            <v>0</v>
          </cell>
          <cell r="H8">
            <v>0</v>
          </cell>
          <cell r="J8" t="str">
            <v>Добавить столбцы</v>
          </cell>
          <cell r="K8">
            <v>0</v>
          </cell>
          <cell r="L8">
            <v>0</v>
          </cell>
        </row>
        <row r="9">
          <cell r="E9">
            <v>0</v>
          </cell>
          <cell r="F9">
            <v>0</v>
          </cell>
          <cell r="G9">
            <v>0</v>
          </cell>
          <cell r="H9">
            <v>0</v>
          </cell>
          <cell r="J9">
            <v>0</v>
          </cell>
          <cell r="K9">
            <v>0</v>
          </cell>
          <cell r="L9">
            <v>0</v>
          </cell>
          <cell r="M9">
            <v>0</v>
          </cell>
        </row>
        <row r="10">
          <cell r="E10">
            <v>0</v>
          </cell>
          <cell r="F10">
            <v>0</v>
          </cell>
          <cell r="G10">
            <v>0</v>
          </cell>
          <cell r="H10">
            <v>0</v>
          </cell>
          <cell r="J10">
            <v>0</v>
          </cell>
          <cell r="K10">
            <v>0</v>
          </cell>
          <cell r="L10">
            <v>0</v>
          </cell>
          <cell r="M10" t="e">
            <v>#NAME?</v>
          </cell>
        </row>
        <row r="11">
          <cell r="E11">
            <v>0</v>
          </cell>
          <cell r="F11">
            <v>0</v>
          </cell>
          <cell r="G11">
            <v>0</v>
          </cell>
          <cell r="H11">
            <v>0</v>
          </cell>
          <cell r="J11">
            <v>0</v>
          </cell>
          <cell r="K11">
            <v>0</v>
          </cell>
          <cell r="L11">
            <v>0</v>
          </cell>
          <cell r="M11" t="e">
            <v>#NAME?</v>
          </cell>
        </row>
        <row r="12">
          <cell r="E12">
            <v>0</v>
          </cell>
          <cell r="F12">
            <v>0</v>
          </cell>
          <cell r="G12">
            <v>0</v>
          </cell>
          <cell r="H12">
            <v>0</v>
          </cell>
          <cell r="J12">
            <v>0</v>
          </cell>
          <cell r="K12">
            <v>0</v>
          </cell>
          <cell r="L12">
            <v>0</v>
          </cell>
          <cell r="M12">
            <v>0</v>
          </cell>
        </row>
        <row r="13">
          <cell r="E13">
            <v>0</v>
          </cell>
          <cell r="F13">
            <v>0</v>
          </cell>
          <cell r="G13">
            <v>0</v>
          </cell>
          <cell r="H13">
            <v>0</v>
          </cell>
          <cell r="J13">
            <v>0</v>
          </cell>
          <cell r="K13">
            <v>0</v>
          </cell>
          <cell r="L13">
            <v>0</v>
          </cell>
          <cell r="M13" t="e">
            <v>#NAME?</v>
          </cell>
        </row>
        <row r="14">
          <cell r="E14">
            <v>0</v>
          </cell>
          <cell r="F14">
            <v>0</v>
          </cell>
          <cell r="G14">
            <v>0</v>
          </cell>
          <cell r="H14">
            <v>0</v>
          </cell>
          <cell r="J14">
            <v>0</v>
          </cell>
          <cell r="K14">
            <v>0</v>
          </cell>
          <cell r="L14">
            <v>0</v>
          </cell>
          <cell r="M14" t="e">
            <v>#NAME?</v>
          </cell>
        </row>
        <row r="15">
          <cell r="E15">
            <v>0</v>
          </cell>
          <cell r="F15">
            <v>0</v>
          </cell>
          <cell r="G15">
            <v>0</v>
          </cell>
          <cell r="H15">
            <v>0</v>
          </cell>
          <cell r="J15">
            <v>0</v>
          </cell>
          <cell r="K15">
            <v>0</v>
          </cell>
          <cell r="L15">
            <v>0</v>
          </cell>
          <cell r="M15" t="e">
            <v>#NAME?</v>
          </cell>
        </row>
        <row r="16">
          <cell r="E16">
            <v>0</v>
          </cell>
          <cell r="F16">
            <v>0</v>
          </cell>
          <cell r="G16">
            <v>0</v>
          </cell>
          <cell r="H16">
            <v>0</v>
          </cell>
          <cell r="J16">
            <v>0</v>
          </cell>
          <cell r="K16">
            <v>0</v>
          </cell>
          <cell r="L16">
            <v>0</v>
          </cell>
          <cell r="M16">
            <v>0</v>
          </cell>
        </row>
        <row r="17">
          <cell r="F17">
            <v>0</v>
          </cell>
        </row>
        <row r="18">
          <cell r="E18">
            <v>0</v>
          </cell>
          <cell r="F18">
            <v>0</v>
          </cell>
          <cell r="G18">
            <v>0</v>
          </cell>
          <cell r="H18">
            <v>0</v>
          </cell>
          <cell r="J18">
            <v>0</v>
          </cell>
          <cell r="K18">
            <v>0</v>
          </cell>
          <cell r="L18">
            <v>0</v>
          </cell>
          <cell r="M18">
            <v>0</v>
          </cell>
        </row>
        <row r="19">
          <cell r="E19">
            <v>0</v>
          </cell>
          <cell r="K19" t="e">
            <v>#NAME?</v>
          </cell>
          <cell r="L19" t="e">
            <v>#NAME?</v>
          </cell>
          <cell r="M19" t="e">
            <v>#NAME?</v>
          </cell>
        </row>
        <row r="20">
          <cell r="E20">
            <v>0</v>
          </cell>
          <cell r="F20">
            <v>0</v>
          </cell>
          <cell r="G20">
            <v>0</v>
          </cell>
          <cell r="H20">
            <v>0</v>
          </cell>
          <cell r="J20">
            <v>0</v>
          </cell>
          <cell r="K20">
            <v>0</v>
          </cell>
          <cell r="L20">
            <v>0</v>
          </cell>
          <cell r="M20">
            <v>0</v>
          </cell>
        </row>
        <row r="21">
          <cell r="F21">
            <v>0</v>
          </cell>
          <cell r="L21">
            <v>0</v>
          </cell>
        </row>
        <row r="24">
          <cell r="E24">
            <v>0</v>
          </cell>
          <cell r="F24">
            <v>0</v>
          </cell>
          <cell r="G24">
            <v>0</v>
          </cell>
          <cell r="H24">
            <v>0</v>
          </cell>
          <cell r="J24">
            <v>0</v>
          </cell>
          <cell r="K24">
            <v>0</v>
          </cell>
          <cell r="L24">
            <v>0</v>
          </cell>
          <cell r="M24">
            <v>0</v>
          </cell>
        </row>
        <row r="26">
          <cell r="E26">
            <v>0</v>
          </cell>
          <cell r="F26">
            <v>0</v>
          </cell>
          <cell r="G26">
            <v>0</v>
          </cell>
          <cell r="H26">
            <v>0</v>
          </cell>
          <cell r="J26">
            <v>0</v>
          </cell>
          <cell r="K26">
            <v>0</v>
          </cell>
          <cell r="L26">
            <v>0</v>
          </cell>
          <cell r="M26">
            <v>0</v>
          </cell>
        </row>
        <row r="27">
          <cell r="E27">
            <v>0</v>
          </cell>
          <cell r="F27">
            <v>0</v>
          </cell>
          <cell r="G27">
            <v>0</v>
          </cell>
          <cell r="H27">
            <v>0</v>
          </cell>
          <cell r="J27">
            <v>0</v>
          </cell>
          <cell r="K27">
            <v>0</v>
          </cell>
          <cell r="L27">
            <v>0</v>
          </cell>
          <cell r="M27">
            <v>0</v>
          </cell>
        </row>
        <row r="28">
          <cell r="E28">
            <v>0</v>
          </cell>
          <cell r="F28">
            <v>0</v>
          </cell>
          <cell r="G28">
            <v>0</v>
          </cell>
          <cell r="H28">
            <v>0</v>
          </cell>
          <cell r="J28">
            <v>0</v>
          </cell>
          <cell r="K28" t="e">
            <v>#NAME?</v>
          </cell>
          <cell r="L28">
            <v>0</v>
          </cell>
          <cell r="M28" t="e">
            <v>#NAME?</v>
          </cell>
        </row>
        <row r="29">
          <cell r="E29">
            <v>0</v>
          </cell>
          <cell r="F29">
            <v>0</v>
          </cell>
          <cell r="G29">
            <v>0</v>
          </cell>
          <cell r="H29">
            <v>0</v>
          </cell>
          <cell r="J29">
            <v>0</v>
          </cell>
          <cell r="K29" t="e">
            <v>#NAME?</v>
          </cell>
          <cell r="L29" t="e">
            <v>#NAME?</v>
          </cell>
          <cell r="M29" t="e">
            <v>#NAME?</v>
          </cell>
        </row>
        <row r="30">
          <cell r="F30">
            <v>0</v>
          </cell>
        </row>
        <row r="31">
          <cell r="E31">
            <v>0</v>
          </cell>
          <cell r="F31">
            <v>0</v>
          </cell>
          <cell r="G31">
            <v>0</v>
          </cell>
          <cell r="L31">
            <v>0</v>
          </cell>
          <cell r="M31" t="e">
            <v>#NAME?</v>
          </cell>
        </row>
        <row r="32">
          <cell r="E32">
            <v>0</v>
          </cell>
          <cell r="F32">
            <v>0</v>
          </cell>
          <cell r="K32" t="e">
            <v>#NAME?</v>
          </cell>
          <cell r="L32">
            <v>0</v>
          </cell>
          <cell r="M32" t="e">
            <v>#NAME?</v>
          </cell>
        </row>
        <row r="33">
          <cell r="E33">
            <v>0</v>
          </cell>
          <cell r="F33">
            <v>0</v>
          </cell>
          <cell r="K33" t="e">
            <v>#NAME?</v>
          </cell>
          <cell r="L33">
            <v>0</v>
          </cell>
          <cell r="M33" t="e">
            <v>#NAME?</v>
          </cell>
        </row>
        <row r="34">
          <cell r="E34">
            <v>0</v>
          </cell>
          <cell r="F34">
            <v>0</v>
          </cell>
          <cell r="G34">
            <v>0</v>
          </cell>
          <cell r="H34">
            <v>0</v>
          </cell>
          <cell r="K34" t="e">
            <v>#NAME?</v>
          </cell>
          <cell r="L34" t="e">
            <v>#NAME?</v>
          </cell>
          <cell r="M34" t="e">
            <v>#NAME?</v>
          </cell>
        </row>
        <row r="35">
          <cell r="B35" t="str">
            <v>Арендная плата</v>
          </cell>
          <cell r="E35">
            <v>0</v>
          </cell>
          <cell r="F35">
            <v>0</v>
          </cell>
          <cell r="G35">
            <v>0</v>
          </cell>
          <cell r="H35">
            <v>0</v>
          </cell>
          <cell r="J35">
            <v>0</v>
          </cell>
          <cell r="L35" t="str">
            <v>-</v>
          </cell>
          <cell r="M35">
            <v>0</v>
          </cell>
        </row>
        <row r="37">
          <cell r="F37" t="str">
            <v>-</v>
          </cell>
          <cell r="G37">
            <v>0</v>
          </cell>
          <cell r="J37">
            <v>0</v>
          </cell>
          <cell r="L37" t="str">
            <v>-</v>
          </cell>
          <cell r="M37">
            <v>0</v>
          </cell>
        </row>
      </sheetData>
      <sheetData sheetId="9" refreshError="1">
        <row r="2">
          <cell r="A2" t="str">
            <v>ТЭС-1</v>
          </cell>
        </row>
        <row r="8">
          <cell r="G8">
            <v>0</v>
          </cell>
          <cell r="H8">
            <v>0</v>
          </cell>
          <cell r="I8">
            <v>0</v>
          </cell>
          <cell r="J8">
            <v>0</v>
          </cell>
          <cell r="L8">
            <v>0</v>
          </cell>
        </row>
        <row r="9">
          <cell r="G9">
            <v>0</v>
          </cell>
          <cell r="H9">
            <v>0</v>
          </cell>
          <cell r="I9">
            <v>0</v>
          </cell>
          <cell r="J9">
            <v>0</v>
          </cell>
          <cell r="L9" t="e">
            <v>#NAME?</v>
          </cell>
          <cell r="M9" t="e">
            <v>#NAME?</v>
          </cell>
          <cell r="N9">
            <v>0</v>
          </cell>
        </row>
        <row r="10">
          <cell r="G10">
            <v>0</v>
          </cell>
          <cell r="H10">
            <v>0</v>
          </cell>
          <cell r="I10">
            <v>0</v>
          </cell>
          <cell r="J10">
            <v>0</v>
          </cell>
          <cell r="L10" t="e">
            <v>#NAME?</v>
          </cell>
          <cell r="M10" t="e">
            <v>#NAME?</v>
          </cell>
          <cell r="N10">
            <v>0</v>
          </cell>
        </row>
        <row r="11">
          <cell r="G11">
            <v>0</v>
          </cell>
          <cell r="H11">
            <v>0</v>
          </cell>
          <cell r="I11" t="str">
            <v>-</v>
          </cell>
          <cell r="J11">
            <v>0</v>
          </cell>
          <cell r="L11" t="str">
            <v>-</v>
          </cell>
          <cell r="M11">
            <v>0</v>
          </cell>
          <cell r="N11">
            <v>0</v>
          </cell>
        </row>
        <row r="12">
          <cell r="G12">
            <v>0</v>
          </cell>
          <cell r="H12">
            <v>0</v>
          </cell>
          <cell r="I12">
            <v>0</v>
          </cell>
          <cell r="J12">
            <v>0</v>
          </cell>
          <cell r="L12">
            <v>0</v>
          </cell>
          <cell r="M12">
            <v>0</v>
          </cell>
          <cell r="N12">
            <v>0</v>
          </cell>
          <cell r="O12">
            <v>0</v>
          </cell>
        </row>
        <row r="13">
          <cell r="G13">
            <v>0</v>
          </cell>
          <cell r="H13">
            <v>0</v>
          </cell>
          <cell r="I13">
            <v>0</v>
          </cell>
          <cell r="J13">
            <v>0</v>
          </cell>
          <cell r="L13" t="e">
            <v>#NAME?</v>
          </cell>
          <cell r="M13" t="e">
            <v>#NAME?</v>
          </cell>
          <cell r="N13">
            <v>0</v>
          </cell>
        </row>
        <row r="14">
          <cell r="G14">
            <v>0</v>
          </cell>
          <cell r="H14">
            <v>0</v>
          </cell>
          <cell r="I14">
            <v>0</v>
          </cell>
          <cell r="J14">
            <v>0</v>
          </cell>
          <cell r="L14" t="e">
            <v>#NAME?</v>
          </cell>
          <cell r="M14" t="e">
            <v>#NAME?</v>
          </cell>
          <cell r="N14">
            <v>0</v>
          </cell>
        </row>
        <row r="15">
          <cell r="G15">
            <v>0</v>
          </cell>
          <cell r="H15">
            <v>0</v>
          </cell>
          <cell r="I15">
            <v>0</v>
          </cell>
          <cell r="J15">
            <v>0</v>
          </cell>
          <cell r="L15" t="e">
            <v>#NAME?</v>
          </cell>
          <cell r="M15" t="e">
            <v>#NAME?</v>
          </cell>
          <cell r="N15">
            <v>0</v>
          </cell>
        </row>
        <row r="16">
          <cell r="G16">
            <v>0</v>
          </cell>
          <cell r="H16">
            <v>0</v>
          </cell>
          <cell r="I16">
            <v>0</v>
          </cell>
          <cell r="J16">
            <v>0</v>
          </cell>
          <cell r="L16">
            <v>0</v>
          </cell>
          <cell r="M16">
            <v>0</v>
          </cell>
          <cell r="N16">
            <v>0</v>
          </cell>
        </row>
        <row r="17">
          <cell r="I17">
            <v>0</v>
          </cell>
        </row>
        <row r="18">
          <cell r="G18">
            <v>0</v>
          </cell>
          <cell r="H18">
            <v>0</v>
          </cell>
          <cell r="I18" t="str">
            <v>-</v>
          </cell>
          <cell r="J18">
            <v>0</v>
          </cell>
          <cell r="L18" t="str">
            <v>-</v>
          </cell>
          <cell r="M18">
            <v>0</v>
          </cell>
          <cell r="N18">
            <v>0</v>
          </cell>
          <cell r="O18">
            <v>0</v>
          </cell>
        </row>
        <row r="19">
          <cell r="L19" t="e">
            <v>#NAME?</v>
          </cell>
          <cell r="M19" t="e">
            <v>#NAME?</v>
          </cell>
          <cell r="N19">
            <v>0</v>
          </cell>
        </row>
        <row r="20">
          <cell r="G20">
            <v>0</v>
          </cell>
          <cell r="H20">
            <v>0</v>
          </cell>
          <cell r="I20" t="str">
            <v>-</v>
          </cell>
          <cell r="J20">
            <v>0</v>
          </cell>
          <cell r="L20" t="e">
            <v>#NAME?</v>
          </cell>
          <cell r="M20" t="e">
            <v>#NAME?</v>
          </cell>
          <cell r="N20">
            <v>0</v>
          </cell>
          <cell r="O20" t="str">
            <v>-</v>
          </cell>
          <cell r="Q20">
            <v>0</v>
          </cell>
          <cell r="R20">
            <v>0</v>
          </cell>
          <cell r="S20">
            <v>0</v>
          </cell>
        </row>
        <row r="21">
          <cell r="L21">
            <v>0</v>
          </cell>
          <cell r="N21">
            <v>0</v>
          </cell>
        </row>
        <row r="24">
          <cell r="G24">
            <v>0</v>
          </cell>
          <cell r="H24">
            <v>0</v>
          </cell>
          <cell r="I24">
            <v>0</v>
          </cell>
          <cell r="J24">
            <v>0</v>
          </cell>
          <cell r="L24" t="e">
            <v>#NAME?</v>
          </cell>
          <cell r="M24" t="e">
            <v>#NAME?</v>
          </cell>
          <cell r="N24">
            <v>0</v>
          </cell>
          <cell r="O24">
            <v>0</v>
          </cell>
        </row>
        <row r="26">
          <cell r="G26">
            <v>0</v>
          </cell>
          <cell r="H26">
            <v>0</v>
          </cell>
          <cell r="I26" t="str">
            <v>-</v>
          </cell>
          <cell r="J26">
            <v>0</v>
          </cell>
          <cell r="L26" t="str">
            <v>-</v>
          </cell>
          <cell r="M26">
            <v>0</v>
          </cell>
          <cell r="N26">
            <v>0</v>
          </cell>
        </row>
        <row r="27">
          <cell r="G27">
            <v>0</v>
          </cell>
          <cell r="H27">
            <v>0</v>
          </cell>
          <cell r="I27">
            <v>0</v>
          </cell>
          <cell r="J27">
            <v>0</v>
          </cell>
          <cell r="L27" t="e">
            <v>#NAME?</v>
          </cell>
          <cell r="M27" t="e">
            <v>#NAME?</v>
          </cell>
          <cell r="N27">
            <v>0</v>
          </cell>
          <cell r="O27">
            <v>0</v>
          </cell>
          <cell r="Q27">
            <v>0</v>
          </cell>
          <cell r="R27">
            <v>0</v>
          </cell>
          <cell r="S27">
            <v>0</v>
          </cell>
        </row>
        <row r="28">
          <cell r="G28">
            <v>0</v>
          </cell>
          <cell r="H28">
            <v>0</v>
          </cell>
          <cell r="I28">
            <v>0</v>
          </cell>
          <cell r="J28">
            <v>0</v>
          </cell>
          <cell r="L28" t="e">
            <v>#NAME?</v>
          </cell>
          <cell r="M28" t="e">
            <v>#NAME?</v>
          </cell>
          <cell r="N28">
            <v>0</v>
          </cell>
          <cell r="O28">
            <v>0</v>
          </cell>
        </row>
        <row r="30">
          <cell r="I30">
            <v>0</v>
          </cell>
        </row>
        <row r="31">
          <cell r="G31">
            <v>0</v>
          </cell>
          <cell r="L31">
            <v>0</v>
          </cell>
          <cell r="M31" t="e">
            <v>#NAME?</v>
          </cell>
          <cell r="N31">
            <v>0</v>
          </cell>
          <cell r="O31">
            <v>0</v>
          </cell>
        </row>
        <row r="32">
          <cell r="L32" t="e">
            <v>#NAME?</v>
          </cell>
          <cell r="M32" t="e">
            <v>#NAME?</v>
          </cell>
          <cell r="N32">
            <v>0</v>
          </cell>
        </row>
        <row r="33">
          <cell r="L33" t="e">
            <v>#NAME?</v>
          </cell>
          <cell r="M33" t="e">
            <v>#NAME?</v>
          </cell>
          <cell r="N33">
            <v>0</v>
          </cell>
        </row>
        <row r="35">
          <cell r="B35" t="str">
            <v>Арендная плата</v>
          </cell>
          <cell r="G35">
            <v>0</v>
          </cell>
          <cell r="H35">
            <v>0</v>
          </cell>
          <cell r="I35" t="str">
            <v>-</v>
          </cell>
          <cell r="J35">
            <v>0</v>
          </cell>
          <cell r="L35" t="str">
            <v>-</v>
          </cell>
          <cell r="M35">
            <v>0</v>
          </cell>
          <cell r="O35" t="str">
            <v>-</v>
          </cell>
        </row>
        <row r="37">
          <cell r="B37" t="str">
            <v>ТЭС-1</v>
          </cell>
          <cell r="I37">
            <v>0</v>
          </cell>
          <cell r="L37" t="e">
            <v>#NAME?</v>
          </cell>
          <cell r="M37" t="e">
            <v>#NAME?</v>
          </cell>
          <cell r="N37">
            <v>0</v>
          </cell>
        </row>
        <row r="41">
          <cell r="L41" t="e">
            <v>#NAME?</v>
          </cell>
          <cell r="M41" t="e">
            <v>#NAME?</v>
          </cell>
          <cell r="N41">
            <v>0</v>
          </cell>
        </row>
        <row r="42">
          <cell r="I42">
            <v>0</v>
          </cell>
          <cell r="L42" t="e">
            <v>#NAME?</v>
          </cell>
          <cell r="M42" t="e">
            <v>#NAME?</v>
          </cell>
          <cell r="N42">
            <v>0</v>
          </cell>
        </row>
      </sheetData>
      <sheetData sheetId="10" refreshError="1">
        <row r="2">
          <cell r="A2" t="str">
            <v>ТЭС-1</v>
          </cell>
        </row>
        <row r="8">
          <cell r="C8">
            <v>0</v>
          </cell>
          <cell r="D8">
            <v>0</v>
          </cell>
          <cell r="F8">
            <v>0</v>
          </cell>
          <cell r="G8">
            <v>0</v>
          </cell>
          <cell r="H8">
            <v>0</v>
          </cell>
          <cell r="I8">
            <v>0</v>
          </cell>
          <cell r="J8" t="str">
            <v>Добавить столбцы</v>
          </cell>
          <cell r="K8">
            <v>0</v>
          </cell>
          <cell r="L8">
            <v>0</v>
          </cell>
        </row>
        <row r="10">
          <cell r="C10">
            <v>0</v>
          </cell>
          <cell r="D10">
            <v>0</v>
          </cell>
          <cell r="F10">
            <v>0</v>
          </cell>
          <cell r="G10">
            <v>0</v>
          </cell>
          <cell r="H10">
            <v>0</v>
          </cell>
          <cell r="I10">
            <v>0</v>
          </cell>
          <cell r="J10">
            <v>0</v>
          </cell>
          <cell r="K10">
            <v>0</v>
          </cell>
          <cell r="L10">
            <v>0</v>
          </cell>
          <cell r="M10" t="e">
            <v>#NAME?</v>
          </cell>
          <cell r="N10">
            <v>0</v>
          </cell>
        </row>
        <row r="11">
          <cell r="C11">
            <v>0</v>
          </cell>
          <cell r="D11">
            <v>0</v>
          </cell>
          <cell r="F11">
            <v>0</v>
          </cell>
          <cell r="G11">
            <v>0</v>
          </cell>
          <cell r="H11">
            <v>0</v>
          </cell>
          <cell r="I11">
            <v>0</v>
          </cell>
          <cell r="J11">
            <v>0</v>
          </cell>
          <cell r="K11">
            <v>0</v>
          </cell>
          <cell r="L11">
            <v>0</v>
          </cell>
          <cell r="M11" t="e">
            <v>#NAME?</v>
          </cell>
          <cell r="N11">
            <v>0</v>
          </cell>
        </row>
        <row r="13">
          <cell r="C13">
            <v>0</v>
          </cell>
          <cell r="D13">
            <v>0</v>
          </cell>
          <cell r="F13">
            <v>0</v>
          </cell>
          <cell r="G13">
            <v>0</v>
          </cell>
          <cell r="H13">
            <v>0</v>
          </cell>
          <cell r="I13">
            <v>0</v>
          </cell>
          <cell r="J13">
            <v>0</v>
          </cell>
          <cell r="K13">
            <v>0</v>
          </cell>
          <cell r="L13">
            <v>0</v>
          </cell>
          <cell r="M13" t="e">
            <v>#NAME?</v>
          </cell>
          <cell r="N13">
            <v>0</v>
          </cell>
        </row>
        <row r="14">
          <cell r="F14">
            <v>0</v>
          </cell>
          <cell r="G14">
            <v>0</v>
          </cell>
          <cell r="H14">
            <v>0</v>
          </cell>
          <cell r="I14">
            <v>0</v>
          </cell>
          <cell r="K14">
            <v>0</v>
          </cell>
          <cell r="L14">
            <v>0</v>
          </cell>
          <cell r="M14" t="e">
            <v>#NAME?</v>
          </cell>
          <cell r="N14">
            <v>0</v>
          </cell>
        </row>
        <row r="15">
          <cell r="C15">
            <v>0</v>
          </cell>
          <cell r="D15">
            <v>0</v>
          </cell>
          <cell r="F15">
            <v>0</v>
          </cell>
          <cell r="G15">
            <v>0</v>
          </cell>
          <cell r="H15">
            <v>0</v>
          </cell>
          <cell r="I15">
            <v>0</v>
          </cell>
          <cell r="J15">
            <v>0</v>
          </cell>
          <cell r="K15">
            <v>0</v>
          </cell>
          <cell r="L15">
            <v>0</v>
          </cell>
          <cell r="M15" t="e">
            <v>#NAME?</v>
          </cell>
          <cell r="N15">
            <v>0</v>
          </cell>
        </row>
        <row r="16">
          <cell r="C16">
            <v>0</v>
          </cell>
          <cell r="D16">
            <v>0</v>
          </cell>
          <cell r="F16">
            <v>0</v>
          </cell>
          <cell r="G16">
            <v>0</v>
          </cell>
          <cell r="H16">
            <v>0</v>
          </cell>
          <cell r="I16">
            <v>0</v>
          </cell>
          <cell r="J16">
            <v>0</v>
          </cell>
          <cell r="K16">
            <v>0</v>
          </cell>
          <cell r="L16">
            <v>0</v>
          </cell>
          <cell r="M16">
            <v>0</v>
          </cell>
          <cell r="N16">
            <v>0</v>
          </cell>
        </row>
        <row r="18">
          <cell r="C18">
            <v>0</v>
          </cell>
          <cell r="D18">
            <v>0</v>
          </cell>
          <cell r="F18">
            <v>0</v>
          </cell>
          <cell r="G18">
            <v>0</v>
          </cell>
          <cell r="H18">
            <v>0</v>
          </cell>
          <cell r="I18">
            <v>0</v>
          </cell>
          <cell r="J18">
            <v>0</v>
          </cell>
          <cell r="K18">
            <v>0</v>
          </cell>
          <cell r="L18">
            <v>0</v>
          </cell>
          <cell r="M18" t="e">
            <v>#NAME?</v>
          </cell>
          <cell r="N18">
            <v>0</v>
          </cell>
        </row>
        <row r="19">
          <cell r="C19">
            <v>0</v>
          </cell>
          <cell r="D19">
            <v>0</v>
          </cell>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row>
        <row r="22">
          <cell r="B22" t="str">
            <v>Другие прочие платежи из прибыли</v>
          </cell>
          <cell r="C22">
            <v>0</v>
          </cell>
          <cell r="D22">
            <v>0</v>
          </cell>
          <cell r="E22">
            <v>0</v>
          </cell>
          <cell r="F22">
            <v>0</v>
          </cell>
          <cell r="I22">
            <v>0</v>
          </cell>
          <cell r="K22" t="e">
            <v>#NAME?</v>
          </cell>
          <cell r="L22" t="e">
            <v>#NAME?</v>
          </cell>
          <cell r="M22" t="e">
            <v>#NAME?</v>
          </cell>
          <cell r="N22">
            <v>0</v>
          </cell>
        </row>
        <row r="23">
          <cell r="B23" t="str">
            <v>Резерв по сомнительным долгам</v>
          </cell>
          <cell r="C23">
            <v>0</v>
          </cell>
          <cell r="D23">
            <v>0</v>
          </cell>
          <cell r="E23">
            <v>0</v>
          </cell>
          <cell r="F23">
            <v>0</v>
          </cell>
          <cell r="I23">
            <v>0</v>
          </cell>
          <cell r="K23" t="e">
            <v>#NAME?</v>
          </cell>
          <cell r="L23" t="e">
            <v>#NAME?</v>
          </cell>
          <cell r="M23" t="e">
            <v>#NAME?</v>
          </cell>
          <cell r="N23">
            <v>0</v>
          </cell>
        </row>
        <row r="24">
          <cell r="B24" t="str">
            <v>Котельная - 2</v>
          </cell>
          <cell r="C24">
            <v>0</v>
          </cell>
          <cell r="D24">
            <v>0</v>
          </cell>
          <cell r="E24">
            <v>0</v>
          </cell>
          <cell r="F24">
            <v>0</v>
          </cell>
          <cell r="G24">
            <v>0</v>
          </cell>
          <cell r="H24">
            <v>0</v>
          </cell>
          <cell r="I24">
            <v>0</v>
          </cell>
          <cell r="J24">
            <v>0</v>
          </cell>
          <cell r="K24">
            <v>0</v>
          </cell>
          <cell r="L24">
            <v>0</v>
          </cell>
          <cell r="M24" t="e">
            <v>#NAME?</v>
          </cell>
          <cell r="N24">
            <v>0</v>
          </cell>
        </row>
        <row r="26">
          <cell r="C26">
            <v>0</v>
          </cell>
          <cell r="D26">
            <v>0</v>
          </cell>
          <cell r="F26">
            <v>0</v>
          </cell>
          <cell r="G26">
            <v>0</v>
          </cell>
          <cell r="H26">
            <v>0</v>
          </cell>
          <cell r="I26">
            <v>0</v>
          </cell>
          <cell r="J26">
            <v>0</v>
          </cell>
          <cell r="K26">
            <v>0</v>
          </cell>
          <cell r="L26">
            <v>0</v>
          </cell>
          <cell r="M26">
            <v>0</v>
          </cell>
          <cell r="N26">
            <v>0</v>
          </cell>
        </row>
        <row r="27">
          <cell r="C27">
            <v>0</v>
          </cell>
          <cell r="D27">
            <v>0</v>
          </cell>
          <cell r="F27">
            <v>0</v>
          </cell>
          <cell r="G27">
            <v>0</v>
          </cell>
          <cell r="H27">
            <v>0</v>
          </cell>
          <cell r="I27">
            <v>0</v>
          </cell>
          <cell r="J27">
            <v>0</v>
          </cell>
          <cell r="K27">
            <v>0</v>
          </cell>
          <cell r="L27">
            <v>0</v>
          </cell>
          <cell r="M27">
            <v>0</v>
          </cell>
          <cell r="N27">
            <v>0</v>
          </cell>
        </row>
        <row r="29">
          <cell r="C29">
            <v>0</v>
          </cell>
          <cell r="D29">
            <v>0</v>
          </cell>
          <cell r="F29">
            <v>0</v>
          </cell>
          <cell r="G29">
            <v>0</v>
          </cell>
          <cell r="H29">
            <v>0</v>
          </cell>
          <cell r="I29">
            <v>0</v>
          </cell>
          <cell r="J29">
            <v>0</v>
          </cell>
          <cell r="K29" t="e">
            <v>#NAME?</v>
          </cell>
          <cell r="L29" t="e">
            <v>#NAME?</v>
          </cell>
          <cell r="M29" t="e">
            <v>#NAME?</v>
          </cell>
          <cell r="N29">
            <v>0</v>
          </cell>
        </row>
        <row r="30">
          <cell r="C30">
            <v>0</v>
          </cell>
          <cell r="D30">
            <v>0</v>
          </cell>
          <cell r="F30">
            <v>0</v>
          </cell>
          <cell r="I30">
            <v>0</v>
          </cell>
        </row>
        <row r="31">
          <cell r="C31">
            <v>0</v>
          </cell>
          <cell r="D31">
            <v>0</v>
          </cell>
          <cell r="F31">
            <v>0</v>
          </cell>
          <cell r="G31">
            <v>0</v>
          </cell>
          <cell r="L31">
            <v>0</v>
          </cell>
          <cell r="M31" t="e">
            <v>#NAME?</v>
          </cell>
          <cell r="N31">
            <v>0</v>
          </cell>
        </row>
        <row r="32">
          <cell r="C32">
            <v>0</v>
          </cell>
          <cell r="D32">
            <v>0</v>
          </cell>
          <cell r="F32">
            <v>0</v>
          </cell>
          <cell r="K32" t="e">
            <v>#NAME?</v>
          </cell>
          <cell r="L32" t="e">
            <v>#NAME?</v>
          </cell>
          <cell r="M32" t="e">
            <v>#NAME?</v>
          </cell>
          <cell r="N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v>0</v>
          </cell>
          <cell r="G35">
            <v>0</v>
          </cell>
          <cell r="H35">
            <v>0</v>
          </cell>
          <cell r="I35">
            <v>0</v>
          </cell>
          <cell r="J35">
            <v>0</v>
          </cell>
          <cell r="L35" t="str">
            <v>-</v>
          </cell>
          <cell r="M35">
            <v>0</v>
          </cell>
        </row>
        <row r="36">
          <cell r="C36">
            <v>0</v>
          </cell>
          <cell r="D36">
            <v>0</v>
          </cell>
        </row>
        <row r="38">
          <cell r="C38">
            <v>0</v>
          </cell>
          <cell r="D38">
            <v>0</v>
          </cell>
          <cell r="F38">
            <v>0</v>
          </cell>
          <cell r="G38">
            <v>0</v>
          </cell>
          <cell r="H38">
            <v>0</v>
          </cell>
          <cell r="I38">
            <v>0</v>
          </cell>
          <cell r="K38">
            <v>0</v>
          </cell>
          <cell r="L38">
            <v>0</v>
          </cell>
          <cell r="M38">
            <v>0</v>
          </cell>
          <cell r="N38">
            <v>0</v>
          </cell>
        </row>
      </sheetData>
      <sheetData sheetId="11" refreshError="1">
        <row r="2">
          <cell r="A2" t="str">
            <v>ТЭС-1</v>
          </cell>
        </row>
        <row r="8">
          <cell r="F8">
            <v>0</v>
          </cell>
          <cell r="G8">
            <v>0</v>
          </cell>
          <cell r="H8">
            <v>0</v>
          </cell>
          <cell r="I8">
            <v>0</v>
          </cell>
          <cell r="K8">
            <v>0</v>
          </cell>
          <cell r="L8">
            <v>0</v>
          </cell>
        </row>
        <row r="10">
          <cell r="C10">
            <v>0</v>
          </cell>
          <cell r="D10">
            <v>0</v>
          </cell>
          <cell r="F10">
            <v>0</v>
          </cell>
          <cell r="G10">
            <v>0</v>
          </cell>
          <cell r="H10">
            <v>0</v>
          </cell>
          <cell r="I10">
            <v>0</v>
          </cell>
          <cell r="J10">
            <v>0</v>
          </cell>
          <cell r="K10">
            <v>0</v>
          </cell>
          <cell r="L10" t="e">
            <v>#NAME?</v>
          </cell>
          <cell r="M10" t="e">
            <v>#NAME?</v>
          </cell>
          <cell r="N10">
            <v>0</v>
          </cell>
        </row>
        <row r="11">
          <cell r="F11" t="str">
            <v>-</v>
          </cell>
          <cell r="G11">
            <v>0</v>
          </cell>
          <cell r="H11">
            <v>0</v>
          </cell>
          <cell r="I11" t="str">
            <v>-</v>
          </cell>
          <cell r="K11">
            <v>0</v>
          </cell>
          <cell r="L11" t="str">
            <v>-</v>
          </cell>
          <cell r="M11">
            <v>0</v>
          </cell>
          <cell r="N11">
            <v>0</v>
          </cell>
          <cell r="P11">
            <v>0</v>
          </cell>
        </row>
        <row r="13">
          <cell r="C13">
            <v>0</v>
          </cell>
          <cell r="D13">
            <v>0</v>
          </cell>
          <cell r="F13">
            <v>0</v>
          </cell>
          <cell r="G13">
            <v>0</v>
          </cell>
          <cell r="H13">
            <v>0</v>
          </cell>
          <cell r="I13">
            <v>0</v>
          </cell>
          <cell r="J13">
            <v>0</v>
          </cell>
          <cell r="K13">
            <v>0</v>
          </cell>
          <cell r="L13" t="e">
            <v>#NAME?</v>
          </cell>
          <cell r="M13" t="e">
            <v>#NAME?</v>
          </cell>
          <cell r="N13">
            <v>0</v>
          </cell>
        </row>
        <row r="14">
          <cell r="F14">
            <v>0</v>
          </cell>
          <cell r="G14">
            <v>0</v>
          </cell>
          <cell r="H14">
            <v>0</v>
          </cell>
          <cell r="I14">
            <v>0</v>
          </cell>
          <cell r="K14">
            <v>0</v>
          </cell>
          <cell r="L14" t="e">
            <v>#NAME?</v>
          </cell>
          <cell r="M14" t="e">
            <v>#NAME?</v>
          </cell>
          <cell r="N14">
            <v>0</v>
          </cell>
        </row>
        <row r="15">
          <cell r="F15">
            <v>0</v>
          </cell>
          <cell r="G15">
            <v>0</v>
          </cell>
          <cell r="H15">
            <v>0</v>
          </cell>
          <cell r="I15">
            <v>0</v>
          </cell>
          <cell r="K15">
            <v>0</v>
          </cell>
          <cell r="L15" t="e">
            <v>#NAME?</v>
          </cell>
          <cell r="M15" t="e">
            <v>#NAME?</v>
          </cell>
          <cell r="N15">
            <v>0</v>
          </cell>
        </row>
        <row r="18">
          <cell r="F18" t="str">
            <v>-</v>
          </cell>
          <cell r="G18">
            <v>0</v>
          </cell>
          <cell r="H18">
            <v>0</v>
          </cell>
          <cell r="I18" t="str">
            <v>-</v>
          </cell>
          <cell r="K18">
            <v>0</v>
          </cell>
          <cell r="L18" t="str">
            <v>-</v>
          </cell>
          <cell r="M18">
            <v>0</v>
          </cell>
          <cell r="N18">
            <v>0</v>
          </cell>
          <cell r="P18">
            <v>0</v>
          </cell>
        </row>
        <row r="19">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cell r="O20" t="str">
            <v>-</v>
          </cell>
          <cell r="P20">
            <v>0</v>
          </cell>
          <cell r="Q20">
            <v>0</v>
          </cell>
          <cell r="R20">
            <v>0</v>
          </cell>
          <cell r="S20">
            <v>0</v>
          </cell>
        </row>
        <row r="22">
          <cell r="B22" t="str">
            <v>Другие прочие платежи из прибыли</v>
          </cell>
          <cell r="C22">
            <v>0</v>
          </cell>
          <cell r="D22">
            <v>0</v>
          </cell>
          <cell r="F22">
            <v>0</v>
          </cell>
          <cell r="I22">
            <v>0</v>
          </cell>
        </row>
        <row r="23">
          <cell r="B23" t="str">
            <v>Резерв по сомнительным долгам</v>
          </cell>
          <cell r="C23">
            <v>0</v>
          </cell>
          <cell r="D23">
            <v>0</v>
          </cell>
          <cell r="F23">
            <v>0</v>
          </cell>
          <cell r="I23">
            <v>0</v>
          </cell>
        </row>
        <row r="24">
          <cell r="C24">
            <v>0</v>
          </cell>
          <cell r="D24">
            <v>0</v>
          </cell>
          <cell r="E24">
            <v>0</v>
          </cell>
          <cell r="F24">
            <v>0</v>
          </cell>
          <cell r="G24">
            <v>0</v>
          </cell>
          <cell r="H24">
            <v>0</v>
          </cell>
          <cell r="I24">
            <v>0</v>
          </cell>
          <cell r="J24">
            <v>0</v>
          </cell>
          <cell r="K24">
            <v>0</v>
          </cell>
          <cell r="L24" t="e">
            <v>#NAME?</v>
          </cell>
          <cell r="M24" t="e">
            <v>#NAME?</v>
          </cell>
          <cell r="N24">
            <v>0</v>
          </cell>
          <cell r="O24">
            <v>0</v>
          </cell>
        </row>
        <row r="26">
          <cell r="F26" t="str">
            <v>-</v>
          </cell>
          <cell r="G26">
            <v>0</v>
          </cell>
          <cell r="H26">
            <v>0</v>
          </cell>
          <cell r="I26" t="str">
            <v>-</v>
          </cell>
          <cell r="K26">
            <v>0</v>
          </cell>
          <cell r="L26" t="str">
            <v>-</v>
          </cell>
          <cell r="M26">
            <v>0</v>
          </cell>
          <cell r="N26">
            <v>0</v>
          </cell>
          <cell r="P26">
            <v>0</v>
          </cell>
        </row>
        <row r="27">
          <cell r="C27">
            <v>0</v>
          </cell>
          <cell r="D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9">
          <cell r="C29">
            <v>0</v>
          </cell>
          <cell r="D29">
            <v>0</v>
          </cell>
          <cell r="F29">
            <v>0</v>
          </cell>
          <cell r="G29">
            <v>0</v>
          </cell>
          <cell r="H29">
            <v>0</v>
          </cell>
          <cell r="I29">
            <v>0</v>
          </cell>
          <cell r="J29">
            <v>0</v>
          </cell>
          <cell r="K29" t="e">
            <v>#NAME?</v>
          </cell>
          <cell r="L29" t="e">
            <v>#NAME?</v>
          </cell>
          <cell r="M29" t="e">
            <v>#NAME?</v>
          </cell>
        </row>
        <row r="30">
          <cell r="C30">
            <v>0</v>
          </cell>
          <cell r="D30">
            <v>0</v>
          </cell>
          <cell r="F30">
            <v>0</v>
          </cell>
          <cell r="I30">
            <v>0</v>
          </cell>
        </row>
        <row r="31">
          <cell r="C31">
            <v>0</v>
          </cell>
          <cell r="D31">
            <v>0</v>
          </cell>
          <cell r="F31">
            <v>0</v>
          </cell>
          <cell r="G31">
            <v>0</v>
          </cell>
          <cell r="L31">
            <v>0</v>
          </cell>
          <cell r="M31" t="e">
            <v>#NAME?</v>
          </cell>
          <cell r="N31">
            <v>0</v>
          </cell>
          <cell r="O31">
            <v>0</v>
          </cell>
        </row>
        <row r="32">
          <cell r="C32">
            <v>0</v>
          </cell>
          <cell r="D32">
            <v>0</v>
          </cell>
          <cell r="F32">
            <v>0</v>
          </cell>
          <cell r="L32" t="e">
            <v>#NAME?</v>
          </cell>
          <cell r="M32" t="e">
            <v>#NAME?</v>
          </cell>
          <cell r="N32">
            <v>0</v>
          </cell>
        </row>
        <row r="34">
          <cell r="B34" t="str">
            <v>Сбор на содержание милиции</v>
          </cell>
          <cell r="C34">
            <v>0</v>
          </cell>
          <cell r="D34">
            <v>0</v>
          </cell>
          <cell r="E34">
            <v>0</v>
          </cell>
          <cell r="F34">
            <v>0</v>
          </cell>
          <cell r="G34">
            <v>0</v>
          </cell>
          <cell r="H34">
            <v>0</v>
          </cell>
        </row>
        <row r="35">
          <cell r="B35" t="str">
            <v>Арендная плата</v>
          </cell>
          <cell r="C35">
            <v>0</v>
          </cell>
          <cell r="D35">
            <v>0</v>
          </cell>
          <cell r="E35">
            <v>0</v>
          </cell>
          <cell r="F35" t="str">
            <v>-</v>
          </cell>
          <cell r="G35">
            <v>0</v>
          </cell>
          <cell r="H35">
            <v>0</v>
          </cell>
          <cell r="I35" t="str">
            <v>-</v>
          </cell>
          <cell r="J35">
            <v>0</v>
          </cell>
          <cell r="L35" t="str">
            <v>-</v>
          </cell>
          <cell r="M35">
            <v>0</v>
          </cell>
          <cell r="O35" t="str">
            <v>-</v>
          </cell>
          <cell r="P35">
            <v>0</v>
          </cell>
        </row>
        <row r="36">
          <cell r="C36">
            <v>0</v>
          </cell>
          <cell r="D36">
            <v>0</v>
          </cell>
        </row>
        <row r="38">
          <cell r="C38">
            <v>0</v>
          </cell>
          <cell r="D38">
            <v>0</v>
          </cell>
          <cell r="F38">
            <v>0</v>
          </cell>
          <cell r="G38">
            <v>0</v>
          </cell>
          <cell r="H38">
            <v>0</v>
          </cell>
          <cell r="I38">
            <v>0</v>
          </cell>
          <cell r="K38">
            <v>0</v>
          </cell>
          <cell r="L38">
            <v>0</v>
          </cell>
          <cell r="M38">
            <v>0</v>
          </cell>
          <cell r="N38">
            <v>0</v>
          </cell>
          <cell r="P38">
            <v>0</v>
          </cell>
          <cell r="Q38">
            <v>0</v>
          </cell>
          <cell r="R38">
            <v>0</v>
          </cell>
          <cell r="S38">
            <v>0</v>
          </cell>
        </row>
      </sheetData>
      <sheetData sheetId="12" refreshError="1">
        <row r="2">
          <cell r="A2" t="str">
            <v>ТЭС-1</v>
          </cell>
        </row>
        <row r="8">
          <cell r="D8">
            <v>0</v>
          </cell>
          <cell r="E8">
            <v>0</v>
          </cell>
          <cell r="F8">
            <v>0</v>
          </cell>
          <cell r="G8">
            <v>0</v>
          </cell>
          <cell r="H8">
            <v>0</v>
          </cell>
          <cell r="I8">
            <v>0</v>
          </cell>
        </row>
        <row r="9">
          <cell r="D9">
            <v>0</v>
          </cell>
          <cell r="E9">
            <v>0</v>
          </cell>
          <cell r="F9">
            <v>0</v>
          </cell>
          <cell r="G9">
            <v>0</v>
          </cell>
          <cell r="H9">
            <v>0</v>
          </cell>
          <cell r="I9">
            <v>0</v>
          </cell>
        </row>
        <row r="10">
          <cell r="D10">
            <v>0</v>
          </cell>
          <cell r="E10">
            <v>0</v>
          </cell>
          <cell r="F10">
            <v>0</v>
          </cell>
          <cell r="G10">
            <v>0</v>
          </cell>
          <cell r="H10">
            <v>0</v>
          </cell>
          <cell r="I10">
            <v>0</v>
          </cell>
        </row>
        <row r="11">
          <cell r="B11" t="str">
            <v>ТЭС-1</v>
          </cell>
          <cell r="D11">
            <v>0</v>
          </cell>
          <cell r="E11">
            <v>0</v>
          </cell>
          <cell r="F11">
            <v>0</v>
          </cell>
          <cell r="G11">
            <v>0</v>
          </cell>
          <cell r="H11">
            <v>0</v>
          </cell>
          <cell r="I11">
            <v>0</v>
          </cell>
        </row>
        <row r="12">
          <cell r="B12" t="str">
            <v>ТЭС-2</v>
          </cell>
          <cell r="E12">
            <v>0</v>
          </cell>
          <cell r="F12">
            <v>0</v>
          </cell>
          <cell r="G12">
            <v>0</v>
          </cell>
          <cell r="H12">
            <v>0</v>
          </cell>
          <cell r="I12">
            <v>0</v>
          </cell>
        </row>
        <row r="13">
          <cell r="B13" t="str">
            <v>ТЭС-2</v>
          </cell>
          <cell r="D13">
            <v>0</v>
          </cell>
          <cell r="E13">
            <v>0</v>
          </cell>
          <cell r="F13">
            <v>0</v>
          </cell>
          <cell r="G13">
            <v>0</v>
          </cell>
          <cell r="H13">
            <v>0</v>
          </cell>
          <cell r="I13">
            <v>0</v>
          </cell>
        </row>
        <row r="14">
          <cell r="D14">
            <v>0</v>
          </cell>
          <cell r="E14">
            <v>0</v>
          </cell>
          <cell r="F14">
            <v>0</v>
          </cell>
          <cell r="G14">
            <v>0</v>
          </cell>
          <cell r="H14">
            <v>0</v>
          </cell>
          <cell r="I14">
            <v>0</v>
          </cell>
        </row>
        <row r="15">
          <cell r="D15">
            <v>0</v>
          </cell>
          <cell r="E15">
            <v>0</v>
          </cell>
          <cell r="F15">
            <v>0</v>
          </cell>
          <cell r="G15">
            <v>0</v>
          </cell>
          <cell r="H15">
            <v>0</v>
          </cell>
          <cell r="I15">
            <v>0</v>
          </cell>
        </row>
        <row r="16">
          <cell r="B16" t="str">
            <v>ГЭС-1</v>
          </cell>
          <cell r="D16">
            <v>0</v>
          </cell>
          <cell r="E16">
            <v>0</v>
          </cell>
          <cell r="F16">
            <v>0</v>
          </cell>
          <cell r="G16">
            <v>0</v>
          </cell>
          <cell r="H16">
            <v>0</v>
          </cell>
          <cell r="I16">
            <v>0</v>
          </cell>
        </row>
        <row r="17">
          <cell r="B17" t="str">
            <v>ГЭС-2</v>
          </cell>
          <cell r="F17">
            <v>0</v>
          </cell>
          <cell r="I17">
            <v>0</v>
          </cell>
        </row>
        <row r="18">
          <cell r="B18" t="str">
            <v>Котельная - 1</v>
          </cell>
          <cell r="D18">
            <v>0</v>
          </cell>
          <cell r="E18">
            <v>0</v>
          </cell>
          <cell r="F18">
            <v>0</v>
          </cell>
          <cell r="G18">
            <v>0</v>
          </cell>
          <cell r="H18">
            <v>0</v>
          </cell>
          <cell r="I18">
            <v>0</v>
          </cell>
        </row>
        <row r="19">
          <cell r="D19">
            <v>0</v>
          </cell>
          <cell r="E19">
            <v>0</v>
          </cell>
        </row>
        <row r="20">
          <cell r="D20">
            <v>0</v>
          </cell>
          <cell r="E20">
            <v>0</v>
          </cell>
          <cell r="F20">
            <v>0</v>
          </cell>
          <cell r="G20">
            <v>0</v>
          </cell>
          <cell r="H20">
            <v>0</v>
          </cell>
          <cell r="I20">
            <v>0</v>
          </cell>
        </row>
        <row r="21">
          <cell r="F21">
            <v>0</v>
          </cell>
        </row>
        <row r="22">
          <cell r="B22" t="str">
            <v>Котельная - 1</v>
          </cell>
          <cell r="D22">
            <v>0</v>
          </cell>
          <cell r="E22">
            <v>0</v>
          </cell>
          <cell r="F22">
            <v>0</v>
          </cell>
          <cell r="I22">
            <v>0</v>
          </cell>
        </row>
        <row r="23">
          <cell r="B23" t="str">
            <v>Котельная - 2</v>
          </cell>
          <cell r="D23">
            <v>0</v>
          </cell>
          <cell r="E23">
            <v>0</v>
          </cell>
          <cell r="F23">
            <v>0</v>
          </cell>
          <cell r="I23">
            <v>0</v>
          </cell>
        </row>
        <row r="24">
          <cell r="B24" t="str">
            <v>Котельная - 2</v>
          </cell>
          <cell r="D24">
            <v>0</v>
          </cell>
          <cell r="E24">
            <v>0</v>
          </cell>
          <cell r="F24">
            <v>0</v>
          </cell>
          <cell r="G24">
            <v>0</v>
          </cell>
          <cell r="H24">
            <v>0</v>
          </cell>
          <cell r="I24">
            <v>0</v>
          </cell>
        </row>
        <row r="26">
          <cell r="D26">
            <v>0</v>
          </cell>
          <cell r="E26">
            <v>0</v>
          </cell>
          <cell r="F26">
            <v>0</v>
          </cell>
          <cell r="G26">
            <v>0</v>
          </cell>
          <cell r="H26">
            <v>0</v>
          </cell>
          <cell r="I26">
            <v>0</v>
          </cell>
        </row>
        <row r="27">
          <cell r="D27">
            <v>0</v>
          </cell>
          <cell r="E27">
            <v>0</v>
          </cell>
          <cell r="F27">
            <v>0</v>
          </cell>
          <cell r="G27">
            <v>0</v>
          </cell>
          <cell r="H27">
            <v>0</v>
          </cell>
          <cell r="I27">
            <v>0</v>
          </cell>
        </row>
        <row r="28">
          <cell r="B28" t="str">
            <v>Электробойлерная - 1</v>
          </cell>
          <cell r="D28">
            <v>0</v>
          </cell>
          <cell r="E28">
            <v>0</v>
          </cell>
          <cell r="F28">
            <v>0</v>
          </cell>
          <cell r="G28">
            <v>0</v>
          </cell>
          <cell r="H28">
            <v>0</v>
          </cell>
          <cell r="I28">
            <v>0</v>
          </cell>
        </row>
        <row r="29">
          <cell r="B29" t="str">
            <v>Электробойлерная - 2</v>
          </cell>
          <cell r="D29">
            <v>0</v>
          </cell>
          <cell r="E29">
            <v>0</v>
          </cell>
          <cell r="F29">
            <v>0</v>
          </cell>
          <cell r="G29">
            <v>0</v>
          </cell>
          <cell r="H29">
            <v>0</v>
          </cell>
          <cell r="I29">
            <v>0</v>
          </cell>
        </row>
        <row r="30">
          <cell r="D30">
            <v>0</v>
          </cell>
          <cell r="F30">
            <v>0</v>
          </cell>
          <cell r="I30">
            <v>0</v>
          </cell>
        </row>
        <row r="31">
          <cell r="D31">
            <v>0</v>
          </cell>
          <cell r="E31">
            <v>0</v>
          </cell>
          <cell r="F31">
            <v>0</v>
          </cell>
          <cell r="G31">
            <v>0</v>
          </cell>
        </row>
        <row r="32">
          <cell r="D32">
            <v>0</v>
          </cell>
          <cell r="E32">
            <v>0</v>
          </cell>
          <cell r="F32">
            <v>0</v>
          </cell>
        </row>
        <row r="33">
          <cell r="D33">
            <v>0</v>
          </cell>
          <cell r="E33">
            <v>0</v>
          </cell>
          <cell r="F33">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row>
        <row r="37">
          <cell r="B37" t="str">
            <v>ТЭС-1</v>
          </cell>
          <cell r="E37">
            <v>0</v>
          </cell>
          <cell r="F37">
            <v>0</v>
          </cell>
          <cell r="I37">
            <v>0</v>
          </cell>
        </row>
        <row r="38">
          <cell r="B38" t="str">
            <v>ТЭС-2</v>
          </cell>
          <cell r="D38">
            <v>0</v>
          </cell>
          <cell r="E38">
            <v>0</v>
          </cell>
          <cell r="F38">
            <v>0</v>
          </cell>
          <cell r="G38">
            <v>0</v>
          </cell>
          <cell r="H38">
            <v>0</v>
          </cell>
          <cell r="I38">
            <v>0</v>
          </cell>
        </row>
        <row r="39">
          <cell r="B39" t="str">
            <v>ТЭС-1</v>
          </cell>
          <cell r="E39">
            <v>0</v>
          </cell>
          <cell r="F39">
            <v>0</v>
          </cell>
          <cell r="I39">
            <v>0</v>
          </cell>
        </row>
        <row r="41">
          <cell r="E41">
            <v>0</v>
          </cell>
        </row>
        <row r="42">
          <cell r="B42" t="str">
            <v>ГЭС-1</v>
          </cell>
          <cell r="E42">
            <v>0</v>
          </cell>
          <cell r="F42">
            <v>0</v>
          </cell>
          <cell r="I42">
            <v>0</v>
          </cell>
        </row>
        <row r="43">
          <cell r="B43" t="str">
            <v>ГЭС-2</v>
          </cell>
          <cell r="E43">
            <v>0</v>
          </cell>
          <cell r="F43">
            <v>0</v>
          </cell>
          <cell r="I43">
            <v>0</v>
          </cell>
        </row>
        <row r="44">
          <cell r="F44">
            <v>0</v>
          </cell>
          <cell r="I44">
            <v>0</v>
          </cell>
        </row>
        <row r="46">
          <cell r="D46">
            <v>0</v>
          </cell>
          <cell r="E46">
            <v>0</v>
          </cell>
          <cell r="F46">
            <v>0</v>
          </cell>
          <cell r="G46">
            <v>0</v>
          </cell>
          <cell r="H46">
            <v>0</v>
          </cell>
          <cell r="I46">
            <v>0</v>
          </cell>
        </row>
        <row r="47">
          <cell r="E47">
            <v>0</v>
          </cell>
        </row>
        <row r="48">
          <cell r="B48" t="str">
            <v>Котельная - 1</v>
          </cell>
          <cell r="E48">
            <v>0</v>
          </cell>
          <cell r="F48">
            <v>0</v>
          </cell>
          <cell r="I48">
            <v>0</v>
          </cell>
        </row>
        <row r="49">
          <cell r="B49" t="str">
            <v>Котельная - 2</v>
          </cell>
          <cell r="F49">
            <v>0</v>
          </cell>
          <cell r="I49">
            <v>0</v>
          </cell>
        </row>
        <row r="50">
          <cell r="B50" t="str">
            <v>Котельная - 2</v>
          </cell>
          <cell r="E50">
            <v>0</v>
          </cell>
          <cell r="F50">
            <v>0</v>
          </cell>
          <cell r="I50">
            <v>0</v>
          </cell>
        </row>
        <row r="51">
          <cell r="E51">
            <v>0</v>
          </cell>
        </row>
        <row r="52">
          <cell r="D52">
            <v>0</v>
          </cell>
          <cell r="E52">
            <v>0</v>
          </cell>
          <cell r="F52">
            <v>0</v>
          </cell>
          <cell r="G52">
            <v>0</v>
          </cell>
          <cell r="H52">
            <v>0</v>
          </cell>
          <cell r="I52">
            <v>0</v>
          </cell>
        </row>
        <row r="54">
          <cell r="B54" t="str">
            <v>Электробойлерная - 1</v>
          </cell>
          <cell r="F54">
            <v>0</v>
          </cell>
          <cell r="I54">
            <v>0</v>
          </cell>
        </row>
        <row r="55">
          <cell r="B55" t="str">
            <v>Электробойлерная - 2</v>
          </cell>
          <cell r="E55">
            <v>0</v>
          </cell>
          <cell r="F55">
            <v>0</v>
          </cell>
          <cell r="G55">
            <v>0</v>
          </cell>
          <cell r="H55">
            <v>0</v>
          </cell>
          <cell r="I55">
            <v>0</v>
          </cell>
        </row>
        <row r="56">
          <cell r="B56" t="str">
            <v>Всего</v>
          </cell>
          <cell r="E56">
            <v>0</v>
          </cell>
          <cell r="F56">
            <v>0</v>
          </cell>
          <cell r="G56">
            <v>0</v>
          </cell>
          <cell r="H56">
            <v>0</v>
          </cell>
          <cell r="I56">
            <v>0</v>
          </cell>
        </row>
        <row r="57">
          <cell r="E57">
            <v>0</v>
          </cell>
          <cell r="F57">
            <v>0</v>
          </cell>
          <cell r="G57">
            <v>0</v>
          </cell>
          <cell r="H57">
            <v>0</v>
          </cell>
          <cell r="I57">
            <v>0</v>
          </cell>
        </row>
        <row r="59">
          <cell r="E59">
            <v>0</v>
          </cell>
          <cell r="F59">
            <v>0</v>
          </cell>
          <cell r="G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E62">
            <v>0</v>
          </cell>
        </row>
        <row r="63">
          <cell r="B63" t="str">
            <v>ТЭС-1</v>
          </cell>
          <cell r="D63">
            <v>0</v>
          </cell>
          <cell r="E63">
            <v>0</v>
          </cell>
          <cell r="F63">
            <v>0</v>
          </cell>
          <cell r="G63">
            <v>0</v>
          </cell>
          <cell r="H63">
            <v>0</v>
          </cell>
          <cell r="I63">
            <v>0</v>
          </cell>
        </row>
        <row r="64">
          <cell r="B64" t="str">
            <v>ТЭС-2</v>
          </cell>
          <cell r="D64">
            <v>0</v>
          </cell>
          <cell r="E64">
            <v>0</v>
          </cell>
          <cell r="F64">
            <v>0</v>
          </cell>
          <cell r="G64">
            <v>0</v>
          </cell>
          <cell r="H64">
            <v>0</v>
          </cell>
          <cell r="I64">
            <v>0</v>
          </cell>
        </row>
        <row r="65">
          <cell r="D65">
            <v>0</v>
          </cell>
          <cell r="E65">
            <v>0</v>
          </cell>
          <cell r="F65">
            <v>0</v>
          </cell>
          <cell r="G65">
            <v>0</v>
          </cell>
          <cell r="H65">
            <v>0</v>
          </cell>
          <cell r="I65">
            <v>0</v>
          </cell>
        </row>
        <row r="68">
          <cell r="B68" t="str">
            <v>ГЭС-1</v>
          </cell>
          <cell r="D68">
            <v>0</v>
          </cell>
          <cell r="E68">
            <v>0</v>
          </cell>
          <cell r="F68">
            <v>0</v>
          </cell>
          <cell r="G68">
            <v>0</v>
          </cell>
          <cell r="H68">
            <v>0</v>
          </cell>
          <cell r="I68">
            <v>0</v>
          </cell>
        </row>
        <row r="69">
          <cell r="B69" t="str">
            <v>ГЭС-2</v>
          </cell>
          <cell r="D69">
            <v>0</v>
          </cell>
          <cell r="E69">
            <v>0</v>
          </cell>
          <cell r="F69">
            <v>0</v>
          </cell>
          <cell r="G69">
            <v>0</v>
          </cell>
          <cell r="H69">
            <v>0</v>
          </cell>
          <cell r="I69">
            <v>0</v>
          </cell>
        </row>
        <row r="70">
          <cell r="D70">
            <v>0</v>
          </cell>
          <cell r="E70">
            <v>0</v>
          </cell>
          <cell r="F70">
            <v>0</v>
          </cell>
          <cell r="G70">
            <v>0</v>
          </cell>
          <cell r="H70">
            <v>0</v>
          </cell>
          <cell r="I70">
            <v>0</v>
          </cell>
        </row>
        <row r="72">
          <cell r="D72">
            <v>0</v>
          </cell>
          <cell r="E72">
            <v>0</v>
          </cell>
          <cell r="F72">
            <v>0</v>
          </cell>
          <cell r="G72">
            <v>0</v>
          </cell>
          <cell r="H72">
            <v>0</v>
          </cell>
          <cell r="I72">
            <v>0</v>
          </cell>
        </row>
        <row r="74">
          <cell r="B74" t="str">
            <v>Котельная - 1</v>
          </cell>
          <cell r="D74">
            <v>0</v>
          </cell>
          <cell r="E74">
            <v>0</v>
          </cell>
          <cell r="F74">
            <v>0</v>
          </cell>
          <cell r="G74">
            <v>0</v>
          </cell>
          <cell r="H74">
            <v>0</v>
          </cell>
          <cell r="I74">
            <v>0</v>
          </cell>
        </row>
        <row r="75">
          <cell r="B75" t="str">
            <v>Котельная - 2</v>
          </cell>
          <cell r="D75">
            <v>0</v>
          </cell>
          <cell r="E75">
            <v>0</v>
          </cell>
          <cell r="F75">
            <v>0</v>
          </cell>
          <cell r="G75">
            <v>0</v>
          </cell>
          <cell r="H75">
            <v>0</v>
          </cell>
          <cell r="I75">
            <v>0</v>
          </cell>
        </row>
        <row r="76">
          <cell r="D76">
            <v>0</v>
          </cell>
          <cell r="E76">
            <v>0</v>
          </cell>
          <cell r="F76">
            <v>0</v>
          </cell>
          <cell r="G76">
            <v>0</v>
          </cell>
          <cell r="H76">
            <v>0</v>
          </cell>
          <cell r="I76">
            <v>0</v>
          </cell>
        </row>
        <row r="78">
          <cell r="D78">
            <v>0</v>
          </cell>
          <cell r="E78">
            <v>0</v>
          </cell>
          <cell r="F78">
            <v>0</v>
          </cell>
          <cell r="G78">
            <v>0</v>
          </cell>
          <cell r="H78">
            <v>0</v>
          </cell>
          <cell r="I78">
            <v>0</v>
          </cell>
        </row>
        <row r="80">
          <cell r="B80" t="str">
            <v>Электробойлерная - 1</v>
          </cell>
          <cell r="D80">
            <v>0</v>
          </cell>
          <cell r="E80">
            <v>0</v>
          </cell>
          <cell r="F80">
            <v>0</v>
          </cell>
          <cell r="G80">
            <v>0</v>
          </cell>
          <cell r="H80">
            <v>0</v>
          </cell>
          <cell r="I80">
            <v>0</v>
          </cell>
        </row>
        <row r="81">
          <cell r="B81" t="str">
            <v>Электробойлерная - 2</v>
          </cell>
          <cell r="D81">
            <v>0</v>
          </cell>
          <cell r="E81">
            <v>0</v>
          </cell>
          <cell r="F81">
            <v>0</v>
          </cell>
          <cell r="G81">
            <v>0</v>
          </cell>
          <cell r="H81">
            <v>0</v>
          </cell>
          <cell r="I81">
            <v>0</v>
          </cell>
        </row>
        <row r="82">
          <cell r="D82">
            <v>0</v>
          </cell>
          <cell r="E82">
            <v>0</v>
          </cell>
          <cell r="F82">
            <v>0</v>
          </cell>
          <cell r="G82">
            <v>0</v>
          </cell>
          <cell r="H82">
            <v>0</v>
          </cell>
          <cell r="I82">
            <v>0</v>
          </cell>
        </row>
        <row r="86">
          <cell r="D86">
            <v>0</v>
          </cell>
          <cell r="E86">
            <v>0</v>
          </cell>
          <cell r="F86">
            <v>0</v>
          </cell>
          <cell r="G86">
            <v>0</v>
          </cell>
          <cell r="H86">
            <v>0</v>
          </cell>
          <cell r="I86">
            <v>0</v>
          </cell>
        </row>
        <row r="87">
          <cell r="D87">
            <v>0</v>
          </cell>
          <cell r="E87">
            <v>0</v>
          </cell>
          <cell r="F87">
            <v>0</v>
          </cell>
          <cell r="G87">
            <v>0</v>
          </cell>
          <cell r="H87">
            <v>0</v>
          </cell>
          <cell r="I87">
            <v>0</v>
          </cell>
        </row>
        <row r="89">
          <cell r="B89" t="str">
            <v>ТЭС-1</v>
          </cell>
          <cell r="F89">
            <v>0</v>
          </cell>
          <cell r="I89">
            <v>0</v>
          </cell>
        </row>
        <row r="90">
          <cell r="B90" t="str">
            <v>ТЭС-2</v>
          </cell>
          <cell r="F90">
            <v>0</v>
          </cell>
          <cell r="I90">
            <v>0</v>
          </cell>
        </row>
        <row r="91">
          <cell r="F91">
            <v>0</v>
          </cell>
          <cell r="I91">
            <v>0</v>
          </cell>
        </row>
        <row r="94">
          <cell r="B94" t="str">
            <v>ГЭС-1</v>
          </cell>
          <cell r="F94">
            <v>0</v>
          </cell>
          <cell r="I94">
            <v>0</v>
          </cell>
        </row>
        <row r="95">
          <cell r="B95" t="str">
            <v>ГЭС-2</v>
          </cell>
          <cell r="F95">
            <v>0</v>
          </cell>
          <cell r="I95">
            <v>0</v>
          </cell>
        </row>
        <row r="96">
          <cell r="F96">
            <v>0</v>
          </cell>
          <cell r="I96">
            <v>0</v>
          </cell>
        </row>
        <row r="98">
          <cell r="D98">
            <v>0</v>
          </cell>
          <cell r="E98">
            <v>0</v>
          </cell>
          <cell r="F98">
            <v>0</v>
          </cell>
          <cell r="G98">
            <v>0</v>
          </cell>
          <cell r="H98">
            <v>0</v>
          </cell>
          <cell r="I98">
            <v>0</v>
          </cell>
        </row>
        <row r="100">
          <cell r="B100" t="str">
            <v>Котельная - 1</v>
          </cell>
          <cell r="F100">
            <v>0</v>
          </cell>
          <cell r="I100">
            <v>0</v>
          </cell>
        </row>
        <row r="101">
          <cell r="B101" t="str">
            <v>Котельная - 2</v>
          </cell>
          <cell r="F101">
            <v>0</v>
          </cell>
          <cell r="I101">
            <v>0</v>
          </cell>
        </row>
        <row r="102">
          <cell r="F102">
            <v>0</v>
          </cell>
          <cell r="I102">
            <v>0</v>
          </cell>
        </row>
        <row r="104">
          <cell r="D104">
            <v>0</v>
          </cell>
          <cell r="E104">
            <v>0</v>
          </cell>
          <cell r="F104">
            <v>0</v>
          </cell>
          <cell r="G104">
            <v>0</v>
          </cell>
          <cell r="H104">
            <v>0</v>
          </cell>
          <cell r="I104">
            <v>0</v>
          </cell>
        </row>
        <row r="106">
          <cell r="B106" t="str">
            <v>Электробойлерная - 1</v>
          </cell>
          <cell r="F106">
            <v>0</v>
          </cell>
          <cell r="I106">
            <v>0</v>
          </cell>
        </row>
        <row r="107">
          <cell r="B107" t="str">
            <v>Электробойлерная - 2</v>
          </cell>
          <cell r="F107">
            <v>0</v>
          </cell>
          <cell r="I107">
            <v>0</v>
          </cell>
        </row>
        <row r="108">
          <cell r="F108">
            <v>0</v>
          </cell>
          <cell r="I108">
            <v>0</v>
          </cell>
        </row>
        <row r="112">
          <cell r="D112" t="e">
            <v>#NAME?</v>
          </cell>
          <cell r="E112" t="e">
            <v>#NAME?</v>
          </cell>
          <cell r="F112" t="e">
            <v>#NAME?</v>
          </cell>
          <cell r="G112" t="e">
            <v>#NAME?</v>
          </cell>
          <cell r="H112" t="e">
            <v>#NAME?</v>
          </cell>
          <cell r="I112" t="e">
            <v>#NAME?</v>
          </cell>
        </row>
        <row r="113">
          <cell r="D113" t="e">
            <v>#NAME?</v>
          </cell>
          <cell r="E113" t="e">
            <v>#NAME?</v>
          </cell>
          <cell r="F113" t="e">
            <v>#NAME?</v>
          </cell>
          <cell r="G113" t="e">
            <v>#NAME?</v>
          </cell>
          <cell r="H113" t="e">
            <v>#NAME?</v>
          </cell>
          <cell r="I113" t="e">
            <v>#NAME?</v>
          </cell>
        </row>
        <row r="115">
          <cell r="B115" t="str">
            <v>ТЭС-1</v>
          </cell>
          <cell r="D115" t="e">
            <v>#NAME?</v>
          </cell>
          <cell r="E115" t="e">
            <v>#NAME?</v>
          </cell>
          <cell r="F115" t="e">
            <v>#NAME?</v>
          </cell>
          <cell r="G115" t="e">
            <v>#NAME?</v>
          </cell>
          <cell r="H115" t="e">
            <v>#NAME?</v>
          </cell>
          <cell r="I115" t="e">
            <v>#NAME?</v>
          </cell>
        </row>
        <row r="116">
          <cell r="B116" t="str">
            <v>ТЭС-2</v>
          </cell>
          <cell r="D116" t="e">
            <v>#NAME?</v>
          </cell>
          <cell r="E116" t="e">
            <v>#NAME?</v>
          </cell>
          <cell r="F116" t="e">
            <v>#NAME?</v>
          </cell>
          <cell r="G116" t="e">
            <v>#NAME?</v>
          </cell>
          <cell r="H116" t="e">
            <v>#NAME?</v>
          </cell>
          <cell r="I116" t="e">
            <v>#NAME?</v>
          </cell>
        </row>
        <row r="117">
          <cell r="D117" t="e">
            <v>#NAME?</v>
          </cell>
          <cell r="E117" t="e">
            <v>#NAME?</v>
          </cell>
          <cell r="F117" t="e">
            <v>#NAME?</v>
          </cell>
          <cell r="G117" t="e">
            <v>#NAME?</v>
          </cell>
          <cell r="H117" t="e">
            <v>#NAME?</v>
          </cell>
          <cell r="I117" t="e">
            <v>#NAME?</v>
          </cell>
        </row>
        <row r="120">
          <cell r="B120" t="str">
            <v>ГЭС-1</v>
          </cell>
          <cell r="D120" t="e">
            <v>#NAME?</v>
          </cell>
          <cell r="E120" t="e">
            <v>#NAME?</v>
          </cell>
          <cell r="F120" t="e">
            <v>#NAME?</v>
          </cell>
          <cell r="G120" t="e">
            <v>#NAME?</v>
          </cell>
          <cell r="H120" t="e">
            <v>#NAME?</v>
          </cell>
          <cell r="I120" t="e">
            <v>#NAME?</v>
          </cell>
        </row>
        <row r="121">
          <cell r="B121" t="str">
            <v>ГЭС-2</v>
          </cell>
          <cell r="D121" t="e">
            <v>#NAME?</v>
          </cell>
          <cell r="E121" t="e">
            <v>#NAME?</v>
          </cell>
          <cell r="F121" t="e">
            <v>#NAME?</v>
          </cell>
          <cell r="G121" t="e">
            <v>#NAME?</v>
          </cell>
          <cell r="H121" t="e">
            <v>#NAME?</v>
          </cell>
          <cell r="I121" t="e">
            <v>#NAME?</v>
          </cell>
        </row>
        <row r="122">
          <cell r="D122" t="e">
            <v>#NAME?</v>
          </cell>
          <cell r="E122" t="e">
            <v>#NAME?</v>
          </cell>
          <cell r="F122" t="e">
            <v>#NAME?</v>
          </cell>
          <cell r="G122" t="e">
            <v>#NAME?</v>
          </cell>
          <cell r="H122" t="e">
            <v>#NAME?</v>
          </cell>
          <cell r="I122" t="e">
            <v>#NAME?</v>
          </cell>
        </row>
        <row r="124">
          <cell r="D124" t="e">
            <v>#NAME?</v>
          </cell>
          <cell r="E124" t="e">
            <v>#NAME?</v>
          </cell>
          <cell r="F124" t="e">
            <v>#NAME?</v>
          </cell>
          <cell r="G124" t="e">
            <v>#NAME?</v>
          </cell>
          <cell r="H124" t="e">
            <v>#NAME?</v>
          </cell>
          <cell r="I124" t="e">
            <v>#NAME?</v>
          </cell>
        </row>
        <row r="126">
          <cell r="B126" t="str">
            <v>Котельная - 1</v>
          </cell>
          <cell r="D126" t="e">
            <v>#NAME?</v>
          </cell>
          <cell r="E126" t="e">
            <v>#NAME?</v>
          </cell>
          <cell r="F126" t="e">
            <v>#NAME?</v>
          </cell>
          <cell r="G126" t="e">
            <v>#NAME?</v>
          </cell>
          <cell r="H126" t="e">
            <v>#NAME?</v>
          </cell>
          <cell r="I126" t="e">
            <v>#NAME?</v>
          </cell>
        </row>
        <row r="127">
          <cell r="B127" t="str">
            <v>Котельная - 2</v>
          </cell>
          <cell r="D127" t="e">
            <v>#NAME?</v>
          </cell>
          <cell r="E127" t="e">
            <v>#NAME?</v>
          </cell>
          <cell r="F127" t="e">
            <v>#NAME?</v>
          </cell>
          <cell r="G127" t="e">
            <v>#NAME?</v>
          </cell>
          <cell r="H127" t="e">
            <v>#NAME?</v>
          </cell>
          <cell r="I127" t="e">
            <v>#NAME?</v>
          </cell>
        </row>
        <row r="128">
          <cell r="D128" t="e">
            <v>#NAME?</v>
          </cell>
          <cell r="E128" t="e">
            <v>#NAME?</v>
          </cell>
          <cell r="F128" t="e">
            <v>#NAME?</v>
          </cell>
          <cell r="G128" t="e">
            <v>#NAME?</v>
          </cell>
          <cell r="H128" t="e">
            <v>#NAME?</v>
          </cell>
          <cell r="I128" t="e">
            <v>#NAME?</v>
          </cell>
        </row>
        <row r="130">
          <cell r="D130" t="e">
            <v>#NAME?</v>
          </cell>
          <cell r="E130" t="e">
            <v>#NAME?</v>
          </cell>
          <cell r="F130" t="e">
            <v>#NAME?</v>
          </cell>
          <cell r="G130" t="e">
            <v>#NAME?</v>
          </cell>
          <cell r="H130" t="e">
            <v>#NAME?</v>
          </cell>
          <cell r="I130" t="e">
            <v>#NAME?</v>
          </cell>
        </row>
        <row r="132">
          <cell r="B132" t="str">
            <v>Электробойлерная - 1</v>
          </cell>
          <cell r="D132" t="e">
            <v>#NAME?</v>
          </cell>
          <cell r="E132" t="e">
            <v>#NAME?</v>
          </cell>
          <cell r="F132" t="e">
            <v>#NAME?</v>
          </cell>
          <cell r="G132" t="e">
            <v>#NAME?</v>
          </cell>
          <cell r="H132" t="e">
            <v>#NAME?</v>
          </cell>
          <cell r="I132" t="e">
            <v>#NAME?</v>
          </cell>
        </row>
        <row r="133">
          <cell r="B133" t="str">
            <v>Электробойлерная - 2</v>
          </cell>
          <cell r="D133" t="e">
            <v>#NAME?</v>
          </cell>
          <cell r="E133" t="e">
            <v>#NAME?</v>
          </cell>
          <cell r="F133" t="e">
            <v>#NAME?</v>
          </cell>
          <cell r="G133" t="e">
            <v>#NAME?</v>
          </cell>
          <cell r="H133" t="e">
            <v>#NAME?</v>
          </cell>
          <cell r="I133" t="e">
            <v>#NAME?</v>
          </cell>
        </row>
        <row r="134">
          <cell r="D134" t="e">
            <v>#NAME?</v>
          </cell>
          <cell r="E134" t="e">
            <v>#NAME?</v>
          </cell>
          <cell r="F134" t="e">
            <v>#NAME?</v>
          </cell>
          <cell r="G134" t="e">
            <v>#NAME?</v>
          </cell>
          <cell r="H134" t="e">
            <v>#NAME?</v>
          </cell>
          <cell r="I134" t="e">
            <v>#NAME?</v>
          </cell>
        </row>
        <row r="138">
          <cell r="D138">
            <v>0</v>
          </cell>
          <cell r="E138">
            <v>0</v>
          </cell>
          <cell r="F138">
            <v>0</v>
          </cell>
          <cell r="G138">
            <v>0</v>
          </cell>
          <cell r="H138">
            <v>0</v>
          </cell>
          <cell r="I138">
            <v>0</v>
          </cell>
        </row>
        <row r="139">
          <cell r="D139">
            <v>0</v>
          </cell>
          <cell r="E139">
            <v>0</v>
          </cell>
          <cell r="F139">
            <v>0</v>
          </cell>
          <cell r="G139">
            <v>0</v>
          </cell>
          <cell r="H139">
            <v>0</v>
          </cell>
          <cell r="I139">
            <v>0</v>
          </cell>
        </row>
        <row r="141">
          <cell r="B141" t="str">
            <v>ТЭС-1</v>
          </cell>
          <cell r="D141">
            <v>0</v>
          </cell>
          <cell r="E141">
            <v>0</v>
          </cell>
          <cell r="F141">
            <v>0</v>
          </cell>
          <cell r="G141">
            <v>0</v>
          </cell>
          <cell r="H141">
            <v>0</v>
          </cell>
          <cell r="I141">
            <v>0</v>
          </cell>
        </row>
        <row r="142">
          <cell r="B142" t="str">
            <v>ТЭС-2</v>
          </cell>
          <cell r="D142">
            <v>0</v>
          </cell>
          <cell r="E142">
            <v>0</v>
          </cell>
          <cell r="F142">
            <v>0</v>
          </cell>
          <cell r="G142">
            <v>0</v>
          </cell>
          <cell r="H142">
            <v>0</v>
          </cell>
          <cell r="I142">
            <v>0</v>
          </cell>
        </row>
        <row r="143">
          <cell r="D143">
            <v>0</v>
          </cell>
          <cell r="E143">
            <v>0</v>
          </cell>
          <cell r="F143">
            <v>0</v>
          </cell>
          <cell r="G143">
            <v>0</v>
          </cell>
          <cell r="H143">
            <v>0</v>
          </cell>
          <cell r="I143">
            <v>0</v>
          </cell>
        </row>
        <row r="146">
          <cell r="B146" t="str">
            <v>ГЭС-1</v>
          </cell>
          <cell r="D146">
            <v>0</v>
          </cell>
          <cell r="E146">
            <v>0</v>
          </cell>
          <cell r="F146">
            <v>0</v>
          </cell>
          <cell r="G146">
            <v>0</v>
          </cell>
          <cell r="H146">
            <v>0</v>
          </cell>
          <cell r="I146">
            <v>0</v>
          </cell>
        </row>
        <row r="147">
          <cell r="B147" t="str">
            <v>ГЭС-2</v>
          </cell>
          <cell r="D147">
            <v>0</v>
          </cell>
          <cell r="E147">
            <v>0</v>
          </cell>
          <cell r="F147">
            <v>0</v>
          </cell>
          <cell r="G147">
            <v>0</v>
          </cell>
          <cell r="H147">
            <v>0</v>
          </cell>
          <cell r="I147">
            <v>0</v>
          </cell>
        </row>
        <row r="148">
          <cell r="D148">
            <v>0</v>
          </cell>
          <cell r="E148">
            <v>0</v>
          </cell>
          <cell r="F148">
            <v>0</v>
          </cell>
          <cell r="G148">
            <v>0</v>
          </cell>
          <cell r="H148">
            <v>0</v>
          </cell>
          <cell r="I148">
            <v>0</v>
          </cell>
        </row>
        <row r="150">
          <cell r="D150">
            <v>0</v>
          </cell>
          <cell r="E150">
            <v>0</v>
          </cell>
          <cell r="F150">
            <v>0</v>
          </cell>
          <cell r="G150">
            <v>0</v>
          </cell>
          <cell r="H150">
            <v>0</v>
          </cell>
          <cell r="I150">
            <v>0</v>
          </cell>
        </row>
        <row r="152">
          <cell r="B152" t="str">
            <v>Котельная - 1</v>
          </cell>
          <cell r="D152">
            <v>0</v>
          </cell>
          <cell r="E152">
            <v>0</v>
          </cell>
          <cell r="F152">
            <v>0</v>
          </cell>
          <cell r="G152">
            <v>0</v>
          </cell>
          <cell r="H152">
            <v>0</v>
          </cell>
          <cell r="I152">
            <v>0</v>
          </cell>
        </row>
        <row r="153">
          <cell r="B153" t="str">
            <v>Котельная - 2</v>
          </cell>
          <cell r="D153">
            <v>0</v>
          </cell>
          <cell r="E153">
            <v>0</v>
          </cell>
          <cell r="F153">
            <v>0</v>
          </cell>
          <cell r="G153">
            <v>0</v>
          </cell>
          <cell r="H153">
            <v>0</v>
          </cell>
          <cell r="I153">
            <v>0</v>
          </cell>
        </row>
        <row r="154">
          <cell r="D154">
            <v>0</v>
          </cell>
          <cell r="E154">
            <v>0</v>
          </cell>
          <cell r="F154">
            <v>0</v>
          </cell>
          <cell r="G154">
            <v>0</v>
          </cell>
          <cell r="H154">
            <v>0</v>
          </cell>
          <cell r="I154">
            <v>0</v>
          </cell>
        </row>
        <row r="156">
          <cell r="D156">
            <v>0</v>
          </cell>
          <cell r="E156">
            <v>0</v>
          </cell>
          <cell r="F156">
            <v>0</v>
          </cell>
          <cell r="G156">
            <v>0</v>
          </cell>
          <cell r="H156">
            <v>0</v>
          </cell>
          <cell r="I156">
            <v>0</v>
          </cell>
        </row>
        <row r="158">
          <cell r="B158" t="str">
            <v>Электробойлерная - 1</v>
          </cell>
          <cell r="D158">
            <v>0</v>
          </cell>
          <cell r="E158">
            <v>0</v>
          </cell>
          <cell r="F158">
            <v>0</v>
          </cell>
          <cell r="G158">
            <v>0</v>
          </cell>
          <cell r="H158">
            <v>0</v>
          </cell>
          <cell r="I158">
            <v>0</v>
          </cell>
        </row>
        <row r="159">
          <cell r="B159" t="str">
            <v>Электробойлерная - 2</v>
          </cell>
          <cell r="D159">
            <v>0</v>
          </cell>
          <cell r="E159">
            <v>0</v>
          </cell>
          <cell r="F159">
            <v>0</v>
          </cell>
          <cell r="G159">
            <v>0</v>
          </cell>
          <cell r="H159">
            <v>0</v>
          </cell>
          <cell r="I159">
            <v>0</v>
          </cell>
        </row>
        <row r="160">
          <cell r="D160">
            <v>0</v>
          </cell>
          <cell r="E160">
            <v>0</v>
          </cell>
          <cell r="F160">
            <v>0</v>
          </cell>
          <cell r="G160">
            <v>0</v>
          </cell>
          <cell r="H160">
            <v>0</v>
          </cell>
          <cell r="I160">
            <v>0</v>
          </cell>
        </row>
        <row r="164">
          <cell r="D164">
            <v>0</v>
          </cell>
          <cell r="E164">
            <v>0</v>
          </cell>
          <cell r="G164">
            <v>0</v>
          </cell>
          <cell r="H164">
            <v>0</v>
          </cell>
        </row>
        <row r="165">
          <cell r="D165">
            <v>0</v>
          </cell>
          <cell r="E165">
            <v>0</v>
          </cell>
          <cell r="G165">
            <v>0</v>
          </cell>
          <cell r="H165">
            <v>0</v>
          </cell>
        </row>
        <row r="167">
          <cell r="B167" t="str">
            <v>ТЭС-1</v>
          </cell>
        </row>
        <row r="168">
          <cell r="B168" t="str">
            <v>ТЭС-2</v>
          </cell>
        </row>
        <row r="172">
          <cell r="B172" t="str">
            <v>ГЭС-1</v>
          </cell>
        </row>
        <row r="173">
          <cell r="B173" t="str">
            <v>ГЭС-2</v>
          </cell>
        </row>
        <row r="176">
          <cell r="D176">
            <v>0</v>
          </cell>
          <cell r="E176">
            <v>0</v>
          </cell>
          <cell r="G176">
            <v>0</v>
          </cell>
          <cell r="H176">
            <v>0</v>
          </cell>
        </row>
        <row r="178">
          <cell r="B178" t="str">
            <v>Котельная - 1</v>
          </cell>
        </row>
        <row r="179">
          <cell r="B179" t="str">
            <v>Котельная - 2</v>
          </cell>
        </row>
        <row r="182">
          <cell r="D182">
            <v>0</v>
          </cell>
          <cell r="E182">
            <v>0</v>
          </cell>
          <cell r="G182">
            <v>0</v>
          </cell>
          <cell r="H182">
            <v>0</v>
          </cell>
        </row>
        <row r="184">
          <cell r="B184" t="str">
            <v>Электробойлерная - 1</v>
          </cell>
        </row>
        <row r="185">
          <cell r="B185" t="str">
            <v>Электробойлерная - 2</v>
          </cell>
        </row>
        <row r="190">
          <cell r="D190">
            <v>0</v>
          </cell>
          <cell r="E190">
            <v>0</v>
          </cell>
          <cell r="G190">
            <v>0</v>
          </cell>
          <cell r="H190">
            <v>0</v>
          </cell>
        </row>
        <row r="191">
          <cell r="D191">
            <v>0</v>
          </cell>
          <cell r="E191">
            <v>0</v>
          </cell>
          <cell r="G191">
            <v>0</v>
          </cell>
          <cell r="H191">
            <v>0</v>
          </cell>
        </row>
        <row r="193">
          <cell r="B193" t="str">
            <v>ТЭС-1</v>
          </cell>
        </row>
        <row r="194">
          <cell r="B194" t="str">
            <v>ТЭС-2</v>
          </cell>
        </row>
        <row r="198">
          <cell r="B198" t="str">
            <v>ГЭС-1</v>
          </cell>
        </row>
        <row r="199">
          <cell r="B199" t="str">
            <v>ГЭС-2</v>
          </cell>
        </row>
        <row r="202">
          <cell r="D202">
            <v>0</v>
          </cell>
          <cell r="E202">
            <v>0</v>
          </cell>
          <cell r="G202">
            <v>0</v>
          </cell>
          <cell r="H202">
            <v>0</v>
          </cell>
        </row>
        <row r="204">
          <cell r="B204" t="str">
            <v>Котельная - 1</v>
          </cell>
        </row>
        <row r="205">
          <cell r="B205" t="str">
            <v>Котельная - 2</v>
          </cell>
        </row>
        <row r="208">
          <cell r="D208">
            <v>0</v>
          </cell>
          <cell r="E208">
            <v>0</v>
          </cell>
          <cell r="G208">
            <v>0</v>
          </cell>
          <cell r="H208">
            <v>0</v>
          </cell>
        </row>
        <row r="210">
          <cell r="B210" t="str">
            <v>Электробойлерная - 1</v>
          </cell>
        </row>
        <row r="211">
          <cell r="B211" t="str">
            <v>Электробойлерная - 2</v>
          </cell>
        </row>
        <row r="216">
          <cell r="D216" t="e">
            <v>#NAME?</v>
          </cell>
          <cell r="E216" t="e">
            <v>#NAME?</v>
          </cell>
          <cell r="G216" t="e">
            <v>#NAME?</v>
          </cell>
          <cell r="H216" t="e">
            <v>#NAME?</v>
          </cell>
        </row>
        <row r="217">
          <cell r="D217" t="e">
            <v>#NAME?</v>
          </cell>
          <cell r="E217" t="e">
            <v>#NAME?</v>
          </cell>
          <cell r="G217" t="e">
            <v>#NAME?</v>
          </cell>
          <cell r="H217" t="e">
            <v>#NAME?</v>
          </cell>
        </row>
        <row r="219">
          <cell r="B219" t="str">
            <v>ТЭС-1</v>
          </cell>
          <cell r="D219" t="e">
            <v>#NAME?</v>
          </cell>
          <cell r="E219" t="e">
            <v>#NAME?</v>
          </cell>
          <cell r="G219" t="e">
            <v>#NAME?</v>
          </cell>
          <cell r="H219" t="e">
            <v>#NAME?</v>
          </cell>
        </row>
        <row r="220">
          <cell r="B220" t="str">
            <v>ТЭС-2</v>
          </cell>
          <cell r="D220" t="e">
            <v>#NAME?</v>
          </cell>
          <cell r="E220" t="e">
            <v>#NAME?</v>
          </cell>
          <cell r="G220" t="e">
            <v>#NAME?</v>
          </cell>
          <cell r="H220" t="e">
            <v>#NAME?</v>
          </cell>
        </row>
        <row r="221">
          <cell r="D221" t="e">
            <v>#NAME?</v>
          </cell>
          <cell r="E221" t="e">
            <v>#NAME?</v>
          </cell>
          <cell r="G221" t="e">
            <v>#NAME?</v>
          </cell>
          <cell r="H221" t="e">
            <v>#NAME?</v>
          </cell>
        </row>
        <row r="224">
          <cell r="B224" t="str">
            <v>ГЭС-1</v>
          </cell>
          <cell r="D224" t="e">
            <v>#NAME?</v>
          </cell>
          <cell r="E224" t="e">
            <v>#NAME?</v>
          </cell>
          <cell r="G224" t="e">
            <v>#NAME?</v>
          </cell>
          <cell r="H224" t="e">
            <v>#NAME?</v>
          </cell>
        </row>
        <row r="225">
          <cell r="B225" t="str">
            <v>ГЭС-2</v>
          </cell>
          <cell r="D225" t="e">
            <v>#NAME?</v>
          </cell>
          <cell r="E225" t="e">
            <v>#NAME?</v>
          </cell>
          <cell r="G225" t="e">
            <v>#NAME?</v>
          </cell>
          <cell r="H225" t="e">
            <v>#NAME?</v>
          </cell>
        </row>
        <row r="226">
          <cell r="D226" t="e">
            <v>#NAME?</v>
          </cell>
          <cell r="E226" t="e">
            <v>#NAME?</v>
          </cell>
          <cell r="G226" t="e">
            <v>#NAME?</v>
          </cell>
          <cell r="H226" t="e">
            <v>#NAME?</v>
          </cell>
        </row>
        <row r="228">
          <cell r="D228" t="e">
            <v>#NAME?</v>
          </cell>
          <cell r="E228" t="e">
            <v>#NAME?</v>
          </cell>
          <cell r="G228" t="e">
            <v>#NAME?</v>
          </cell>
          <cell r="H228" t="e">
            <v>#NAME?</v>
          </cell>
        </row>
        <row r="230">
          <cell r="B230" t="str">
            <v>Котельная - 1</v>
          </cell>
          <cell r="D230" t="e">
            <v>#NAME?</v>
          </cell>
          <cell r="E230" t="e">
            <v>#NAME?</v>
          </cell>
          <cell r="G230" t="e">
            <v>#NAME?</v>
          </cell>
          <cell r="H230" t="e">
            <v>#NAME?</v>
          </cell>
        </row>
        <row r="231">
          <cell r="B231" t="str">
            <v>Котельная - 2</v>
          </cell>
          <cell r="D231" t="e">
            <v>#NAME?</v>
          </cell>
          <cell r="E231" t="e">
            <v>#NAME?</v>
          </cell>
          <cell r="G231" t="e">
            <v>#NAME?</v>
          </cell>
          <cell r="H231" t="e">
            <v>#NAME?</v>
          </cell>
        </row>
        <row r="232">
          <cell r="D232" t="e">
            <v>#NAME?</v>
          </cell>
          <cell r="E232" t="e">
            <v>#NAME?</v>
          </cell>
          <cell r="G232" t="e">
            <v>#NAME?</v>
          </cell>
          <cell r="H232" t="e">
            <v>#NAME?</v>
          </cell>
        </row>
        <row r="234">
          <cell r="D234" t="e">
            <v>#NAME?</v>
          </cell>
          <cell r="E234" t="e">
            <v>#NAME?</v>
          </cell>
          <cell r="G234" t="e">
            <v>#NAME?</v>
          </cell>
          <cell r="H234" t="e">
            <v>#NAME?</v>
          </cell>
        </row>
        <row r="236">
          <cell r="B236" t="str">
            <v>Электробойлерная - 1</v>
          </cell>
          <cell r="D236" t="e">
            <v>#NAME?</v>
          </cell>
          <cell r="E236" t="e">
            <v>#NAME?</v>
          </cell>
          <cell r="G236" t="e">
            <v>#NAME?</v>
          </cell>
          <cell r="H236" t="e">
            <v>#NAME?</v>
          </cell>
        </row>
        <row r="237">
          <cell r="B237" t="str">
            <v>Электробойлерная - 2</v>
          </cell>
          <cell r="D237" t="e">
            <v>#NAME?</v>
          </cell>
          <cell r="E237" t="e">
            <v>#NAME?</v>
          </cell>
          <cell r="G237" t="e">
            <v>#NAME?</v>
          </cell>
          <cell r="H237" t="e">
            <v>#NAME?</v>
          </cell>
        </row>
        <row r="238">
          <cell r="D238" t="e">
            <v>#NAME?</v>
          </cell>
          <cell r="E238" t="e">
            <v>#NAME?</v>
          </cell>
          <cell r="G238" t="e">
            <v>#NAME?</v>
          </cell>
          <cell r="H238" t="e">
            <v>#NAME?</v>
          </cell>
        </row>
        <row r="242">
          <cell r="D242" t="e">
            <v>#NAME?</v>
          </cell>
          <cell r="G242" t="e">
            <v>#NAME?</v>
          </cell>
        </row>
        <row r="243">
          <cell r="D243" t="e">
            <v>#NAME?</v>
          </cell>
          <cell r="G243" t="e">
            <v>#NAME?</v>
          </cell>
        </row>
        <row r="245">
          <cell r="B245" t="str">
            <v>ТЭС-1</v>
          </cell>
          <cell r="D245" t="e">
            <v>#NAME?</v>
          </cell>
          <cell r="G245" t="e">
            <v>#NAME?</v>
          </cell>
        </row>
        <row r="246">
          <cell r="B246" t="str">
            <v>ТЭС-2</v>
          </cell>
          <cell r="D246" t="e">
            <v>#NAME?</v>
          </cell>
          <cell r="G246" t="e">
            <v>#NAME?</v>
          </cell>
        </row>
        <row r="247">
          <cell r="D247" t="e">
            <v>#NAME?</v>
          </cell>
          <cell r="G247" t="e">
            <v>#NAME?</v>
          </cell>
        </row>
        <row r="250">
          <cell r="B250" t="str">
            <v>ГЭС-1</v>
          </cell>
          <cell r="D250" t="e">
            <v>#NAME?</v>
          </cell>
          <cell r="G250" t="e">
            <v>#NAME?</v>
          </cell>
        </row>
        <row r="251">
          <cell r="B251" t="str">
            <v>ГЭС-2</v>
          </cell>
          <cell r="D251" t="e">
            <v>#NAME?</v>
          </cell>
          <cell r="G251" t="e">
            <v>#NAME?</v>
          </cell>
        </row>
        <row r="252">
          <cell r="D252" t="e">
            <v>#NAME?</v>
          </cell>
          <cell r="G252" t="e">
            <v>#NAME?</v>
          </cell>
        </row>
        <row r="254">
          <cell r="D254" t="e">
            <v>#NAME?</v>
          </cell>
          <cell r="G254" t="e">
            <v>#NAME?</v>
          </cell>
        </row>
        <row r="256">
          <cell r="B256" t="str">
            <v>Котельная - 1</v>
          </cell>
          <cell r="D256" t="e">
            <v>#NAME?</v>
          </cell>
          <cell r="G256" t="e">
            <v>#NAME?</v>
          </cell>
        </row>
        <row r="257">
          <cell r="B257" t="str">
            <v>Котельная - 2</v>
          </cell>
          <cell r="D257" t="e">
            <v>#NAME?</v>
          </cell>
          <cell r="G257" t="e">
            <v>#NAME?</v>
          </cell>
        </row>
        <row r="258">
          <cell r="D258" t="e">
            <v>#NAME?</v>
          </cell>
          <cell r="G258" t="e">
            <v>#NAME?</v>
          </cell>
        </row>
        <row r="260">
          <cell r="D260" t="e">
            <v>#NAME?</v>
          </cell>
          <cell r="G260" t="e">
            <v>#NAME?</v>
          </cell>
        </row>
        <row r="262">
          <cell r="B262" t="str">
            <v>Электробойлерная - 1</v>
          </cell>
          <cell r="D262" t="e">
            <v>#NAME?</v>
          </cell>
          <cell r="G262" t="e">
            <v>#NAME?</v>
          </cell>
        </row>
        <row r="263">
          <cell r="B263" t="str">
            <v>Электробойлерная - 2</v>
          </cell>
          <cell r="D263" t="e">
            <v>#NAME?</v>
          </cell>
          <cell r="G263" t="e">
            <v>#NAME?</v>
          </cell>
        </row>
        <row r="264">
          <cell r="D264" t="e">
            <v>#NAME?</v>
          </cell>
          <cell r="G264" t="e">
            <v>#NAME?</v>
          </cell>
        </row>
        <row r="268">
          <cell r="D268" t="e">
            <v>#NAME?</v>
          </cell>
          <cell r="G268" t="e">
            <v>#NAME?</v>
          </cell>
        </row>
        <row r="269">
          <cell r="D269" t="e">
            <v>#NAME?</v>
          </cell>
          <cell r="G269" t="e">
            <v>#NAME?</v>
          </cell>
        </row>
        <row r="271">
          <cell r="B271" t="str">
            <v>ТЭС-1</v>
          </cell>
          <cell r="D271" t="e">
            <v>#NAME?</v>
          </cell>
          <cell r="G271" t="e">
            <v>#NAME?</v>
          </cell>
        </row>
        <row r="272">
          <cell r="B272" t="str">
            <v>ТЭС-2</v>
          </cell>
          <cell r="D272" t="e">
            <v>#NAME?</v>
          </cell>
          <cell r="G272" t="e">
            <v>#NAME?</v>
          </cell>
        </row>
        <row r="273">
          <cell r="D273" t="e">
            <v>#NAME?</v>
          </cell>
          <cell r="G273" t="e">
            <v>#NAME?</v>
          </cell>
        </row>
        <row r="276">
          <cell r="B276" t="str">
            <v>ГЭС-1</v>
          </cell>
          <cell r="D276" t="e">
            <v>#NAME?</v>
          </cell>
          <cell r="G276" t="e">
            <v>#NAME?</v>
          </cell>
        </row>
        <row r="277">
          <cell r="B277" t="str">
            <v>ГЭС-2</v>
          </cell>
          <cell r="D277" t="e">
            <v>#NAME?</v>
          </cell>
          <cell r="G277" t="e">
            <v>#NAME?</v>
          </cell>
        </row>
        <row r="278">
          <cell r="D278" t="e">
            <v>#NAME?</v>
          </cell>
          <cell r="G278" t="e">
            <v>#NAME?</v>
          </cell>
        </row>
        <row r="280">
          <cell r="D280" t="e">
            <v>#NAME?</v>
          </cell>
          <cell r="G280" t="e">
            <v>#NAME?</v>
          </cell>
        </row>
        <row r="282">
          <cell r="B282" t="str">
            <v>Котельная - 1</v>
          </cell>
          <cell r="D282" t="e">
            <v>#NAME?</v>
          </cell>
          <cell r="G282" t="e">
            <v>#NAME?</v>
          </cell>
        </row>
        <row r="283">
          <cell r="B283" t="str">
            <v>Котельная - 2</v>
          </cell>
          <cell r="D283" t="e">
            <v>#NAME?</v>
          </cell>
          <cell r="G283" t="e">
            <v>#NAME?</v>
          </cell>
        </row>
        <row r="284">
          <cell r="D284" t="e">
            <v>#NAME?</v>
          </cell>
          <cell r="G284" t="e">
            <v>#NAME?</v>
          </cell>
        </row>
        <row r="286">
          <cell r="D286" t="e">
            <v>#NAME?</v>
          </cell>
          <cell r="G286" t="e">
            <v>#NAME?</v>
          </cell>
        </row>
        <row r="288">
          <cell r="B288" t="str">
            <v>Электробойлерная - 1</v>
          </cell>
          <cell r="D288" t="e">
            <v>#NAME?</v>
          </cell>
          <cell r="G288" t="e">
            <v>#NAME?</v>
          </cell>
        </row>
        <row r="289">
          <cell r="B289" t="str">
            <v>Электробойлерная - 2</v>
          </cell>
          <cell r="D289" t="e">
            <v>#NAME?</v>
          </cell>
          <cell r="G289" t="e">
            <v>#NAME?</v>
          </cell>
        </row>
        <row r="290">
          <cell r="D290" t="e">
            <v>#NAME?</v>
          </cell>
          <cell r="G290" t="e">
            <v>#NAME?</v>
          </cell>
        </row>
        <row r="291">
          <cell r="D291" t="e">
            <v>#NAME?</v>
          </cell>
          <cell r="G291" t="e">
            <v>#NAME?</v>
          </cell>
        </row>
      </sheetData>
      <sheetData sheetId="13" refreshError="1">
        <row r="2">
          <cell r="A2" t="str">
            <v>ТЭС-1</v>
          </cell>
        </row>
        <row r="9">
          <cell r="F9" t="str">
            <v>-</v>
          </cell>
          <cell r="G9">
            <v>0</v>
          </cell>
          <cell r="I9" t="str">
            <v>-</v>
          </cell>
          <cell r="J9">
            <v>0</v>
          </cell>
          <cell r="L9" t="str">
            <v>-</v>
          </cell>
          <cell r="M9">
            <v>0</v>
          </cell>
          <cell r="O9" t="str">
            <v>-</v>
          </cell>
          <cell r="P9">
            <v>0</v>
          </cell>
        </row>
        <row r="10">
          <cell r="F10">
            <v>0</v>
          </cell>
          <cell r="G10">
            <v>0</v>
          </cell>
          <cell r="I10">
            <v>0</v>
          </cell>
          <cell r="J10">
            <v>0</v>
          </cell>
          <cell r="L10">
            <v>0</v>
          </cell>
          <cell r="M10" t="e">
            <v>#NAME?</v>
          </cell>
        </row>
        <row r="11">
          <cell r="F11" t="str">
            <v>-</v>
          </cell>
          <cell r="G11">
            <v>0</v>
          </cell>
          <cell r="I11" t="str">
            <v>-</v>
          </cell>
          <cell r="J11">
            <v>0</v>
          </cell>
          <cell r="L11" t="str">
            <v>-</v>
          </cell>
          <cell r="M11">
            <v>0</v>
          </cell>
          <cell r="O11" t="str">
            <v>-</v>
          </cell>
          <cell r="P11">
            <v>0</v>
          </cell>
        </row>
        <row r="12">
          <cell r="F12">
            <v>0</v>
          </cell>
          <cell r="G12">
            <v>0</v>
          </cell>
          <cell r="J12">
            <v>0</v>
          </cell>
          <cell r="L12">
            <v>0</v>
          </cell>
          <cell r="M12">
            <v>0</v>
          </cell>
        </row>
        <row r="13">
          <cell r="F13">
            <v>0</v>
          </cell>
          <cell r="G13">
            <v>0</v>
          </cell>
          <cell r="I13">
            <v>0</v>
          </cell>
          <cell r="J13">
            <v>0</v>
          </cell>
          <cell r="L13">
            <v>0</v>
          </cell>
          <cell r="M13" t="e">
            <v>#NAME?</v>
          </cell>
        </row>
        <row r="14">
          <cell r="F14">
            <v>0</v>
          </cell>
          <cell r="G14">
            <v>0</v>
          </cell>
          <cell r="I14">
            <v>0</v>
          </cell>
          <cell r="J14">
            <v>0</v>
          </cell>
          <cell r="L14">
            <v>0</v>
          </cell>
          <cell r="M14" t="e">
            <v>#NAME?</v>
          </cell>
        </row>
        <row r="15">
          <cell r="F15">
            <v>0</v>
          </cell>
          <cell r="G15">
            <v>0</v>
          </cell>
          <cell r="I15">
            <v>0</v>
          </cell>
          <cell r="J15">
            <v>0</v>
          </cell>
          <cell r="L15">
            <v>0</v>
          </cell>
          <cell r="M15" t="e">
            <v>#NAME?</v>
          </cell>
        </row>
        <row r="16">
          <cell r="F16">
            <v>0</v>
          </cell>
          <cell r="G16">
            <v>0</v>
          </cell>
          <cell r="I16">
            <v>0</v>
          </cell>
          <cell r="J16">
            <v>0</v>
          </cell>
          <cell r="L16">
            <v>0</v>
          </cell>
          <cell r="M16">
            <v>0</v>
          </cell>
        </row>
        <row r="18">
          <cell r="F18" t="str">
            <v>-</v>
          </cell>
          <cell r="G18">
            <v>0</v>
          </cell>
          <cell r="I18" t="str">
            <v>-</v>
          </cell>
          <cell r="J18">
            <v>0</v>
          </cell>
          <cell r="L18" t="str">
            <v>-</v>
          </cell>
          <cell r="M18">
            <v>0</v>
          </cell>
          <cell r="O18" t="str">
            <v>-</v>
          </cell>
          <cell r="P18">
            <v>0</v>
          </cell>
        </row>
        <row r="19">
          <cell r="L19" t="e">
            <v>#NAME?</v>
          </cell>
          <cell r="M19" t="e">
            <v>#NAME?</v>
          </cell>
        </row>
        <row r="20">
          <cell r="F20" t="str">
            <v>-</v>
          </cell>
          <cell r="G20">
            <v>0</v>
          </cell>
          <cell r="I20" t="str">
            <v>-</v>
          </cell>
          <cell r="J20">
            <v>0</v>
          </cell>
          <cell r="L20" t="str">
            <v>-</v>
          </cell>
          <cell r="M20">
            <v>0</v>
          </cell>
          <cell r="O20" t="str">
            <v>-</v>
          </cell>
          <cell r="P20">
            <v>0</v>
          </cell>
        </row>
        <row r="21">
          <cell r="F21">
            <v>0</v>
          </cell>
          <cell r="L21">
            <v>0</v>
          </cell>
        </row>
        <row r="22">
          <cell r="F22">
            <v>0</v>
          </cell>
          <cell r="I22">
            <v>0</v>
          </cell>
        </row>
        <row r="23">
          <cell r="F23">
            <v>0</v>
          </cell>
          <cell r="I23">
            <v>0</v>
          </cell>
        </row>
        <row r="24">
          <cell r="F24">
            <v>0</v>
          </cell>
          <cell r="G24">
            <v>0</v>
          </cell>
          <cell r="I24">
            <v>0</v>
          </cell>
          <cell r="J24">
            <v>0</v>
          </cell>
          <cell r="L24">
            <v>0</v>
          </cell>
          <cell r="M24" t="e">
            <v>#NAME?</v>
          </cell>
          <cell r="O24">
            <v>0</v>
          </cell>
        </row>
        <row r="26">
          <cell r="F26" t="str">
            <v>-</v>
          </cell>
          <cell r="G26">
            <v>0</v>
          </cell>
          <cell r="I26" t="str">
            <v>-</v>
          </cell>
          <cell r="J26">
            <v>0</v>
          </cell>
          <cell r="L26" t="str">
            <v>-</v>
          </cell>
          <cell r="M26">
            <v>0</v>
          </cell>
          <cell r="O26" t="str">
            <v>-</v>
          </cell>
          <cell r="P26">
            <v>0</v>
          </cell>
        </row>
        <row r="27">
          <cell r="F27">
            <v>0</v>
          </cell>
          <cell r="G27">
            <v>0</v>
          </cell>
          <cell r="I27">
            <v>0</v>
          </cell>
          <cell r="J27">
            <v>0</v>
          </cell>
          <cell r="L27">
            <v>0</v>
          </cell>
          <cell r="M27">
            <v>0</v>
          </cell>
          <cell r="O27">
            <v>0</v>
          </cell>
          <cell r="P27">
            <v>0</v>
          </cell>
        </row>
        <row r="28">
          <cell r="F28" t="str">
            <v>-</v>
          </cell>
          <cell r="G28">
            <v>0</v>
          </cell>
          <cell r="I28" t="str">
            <v>-</v>
          </cell>
          <cell r="J28">
            <v>0</v>
          </cell>
          <cell r="L28" t="str">
            <v>-</v>
          </cell>
          <cell r="M28">
            <v>0</v>
          </cell>
          <cell r="O28" t="str">
            <v>-</v>
          </cell>
          <cell r="P28">
            <v>0</v>
          </cell>
        </row>
        <row r="29">
          <cell r="F29">
            <v>0</v>
          </cell>
          <cell r="G29">
            <v>0</v>
          </cell>
          <cell r="I29">
            <v>0</v>
          </cell>
          <cell r="J29">
            <v>0</v>
          </cell>
          <cell r="L29" t="e">
            <v>#NAME?</v>
          </cell>
          <cell r="M29" t="e">
            <v>#NAME?</v>
          </cell>
        </row>
        <row r="30">
          <cell r="F30">
            <v>0</v>
          </cell>
          <cell r="I30">
            <v>0</v>
          </cell>
        </row>
        <row r="31">
          <cell r="F31">
            <v>0</v>
          </cell>
          <cell r="G31">
            <v>0</v>
          </cell>
          <cell r="L31">
            <v>0</v>
          </cell>
          <cell r="M31" t="e">
            <v>#NAME?</v>
          </cell>
          <cell r="O31">
            <v>0</v>
          </cell>
        </row>
        <row r="32">
          <cell r="F32">
            <v>0</v>
          </cell>
          <cell r="L32" t="e">
            <v>#NAME?</v>
          </cell>
          <cell r="M32" t="e">
            <v>#NAME?</v>
          </cell>
        </row>
        <row r="33">
          <cell r="F33">
            <v>0</v>
          </cell>
          <cell r="L33">
            <v>0</v>
          </cell>
          <cell r="M33" t="e">
            <v>#NAME?</v>
          </cell>
        </row>
        <row r="35">
          <cell r="F35" t="str">
            <v>-</v>
          </cell>
          <cell r="G35">
            <v>0</v>
          </cell>
          <cell r="I35" t="str">
            <v>-</v>
          </cell>
          <cell r="J35">
            <v>0</v>
          </cell>
          <cell r="L35" t="str">
            <v>-</v>
          </cell>
          <cell r="M35">
            <v>0</v>
          </cell>
          <cell r="O35" t="str">
            <v>-</v>
          </cell>
          <cell r="P35">
            <v>0</v>
          </cell>
        </row>
        <row r="37">
          <cell r="F37" t="str">
            <v>-</v>
          </cell>
          <cell r="G37">
            <v>0</v>
          </cell>
          <cell r="I37" t="str">
            <v>-</v>
          </cell>
          <cell r="J37">
            <v>0</v>
          </cell>
          <cell r="L37" t="str">
            <v>-</v>
          </cell>
          <cell r="M37">
            <v>0</v>
          </cell>
          <cell r="O37" t="str">
            <v>-</v>
          </cell>
          <cell r="P37">
            <v>0</v>
          </cell>
        </row>
        <row r="38">
          <cell r="F38">
            <v>0</v>
          </cell>
          <cell r="G38">
            <v>0</v>
          </cell>
          <cell r="I38">
            <v>0</v>
          </cell>
          <cell r="L38">
            <v>0</v>
          </cell>
          <cell r="M38">
            <v>0</v>
          </cell>
          <cell r="P38">
            <v>0</v>
          </cell>
        </row>
        <row r="44">
          <cell r="F44" t="str">
            <v>-</v>
          </cell>
          <cell r="G44">
            <v>0</v>
          </cell>
          <cell r="I44" t="str">
            <v>-</v>
          </cell>
          <cell r="J44">
            <v>0</v>
          </cell>
          <cell r="L44" t="str">
            <v>-</v>
          </cell>
          <cell r="M44">
            <v>0</v>
          </cell>
          <cell r="O44" t="str">
            <v>-</v>
          </cell>
          <cell r="P44">
            <v>0</v>
          </cell>
        </row>
        <row r="46">
          <cell r="F46" t="str">
            <v>-</v>
          </cell>
          <cell r="G46">
            <v>0</v>
          </cell>
          <cell r="I46" t="str">
            <v>-</v>
          </cell>
          <cell r="J46">
            <v>0</v>
          </cell>
          <cell r="L46" t="str">
            <v>-</v>
          </cell>
          <cell r="M46">
            <v>0</v>
          </cell>
          <cell r="O46" t="str">
            <v>-</v>
          </cell>
          <cell r="P46">
            <v>0</v>
          </cell>
        </row>
        <row r="52">
          <cell r="F52" t="str">
            <v>-</v>
          </cell>
          <cell r="G52">
            <v>0</v>
          </cell>
          <cell r="I52" t="str">
            <v>-</v>
          </cell>
          <cell r="J52">
            <v>0</v>
          </cell>
          <cell r="L52" t="str">
            <v>-</v>
          </cell>
          <cell r="M52">
            <v>0</v>
          </cell>
          <cell r="O52" t="str">
            <v>-</v>
          </cell>
          <cell r="P52">
            <v>0</v>
          </cell>
        </row>
        <row r="54">
          <cell r="F54" t="str">
            <v>-</v>
          </cell>
          <cell r="G54">
            <v>0</v>
          </cell>
          <cell r="I54" t="str">
            <v>-</v>
          </cell>
          <cell r="J54">
            <v>0</v>
          </cell>
          <cell r="L54" t="str">
            <v>-</v>
          </cell>
          <cell r="M54">
            <v>0</v>
          </cell>
          <cell r="O54" t="str">
            <v>-</v>
          </cell>
          <cell r="P54">
            <v>0</v>
          </cell>
        </row>
        <row r="60">
          <cell r="F60" t="str">
            <v>-</v>
          </cell>
          <cell r="G60">
            <v>0</v>
          </cell>
          <cell r="I60" t="str">
            <v>-</v>
          </cell>
          <cell r="J60">
            <v>0</v>
          </cell>
          <cell r="L60" t="str">
            <v>-</v>
          </cell>
          <cell r="M60">
            <v>0</v>
          </cell>
          <cell r="O60" t="str">
            <v>-</v>
          </cell>
          <cell r="P6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ow r="8">
          <cell r="D8">
            <v>15739</v>
          </cell>
        </row>
      </sheetData>
      <sheetData sheetId="39">
        <row r="8">
          <cell r="D8">
            <v>15739</v>
          </cell>
        </row>
      </sheetData>
      <sheetData sheetId="40">
        <row r="8">
          <cell r="D8">
            <v>15739</v>
          </cell>
        </row>
      </sheetData>
      <sheetData sheetId="41">
        <row r="8">
          <cell r="D8">
            <v>15739</v>
          </cell>
        </row>
      </sheetData>
      <sheetData sheetId="42">
        <row r="8">
          <cell r="D8">
            <v>15739</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8">
          <cell r="D8">
            <v>15739</v>
          </cell>
        </row>
      </sheetData>
      <sheetData sheetId="75">
        <row r="8">
          <cell r="D8">
            <v>15739</v>
          </cell>
        </row>
      </sheetData>
      <sheetData sheetId="76">
        <row r="8">
          <cell r="D8">
            <v>15739</v>
          </cell>
        </row>
      </sheetData>
      <sheetData sheetId="77">
        <row r="8">
          <cell r="D8">
            <v>15739</v>
          </cell>
        </row>
      </sheetData>
      <sheetData sheetId="78">
        <row r="8">
          <cell r="D8">
            <v>15739</v>
          </cell>
        </row>
      </sheetData>
      <sheetData sheetId="79">
        <row r="8">
          <cell r="D8">
            <v>15739</v>
          </cell>
        </row>
      </sheetData>
      <sheetData sheetId="80">
        <row r="8">
          <cell r="D8">
            <v>15739</v>
          </cell>
        </row>
      </sheetData>
      <sheetData sheetId="81">
        <row r="8">
          <cell r="D8">
            <v>15739</v>
          </cell>
        </row>
      </sheetData>
      <sheetData sheetId="82">
        <row r="8">
          <cell r="D8">
            <v>15739</v>
          </cell>
        </row>
      </sheetData>
      <sheetData sheetId="83">
        <row r="8">
          <cell r="D8">
            <v>15739</v>
          </cell>
        </row>
      </sheetData>
      <sheetData sheetId="84">
        <row r="8">
          <cell r="D8">
            <v>15739</v>
          </cell>
        </row>
      </sheetData>
      <sheetData sheetId="85">
        <row r="8">
          <cell r="D8">
            <v>15739</v>
          </cell>
        </row>
      </sheetData>
      <sheetData sheetId="86">
        <row r="8">
          <cell r="D8">
            <v>15739</v>
          </cell>
        </row>
      </sheetData>
      <sheetData sheetId="87">
        <row r="8">
          <cell r="D8">
            <v>15739</v>
          </cell>
        </row>
      </sheetData>
      <sheetData sheetId="88">
        <row r="8">
          <cell r="D8">
            <v>15739</v>
          </cell>
        </row>
      </sheetData>
      <sheetData sheetId="89">
        <row r="8">
          <cell r="D8">
            <v>15739</v>
          </cell>
        </row>
      </sheetData>
      <sheetData sheetId="90">
        <row r="8">
          <cell r="D8">
            <v>15739</v>
          </cell>
        </row>
      </sheetData>
      <sheetData sheetId="91">
        <row r="8">
          <cell r="D8">
            <v>15739</v>
          </cell>
        </row>
      </sheetData>
      <sheetData sheetId="92">
        <row r="8">
          <cell r="D8">
            <v>15739</v>
          </cell>
        </row>
      </sheetData>
      <sheetData sheetId="93">
        <row r="8">
          <cell r="D8">
            <v>15739</v>
          </cell>
        </row>
      </sheetData>
      <sheetData sheetId="94">
        <row r="8">
          <cell r="D8">
            <v>15739</v>
          </cell>
        </row>
      </sheetData>
      <sheetData sheetId="95">
        <row r="8">
          <cell r="D8">
            <v>15739</v>
          </cell>
        </row>
      </sheetData>
      <sheetData sheetId="96">
        <row r="8">
          <cell r="D8">
            <v>15739</v>
          </cell>
        </row>
      </sheetData>
      <sheetData sheetId="97">
        <row r="8">
          <cell r="D8">
            <v>15739</v>
          </cell>
        </row>
      </sheetData>
      <sheetData sheetId="98">
        <row r="8">
          <cell r="D8">
            <v>15739</v>
          </cell>
        </row>
      </sheetData>
      <sheetData sheetId="99">
        <row r="8">
          <cell r="D8">
            <v>15739</v>
          </cell>
        </row>
      </sheetData>
      <sheetData sheetId="100">
        <row r="8">
          <cell r="D8">
            <v>15739</v>
          </cell>
        </row>
      </sheetData>
      <sheetData sheetId="101">
        <row r="8">
          <cell r="D8">
            <v>15739</v>
          </cell>
        </row>
      </sheetData>
      <sheetData sheetId="102">
        <row r="8">
          <cell r="D8">
            <v>15739</v>
          </cell>
        </row>
      </sheetData>
      <sheetData sheetId="103">
        <row r="8">
          <cell r="D8">
            <v>15739</v>
          </cell>
        </row>
      </sheetData>
      <sheetData sheetId="104">
        <row r="8">
          <cell r="D8">
            <v>15739</v>
          </cell>
        </row>
      </sheetData>
      <sheetData sheetId="105">
        <row r="8">
          <cell r="D8">
            <v>15739</v>
          </cell>
        </row>
      </sheetData>
      <sheetData sheetId="106">
        <row r="8">
          <cell r="D8">
            <v>15739</v>
          </cell>
        </row>
      </sheetData>
      <sheetData sheetId="107">
        <row r="8">
          <cell r="D8">
            <v>15739</v>
          </cell>
        </row>
      </sheetData>
      <sheetData sheetId="108">
        <row r="8">
          <cell r="D8">
            <v>15739</v>
          </cell>
        </row>
      </sheetData>
      <sheetData sheetId="109">
        <row r="8">
          <cell r="D8">
            <v>15739</v>
          </cell>
        </row>
      </sheetData>
      <sheetData sheetId="110">
        <row r="8">
          <cell r="D8">
            <v>15739</v>
          </cell>
        </row>
      </sheetData>
      <sheetData sheetId="111">
        <row r="8">
          <cell r="D8">
            <v>15739</v>
          </cell>
        </row>
      </sheetData>
      <sheetData sheetId="112">
        <row r="8">
          <cell r="D8">
            <v>15739</v>
          </cell>
        </row>
      </sheetData>
      <sheetData sheetId="113">
        <row r="8">
          <cell r="D8">
            <v>15739</v>
          </cell>
        </row>
      </sheetData>
      <sheetData sheetId="114">
        <row r="8">
          <cell r="D8">
            <v>15739</v>
          </cell>
        </row>
      </sheetData>
      <sheetData sheetId="115">
        <row r="8">
          <cell r="D8">
            <v>15739</v>
          </cell>
        </row>
      </sheetData>
      <sheetData sheetId="116">
        <row r="8">
          <cell r="D8">
            <v>15739</v>
          </cell>
        </row>
      </sheetData>
      <sheetData sheetId="117">
        <row r="8">
          <cell r="D8">
            <v>15739</v>
          </cell>
        </row>
      </sheetData>
      <sheetData sheetId="118">
        <row r="8">
          <cell r="D8">
            <v>15739</v>
          </cell>
        </row>
      </sheetData>
      <sheetData sheetId="119">
        <row r="8">
          <cell r="D8">
            <v>15739</v>
          </cell>
        </row>
      </sheetData>
      <sheetData sheetId="120">
        <row r="8">
          <cell r="D8">
            <v>15739</v>
          </cell>
        </row>
      </sheetData>
      <sheetData sheetId="121">
        <row r="8">
          <cell r="D8">
            <v>15739</v>
          </cell>
        </row>
      </sheetData>
      <sheetData sheetId="122">
        <row r="8">
          <cell r="D8">
            <v>15739</v>
          </cell>
        </row>
      </sheetData>
      <sheetData sheetId="123">
        <row r="8">
          <cell r="D8">
            <v>15739</v>
          </cell>
        </row>
      </sheetData>
      <sheetData sheetId="124">
        <row r="8">
          <cell r="D8">
            <v>15739</v>
          </cell>
        </row>
      </sheetData>
      <sheetData sheetId="125">
        <row r="8">
          <cell r="D8">
            <v>15739</v>
          </cell>
        </row>
      </sheetData>
      <sheetData sheetId="126">
        <row r="8">
          <cell r="D8">
            <v>15739</v>
          </cell>
        </row>
      </sheetData>
      <sheetData sheetId="127">
        <row r="8">
          <cell r="D8">
            <v>15739</v>
          </cell>
        </row>
      </sheetData>
      <sheetData sheetId="128">
        <row r="8">
          <cell r="D8">
            <v>15739</v>
          </cell>
        </row>
      </sheetData>
      <sheetData sheetId="129">
        <row r="8">
          <cell r="D8">
            <v>15739</v>
          </cell>
        </row>
      </sheetData>
      <sheetData sheetId="130">
        <row r="8">
          <cell r="D8">
            <v>15739</v>
          </cell>
        </row>
      </sheetData>
      <sheetData sheetId="131">
        <row r="8">
          <cell r="D8">
            <v>15739</v>
          </cell>
        </row>
      </sheetData>
      <sheetData sheetId="132">
        <row r="8">
          <cell r="D8">
            <v>15739</v>
          </cell>
        </row>
      </sheetData>
      <sheetData sheetId="133" refreshError="1"/>
      <sheetData sheetId="134" refreshError="1"/>
      <sheetData sheetId="135" refreshError="1"/>
      <sheetData sheetId="136" refreshError="1"/>
      <sheetData sheetId="137" refreshError="1"/>
      <sheetData sheetId="138" refreshError="1"/>
      <sheetData sheetId="139" refreshError="1"/>
      <sheetData sheetId="140">
        <row r="8">
          <cell r="D8">
            <v>15739</v>
          </cell>
        </row>
      </sheetData>
      <sheetData sheetId="141">
        <row r="8">
          <cell r="D8">
            <v>15739</v>
          </cell>
        </row>
      </sheetData>
      <sheetData sheetId="142" refreshError="1"/>
      <sheetData sheetId="143" refreshError="1"/>
      <sheetData sheetId="144" refreshError="1"/>
      <sheetData sheetId="145" refreshError="1"/>
      <sheetData sheetId="146" refreshError="1"/>
      <sheetData sheetId="147" refreshError="1"/>
      <sheetData sheetId="148">
        <row r="15">
          <cell r="F15" t="str">
            <v>План движения потоков наличности ОАО "Ленэнерго" на 4 квартал 2012 года</v>
          </cell>
        </row>
      </sheetData>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ow r="8">
          <cell r="D8">
            <v>15739</v>
          </cell>
        </row>
      </sheetData>
      <sheetData sheetId="257">
        <row r="2">
          <cell r="A2">
            <v>0</v>
          </cell>
        </row>
      </sheetData>
      <sheetData sheetId="258">
        <row r="2">
          <cell r="A2">
            <v>0</v>
          </cell>
        </row>
      </sheetData>
      <sheetData sheetId="259" refreshError="1"/>
      <sheetData sheetId="260" refreshError="1"/>
      <sheetData sheetId="261" refreshError="1"/>
      <sheetData sheetId="262" refreshError="1"/>
      <sheetData sheetId="263">
        <row r="2">
          <cell r="A2">
            <v>0</v>
          </cell>
        </row>
      </sheetData>
      <sheetData sheetId="264">
        <row r="2">
          <cell r="A2">
            <v>0</v>
          </cell>
        </row>
      </sheetData>
      <sheetData sheetId="265" refreshError="1"/>
      <sheetData sheetId="266" refreshError="1"/>
      <sheetData sheetId="267" refreshError="1"/>
      <sheetData sheetId="268" refreshError="1"/>
      <sheetData sheetId="269">
        <row r="2">
          <cell r="A2">
            <v>0</v>
          </cell>
        </row>
      </sheetData>
      <sheetData sheetId="270">
        <row r="2">
          <cell r="A2">
            <v>0</v>
          </cell>
        </row>
      </sheetData>
      <sheetData sheetId="271" refreshError="1"/>
      <sheetData sheetId="272" refreshError="1"/>
      <sheetData sheetId="273" refreshError="1"/>
      <sheetData sheetId="274" refreshError="1"/>
      <sheetData sheetId="275" refreshError="1"/>
      <sheetData sheetId="276" refreshError="1"/>
      <sheetData sheetId="277">
        <row r="2">
          <cell r="A2">
            <v>0</v>
          </cell>
        </row>
      </sheetData>
      <sheetData sheetId="278">
        <row r="2">
          <cell r="A2">
            <v>0</v>
          </cell>
        </row>
      </sheetData>
      <sheetData sheetId="279">
        <row r="2">
          <cell r="A2">
            <v>0</v>
          </cell>
        </row>
      </sheetData>
      <sheetData sheetId="280">
        <row r="2">
          <cell r="A2">
            <v>0</v>
          </cell>
        </row>
      </sheetData>
      <sheetData sheetId="281">
        <row r="2">
          <cell r="A2">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ow r="8">
          <cell r="D8">
            <v>15739</v>
          </cell>
        </row>
      </sheetData>
      <sheetData sheetId="467">
        <row r="8">
          <cell r="D8">
            <v>15739</v>
          </cell>
        </row>
      </sheetData>
      <sheetData sheetId="468">
        <row r="8">
          <cell r="D8">
            <v>15739</v>
          </cell>
        </row>
      </sheetData>
      <sheetData sheetId="469">
        <row r="8">
          <cell r="D8">
            <v>15739</v>
          </cell>
        </row>
      </sheetData>
      <sheetData sheetId="470">
        <row r="8">
          <cell r="D8">
            <v>15739</v>
          </cell>
        </row>
      </sheetData>
      <sheetData sheetId="471">
        <row r="8">
          <cell r="D8">
            <v>15739</v>
          </cell>
        </row>
      </sheetData>
      <sheetData sheetId="472">
        <row r="8">
          <cell r="D8">
            <v>15739</v>
          </cell>
        </row>
      </sheetData>
      <sheetData sheetId="473">
        <row r="8">
          <cell r="D8">
            <v>15739</v>
          </cell>
        </row>
      </sheetData>
      <sheetData sheetId="474">
        <row r="8">
          <cell r="D8">
            <v>15739</v>
          </cell>
        </row>
      </sheetData>
      <sheetData sheetId="475">
        <row r="8">
          <cell r="D8">
            <v>15739</v>
          </cell>
        </row>
      </sheetData>
      <sheetData sheetId="476">
        <row r="8">
          <cell r="D8">
            <v>15739</v>
          </cell>
        </row>
      </sheetData>
      <sheetData sheetId="477">
        <row r="8">
          <cell r="D8">
            <v>15739</v>
          </cell>
        </row>
      </sheetData>
      <sheetData sheetId="478">
        <row r="8">
          <cell r="D8">
            <v>15739</v>
          </cell>
        </row>
      </sheetData>
      <sheetData sheetId="479">
        <row r="8">
          <cell r="D8">
            <v>15739</v>
          </cell>
        </row>
      </sheetData>
      <sheetData sheetId="480">
        <row r="8">
          <cell r="D8">
            <v>15739</v>
          </cell>
        </row>
      </sheetData>
      <sheetData sheetId="481">
        <row r="8">
          <cell r="D8">
            <v>15739</v>
          </cell>
        </row>
      </sheetData>
      <sheetData sheetId="482">
        <row r="8">
          <cell r="D8">
            <v>15739</v>
          </cell>
        </row>
      </sheetData>
      <sheetData sheetId="483">
        <row r="8">
          <cell r="D8">
            <v>15739</v>
          </cell>
        </row>
      </sheetData>
      <sheetData sheetId="484">
        <row r="8">
          <cell r="D8">
            <v>15739</v>
          </cell>
        </row>
      </sheetData>
      <sheetData sheetId="485">
        <row r="8">
          <cell r="D8">
            <v>15739</v>
          </cell>
        </row>
      </sheetData>
      <sheetData sheetId="486">
        <row r="8">
          <cell r="D8">
            <v>15739</v>
          </cell>
        </row>
      </sheetData>
      <sheetData sheetId="487">
        <row r="8">
          <cell r="D8">
            <v>15739</v>
          </cell>
        </row>
      </sheetData>
      <sheetData sheetId="488">
        <row r="8">
          <cell r="D8">
            <v>15739</v>
          </cell>
        </row>
      </sheetData>
      <sheetData sheetId="489">
        <row r="8">
          <cell r="D8">
            <v>15739</v>
          </cell>
        </row>
      </sheetData>
      <sheetData sheetId="490">
        <row r="8">
          <cell r="D8">
            <v>15739</v>
          </cell>
        </row>
      </sheetData>
      <sheetData sheetId="491">
        <row r="8">
          <cell r="D8">
            <v>15739</v>
          </cell>
        </row>
      </sheetData>
      <sheetData sheetId="492">
        <row r="8">
          <cell r="D8">
            <v>15739</v>
          </cell>
        </row>
      </sheetData>
      <sheetData sheetId="493">
        <row r="8">
          <cell r="D8">
            <v>15739</v>
          </cell>
        </row>
      </sheetData>
      <sheetData sheetId="494">
        <row r="8">
          <cell r="D8">
            <v>15739</v>
          </cell>
        </row>
      </sheetData>
      <sheetData sheetId="495">
        <row r="8">
          <cell r="D8">
            <v>15739</v>
          </cell>
        </row>
      </sheetData>
      <sheetData sheetId="496">
        <row r="8">
          <cell r="D8">
            <v>15739</v>
          </cell>
        </row>
      </sheetData>
      <sheetData sheetId="497">
        <row r="8">
          <cell r="D8">
            <v>15739</v>
          </cell>
        </row>
      </sheetData>
      <sheetData sheetId="498">
        <row r="8">
          <cell r="D8">
            <v>15739</v>
          </cell>
        </row>
      </sheetData>
      <sheetData sheetId="499">
        <row r="8">
          <cell r="D8">
            <v>15739</v>
          </cell>
        </row>
      </sheetData>
      <sheetData sheetId="500">
        <row r="8">
          <cell r="D8">
            <v>15739</v>
          </cell>
        </row>
      </sheetData>
      <sheetData sheetId="501">
        <row r="8">
          <cell r="D8">
            <v>15739</v>
          </cell>
        </row>
      </sheetData>
      <sheetData sheetId="502">
        <row r="8">
          <cell r="D8">
            <v>15739</v>
          </cell>
        </row>
      </sheetData>
      <sheetData sheetId="503">
        <row r="8">
          <cell r="D8">
            <v>15739</v>
          </cell>
        </row>
      </sheetData>
      <sheetData sheetId="504">
        <row r="8">
          <cell r="D8">
            <v>15739</v>
          </cell>
        </row>
      </sheetData>
      <sheetData sheetId="505">
        <row r="8">
          <cell r="D8">
            <v>15739</v>
          </cell>
        </row>
      </sheetData>
      <sheetData sheetId="506">
        <row r="8">
          <cell r="D8">
            <v>15739</v>
          </cell>
        </row>
      </sheetData>
      <sheetData sheetId="507">
        <row r="8">
          <cell r="D8">
            <v>15739</v>
          </cell>
        </row>
      </sheetData>
      <sheetData sheetId="508">
        <row r="8">
          <cell r="D8">
            <v>15739</v>
          </cell>
        </row>
      </sheetData>
      <sheetData sheetId="509"/>
      <sheetData sheetId="510"/>
      <sheetData sheetId="511"/>
      <sheetData sheetId="512"/>
      <sheetData sheetId="513">
        <row r="2">
          <cell r="A2">
            <v>0</v>
          </cell>
        </row>
      </sheetData>
      <sheetData sheetId="514">
        <row r="2">
          <cell r="A2">
            <v>0</v>
          </cell>
        </row>
      </sheetData>
      <sheetData sheetId="515">
        <row r="2">
          <cell r="A2">
            <v>0</v>
          </cell>
        </row>
      </sheetData>
      <sheetData sheetId="516"/>
      <sheetData sheetId="517">
        <row r="2">
          <cell r="A2">
            <v>0</v>
          </cell>
        </row>
      </sheetData>
      <sheetData sheetId="518">
        <row r="2">
          <cell r="A2">
            <v>0</v>
          </cell>
        </row>
      </sheetData>
      <sheetData sheetId="519">
        <row r="2">
          <cell r="A2" t="str">
            <v>ТЭС-1</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ow r="2">
          <cell r="A2">
            <v>0</v>
          </cell>
        </row>
      </sheetData>
      <sheetData sheetId="580">
        <row r="2">
          <cell r="A2">
            <v>0</v>
          </cell>
        </row>
      </sheetData>
      <sheetData sheetId="581">
        <row r="2">
          <cell r="A2">
            <v>0</v>
          </cell>
        </row>
      </sheetData>
      <sheetData sheetId="582">
        <row r="2">
          <cell r="A2">
            <v>0</v>
          </cell>
        </row>
      </sheetData>
      <sheetData sheetId="583">
        <row r="2">
          <cell r="A2">
            <v>0</v>
          </cell>
        </row>
      </sheetData>
      <sheetData sheetId="584">
        <row r="2">
          <cell r="A2">
            <v>0</v>
          </cell>
        </row>
      </sheetData>
      <sheetData sheetId="585">
        <row r="2">
          <cell r="A2">
            <v>0</v>
          </cell>
        </row>
      </sheetData>
      <sheetData sheetId="586">
        <row r="2">
          <cell r="A2">
            <v>0</v>
          </cell>
        </row>
      </sheetData>
      <sheetData sheetId="587">
        <row r="2">
          <cell r="A2">
            <v>0</v>
          </cell>
        </row>
      </sheetData>
      <sheetData sheetId="588">
        <row r="2">
          <cell r="A2">
            <v>0</v>
          </cell>
        </row>
      </sheetData>
      <sheetData sheetId="589">
        <row r="2">
          <cell r="A2">
            <v>0</v>
          </cell>
        </row>
      </sheetData>
      <sheetData sheetId="590">
        <row r="2">
          <cell r="A2">
            <v>0</v>
          </cell>
        </row>
      </sheetData>
      <sheetData sheetId="591">
        <row r="2">
          <cell r="A2">
            <v>0</v>
          </cell>
        </row>
      </sheetData>
      <sheetData sheetId="592">
        <row r="2">
          <cell r="A2">
            <v>0</v>
          </cell>
        </row>
      </sheetData>
      <sheetData sheetId="593">
        <row r="2">
          <cell r="A2">
            <v>0</v>
          </cell>
        </row>
      </sheetData>
      <sheetData sheetId="594">
        <row r="2">
          <cell r="A2">
            <v>0</v>
          </cell>
        </row>
      </sheetData>
      <sheetData sheetId="595">
        <row r="2">
          <cell r="A2">
            <v>0</v>
          </cell>
        </row>
      </sheetData>
      <sheetData sheetId="596">
        <row r="2">
          <cell r="A2">
            <v>0</v>
          </cell>
        </row>
      </sheetData>
      <sheetData sheetId="597">
        <row r="2">
          <cell r="A2">
            <v>0</v>
          </cell>
        </row>
      </sheetData>
      <sheetData sheetId="598">
        <row r="2">
          <cell r="A2">
            <v>0</v>
          </cell>
        </row>
      </sheetData>
      <sheetData sheetId="599">
        <row r="2">
          <cell r="A2">
            <v>0</v>
          </cell>
        </row>
      </sheetData>
      <sheetData sheetId="600">
        <row r="2">
          <cell r="A2">
            <v>0</v>
          </cell>
        </row>
      </sheetData>
      <sheetData sheetId="601"/>
      <sheetData sheetId="602"/>
      <sheetData sheetId="603"/>
      <sheetData sheetId="604"/>
      <sheetData sheetId="605"/>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Индивидуально"/>
      <sheetName val="Все"/>
      <sheetName val="Справочники"/>
      <sheetName val="29"/>
      <sheetName val="20"/>
      <sheetName val="21"/>
      <sheetName val="23"/>
      <sheetName val="25"/>
      <sheetName val="26"/>
      <sheetName val="27"/>
      <sheetName val="28"/>
      <sheetName val="19"/>
      <sheetName val="22"/>
      <sheetName val="24"/>
      <sheetName val="Регионы"/>
      <sheetName val="TEHSHEET"/>
      <sheetName val="Гр5(о)"/>
      <sheetName val="I"/>
      <sheetName val="Титульный"/>
      <sheetName val="Инструкция"/>
      <sheetName val="реестр отгрузка"/>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э"/>
      <sheetName val="Регионы"/>
      <sheetName val="TEHSHEET"/>
      <sheetName val="Справочники"/>
      <sheetName val="29"/>
      <sheetName val="20"/>
      <sheetName val="21"/>
      <sheetName val="23"/>
      <sheetName val="25"/>
      <sheetName val="26"/>
      <sheetName val="27"/>
      <sheetName val="28"/>
      <sheetName val="19"/>
      <sheetName val="22"/>
      <sheetName val="24"/>
      <sheetName val="Вводные данные систем"/>
      <sheetName val="ЭСО"/>
      <sheetName val="сбыт"/>
      <sheetName val="Ген. не уч. ОРЭМ"/>
      <sheetName val="Свод"/>
      <sheetName val="1.6"/>
      <sheetName val="drivers"/>
      <sheetName val="УрРасч"/>
      <sheetName val="Гр5(о)"/>
      <sheetName val="Main"/>
      <sheetName val="XLR_NoRangeSheet"/>
      <sheetName val="Сводная"/>
      <sheetName val="незав. Домодедово"/>
      <sheetName val="Титульный"/>
      <sheetName val="Инструкц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Инструкция"/>
      <sheetName val="Справочник"/>
      <sheetName val="Индексы"/>
      <sheetName val="4 баланс ээ"/>
      <sheetName val="5 баланс мощности"/>
      <sheetName val="P2.1 усл. единицы"/>
      <sheetName val="P2.2 усл. единицы"/>
      <sheetName val="Финансовые показатели"/>
      <sheetName val="Расчёт"/>
      <sheetName val="Расчет расходов RAB"/>
      <sheetName val="расчет НВВ и тарифа RAB"/>
      <sheetName val="TEHSHEET"/>
      <sheetName val="ээ"/>
      <sheetName val="14б ДПН отчет"/>
      <sheetName val="16а Сводный анализ"/>
      <sheetName val="Титульный"/>
      <sheetName val="Лист1"/>
      <sheetName val="А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5"/>
      <sheetName val=""/>
      <sheetName val="main gate house"/>
      <sheetName val="на 1 тут"/>
      <sheetName val="Тср 19"/>
      <sheetName val="Тср 20"/>
      <sheetName val="Тср 20-24"/>
      <sheetName val="ТБР"/>
      <sheetName val="24"/>
      <sheetName val="16"/>
      <sheetName val="П1.4, П1.5 -Томская обл"/>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Справочник ЦФО"/>
      <sheetName val="Титульный"/>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17_1"/>
      <sheetName val="Ф_1 _для АО_энерго_"/>
      <sheetName val="Ф_2 _для АО_энерго_"/>
      <sheetName val="Стоимость ЭЭ"/>
      <sheetName val="FST5"/>
      <sheetName val="29"/>
      <sheetName val="20"/>
      <sheetName val="21"/>
      <sheetName val="26"/>
      <sheetName val="27"/>
      <sheetName val="28"/>
      <sheetName val="19"/>
      <sheetName val="22"/>
      <sheetName val="Динамика пакета"/>
      <sheetName val="КЗ и БДДС НВД+ИДЕ"/>
      <sheetName val="База"/>
      <sheetName val="2008 -2010"/>
      <sheetName val="Регионы"/>
    </sheetNames>
    <sheetDataSet>
      <sheetData sheetId="0" refreshError="1"/>
      <sheetData sheetId="1" refreshError="1"/>
      <sheetData sheetId="2" refreshError="1">
        <row r="13">
          <cell r="E13" t="str">
            <v>г.Москва</v>
          </cell>
        </row>
        <row r="21">
          <cell r="D21" t="str">
            <v>ЭСО</v>
          </cell>
        </row>
        <row r="27">
          <cell r="F27" t="str">
            <v>Предложение регионального регулятора</v>
          </cell>
        </row>
      </sheetData>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AC23">
            <v>1.5</v>
          </cell>
        </row>
        <row r="25">
          <cell r="AC25">
            <v>1488.06</v>
          </cell>
        </row>
        <row r="31">
          <cell r="AB31">
            <v>209.4</v>
          </cell>
          <cell r="AC31">
            <v>415.2</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row r="27">
          <cell r="F27" t="str">
            <v>Предложение регионального регулятора</v>
          </cell>
        </row>
        <row r="28">
          <cell r="AC28">
            <v>42.01</v>
          </cell>
        </row>
        <row r="30">
          <cell r="AB30">
            <v>5.9</v>
          </cell>
          <cell r="AC30">
            <v>11.7</v>
          </cell>
        </row>
      </sheetData>
      <sheetData sheetId="7" refreshError="1"/>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row r="70">
          <cell r="I70">
            <v>6.52</v>
          </cell>
          <cell r="J70">
            <v>1.63</v>
          </cell>
          <cell r="K70">
            <v>1.63</v>
          </cell>
          <cell r="L70">
            <v>1.63</v>
          </cell>
          <cell r="M70">
            <v>1.63</v>
          </cell>
        </row>
      </sheetData>
      <sheetData sheetId="10" refreshError="1">
        <row r="21">
          <cell r="D21">
            <v>696708</v>
          </cell>
          <cell r="E21">
            <v>72000</v>
          </cell>
          <cell r="I21">
            <v>49532.959999999999</v>
          </cell>
        </row>
      </sheetData>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1">
          <cell r="E11">
            <v>0</v>
          </cell>
          <cell r="F11">
            <v>0</v>
          </cell>
          <cell r="G11">
            <v>0</v>
          </cell>
          <cell r="H11">
            <v>0</v>
          </cell>
          <cell r="I11">
            <v>59.59</v>
          </cell>
          <cell r="J11">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I18">
            <v>629</v>
          </cell>
          <cell r="J18">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6">
          <cell r="I26">
            <v>0</v>
          </cell>
          <cell r="J26">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59.59</v>
          </cell>
          <cell r="J30">
            <v>0</v>
          </cell>
        </row>
        <row r="31">
          <cell r="E31">
            <v>0</v>
          </cell>
          <cell r="F31">
            <v>0</v>
          </cell>
          <cell r="G31">
            <v>0</v>
          </cell>
          <cell r="H31">
            <v>0</v>
          </cell>
          <cell r="I31">
            <v>59.59</v>
          </cell>
          <cell r="J31">
            <v>0</v>
          </cell>
        </row>
        <row r="32">
          <cell r="E32">
            <v>0</v>
          </cell>
          <cell r="F32">
            <v>0</v>
          </cell>
          <cell r="G32">
            <v>0</v>
          </cell>
          <cell r="H32">
            <v>0</v>
          </cell>
          <cell r="I32">
            <v>59.59</v>
          </cell>
          <cell r="J32">
            <v>0</v>
          </cell>
        </row>
        <row r="33">
          <cell r="E33">
            <v>0</v>
          </cell>
          <cell r="F33">
            <v>0</v>
          </cell>
          <cell r="G33">
            <v>0</v>
          </cell>
          <cell r="H33">
            <v>0</v>
          </cell>
          <cell r="I33">
            <v>41.04</v>
          </cell>
          <cell r="J33">
            <v>0</v>
          </cell>
        </row>
        <row r="34">
          <cell r="J34">
            <v>0</v>
          </cell>
        </row>
        <row r="35">
          <cell r="E35">
            <v>0</v>
          </cell>
          <cell r="F35">
            <v>0</v>
          </cell>
          <cell r="G35">
            <v>0</v>
          </cell>
          <cell r="H35">
            <v>0</v>
          </cell>
          <cell r="I35">
            <v>0</v>
          </cell>
          <cell r="J35">
            <v>0</v>
          </cell>
        </row>
        <row r="36">
          <cell r="J36">
            <v>0</v>
          </cell>
        </row>
        <row r="37">
          <cell r="E37">
            <v>0</v>
          </cell>
          <cell r="F37">
            <v>0</v>
          </cell>
          <cell r="G37">
            <v>0</v>
          </cell>
          <cell r="H37">
            <v>0</v>
          </cell>
          <cell r="I37">
            <v>0</v>
          </cell>
          <cell r="J37">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E41">
            <v>0</v>
          </cell>
          <cell r="F41">
            <v>0</v>
          </cell>
          <cell r="G41">
            <v>0</v>
          </cell>
          <cell r="H41">
            <v>0</v>
          </cell>
          <cell r="I41">
            <v>52929</v>
          </cell>
          <cell r="J41">
            <v>0</v>
          </cell>
        </row>
        <row r="42">
          <cell r="E42">
            <v>0</v>
          </cell>
          <cell r="F42">
            <v>0</v>
          </cell>
          <cell r="G42">
            <v>0</v>
          </cell>
          <cell r="H42">
            <v>0</v>
          </cell>
          <cell r="I42">
            <v>0</v>
          </cell>
          <cell r="J42">
            <v>0</v>
          </cell>
        </row>
        <row r="43">
          <cell r="J43">
            <v>0</v>
          </cell>
        </row>
        <row r="44">
          <cell r="J44">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0">
          <cell r="I50">
            <v>1030</v>
          </cell>
          <cell r="J50">
            <v>0</v>
          </cell>
        </row>
        <row r="51">
          <cell r="J51">
            <v>0</v>
          </cell>
        </row>
        <row r="52">
          <cell r="E52">
            <v>0</v>
          </cell>
          <cell r="F52">
            <v>0</v>
          </cell>
          <cell r="G52">
            <v>0</v>
          </cell>
          <cell r="H52">
            <v>0</v>
          </cell>
          <cell r="I52">
            <v>0</v>
          </cell>
          <cell r="J52">
            <v>0</v>
          </cell>
        </row>
        <row r="53">
          <cell r="E53">
            <v>0</v>
          </cell>
          <cell r="F53">
            <v>0</v>
          </cell>
          <cell r="G53">
            <v>0</v>
          </cell>
          <cell r="H53">
            <v>0</v>
          </cell>
          <cell r="I53">
            <v>0</v>
          </cell>
          <cell r="J53">
            <v>0</v>
          </cell>
        </row>
        <row r="54">
          <cell r="E54">
            <v>0</v>
          </cell>
          <cell r="F54">
            <v>0</v>
          </cell>
          <cell r="G54">
            <v>0</v>
          </cell>
          <cell r="H54">
            <v>0</v>
          </cell>
          <cell r="I54">
            <v>5889</v>
          </cell>
          <cell r="J54">
            <v>0</v>
          </cell>
        </row>
        <row r="55">
          <cell r="I55">
            <v>1935</v>
          </cell>
          <cell r="J55">
            <v>0</v>
          </cell>
        </row>
        <row r="56">
          <cell r="I56">
            <v>2584</v>
          </cell>
          <cell r="J56">
            <v>0</v>
          </cell>
        </row>
        <row r="57">
          <cell r="E57">
            <v>0</v>
          </cell>
          <cell r="F57">
            <v>0</v>
          </cell>
          <cell r="G57">
            <v>0</v>
          </cell>
          <cell r="H57">
            <v>0</v>
          </cell>
          <cell r="I57">
            <v>0</v>
          </cell>
          <cell r="J57">
            <v>0</v>
          </cell>
        </row>
        <row r="58">
          <cell r="J58">
            <v>0</v>
          </cell>
        </row>
        <row r="59">
          <cell r="E59">
            <v>0</v>
          </cell>
          <cell r="F59">
            <v>0</v>
          </cell>
          <cell r="G59">
            <v>0</v>
          </cell>
          <cell r="H59">
            <v>0</v>
          </cell>
          <cell r="I59">
            <v>0</v>
          </cell>
          <cell r="J59">
            <v>0</v>
          </cell>
        </row>
        <row r="60">
          <cell r="J60">
            <v>0</v>
          </cell>
        </row>
        <row r="61">
          <cell r="J61">
            <v>0</v>
          </cell>
        </row>
        <row r="62">
          <cell r="J62">
            <v>0</v>
          </cell>
        </row>
        <row r="63">
          <cell r="I63">
            <v>1370</v>
          </cell>
          <cell r="J63">
            <v>0</v>
          </cell>
        </row>
        <row r="64">
          <cell r="E64">
            <v>0</v>
          </cell>
          <cell r="F64">
            <v>0</v>
          </cell>
          <cell r="G64">
            <v>0</v>
          </cell>
          <cell r="H64">
            <v>0</v>
          </cell>
          <cell r="I64">
            <v>154819.56570949999</v>
          </cell>
          <cell r="J64">
            <v>0</v>
          </cell>
        </row>
        <row r="65">
          <cell r="E65">
            <v>0</v>
          </cell>
          <cell r="F65">
            <v>0</v>
          </cell>
          <cell r="G65">
            <v>0</v>
          </cell>
          <cell r="H65">
            <v>0</v>
          </cell>
          <cell r="I65">
            <v>0</v>
          </cell>
          <cell r="J65">
            <v>0</v>
          </cell>
        </row>
        <row r="66">
          <cell r="E66">
            <v>0</v>
          </cell>
          <cell r="F66">
            <v>0</v>
          </cell>
          <cell r="G66">
            <v>0</v>
          </cell>
          <cell r="H66">
            <v>0</v>
          </cell>
          <cell r="I66">
            <v>0</v>
          </cell>
          <cell r="J66">
            <v>0</v>
          </cell>
        </row>
      </sheetData>
      <sheetData sheetId="12">
        <row r="20">
          <cell r="I20">
            <v>3.9</v>
          </cell>
        </row>
      </sheetData>
      <sheetData sheetId="13" refreshError="1"/>
      <sheetData sheetId="14" refreshError="1"/>
      <sheetData sheetId="15">
        <row r="25">
          <cell r="J25">
            <v>72000</v>
          </cell>
        </row>
        <row r="70">
          <cell r="J70">
            <v>1.63</v>
          </cell>
          <cell r="K70">
            <v>1.63</v>
          </cell>
        </row>
      </sheetData>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cell r="D5" t="str">
            <v>200_ г.</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C4" t="str">
            <v>МЭС Сибири</v>
          </cell>
        </row>
      </sheetData>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Заголовок"/>
      <sheetName val="База"/>
      <sheetName val="КБФ"/>
      <sheetName val="КЧФ"/>
      <sheetName val="СОФ"/>
      <sheetName val="СтЭ"/>
      <sheetName val="ИнгФ"/>
      <sheetName val="ДагЭ"/>
      <sheetName val="АУ"/>
      <sheetName val="МРСК"/>
      <sheetName val="ПЗ корр план"/>
      <sheetName val="ФОТ_ТБР"/>
      <sheetName val="потоки передача"/>
      <sheetName val="2014-2012 Анализ отклонений"/>
      <sheetName val="2013 корр Анализ откл."/>
      <sheetName val="Фиксты"/>
      <sheetName val="10163"/>
      <sheetName val="Экономия"/>
      <sheetName val="Темп РОР"/>
      <sheetName val="ТБР 2010-2013"/>
      <sheetName val="EBITDA"/>
      <sheetName val="Инфа к Презе"/>
      <sheetName val="Лист1"/>
      <sheetName val="IRR"/>
      <sheetName val="сводная"/>
      <sheetName val="Общая числ."/>
      <sheetName val="1. УЕ"/>
      <sheetName val="УЕ"/>
      <sheetName val="1. УЕ (наш первонач)"/>
      <sheetName val="2. Рабочие"/>
      <sheetName val="3. АТЦ"/>
      <sheetName val="4.Цеховые"/>
      <sheetName val="1.Расчет по АУП (2)"/>
      <sheetName val="5. АУП"/>
      <sheetName val="6. МОП"/>
      <sheetName val="Кнеяв"/>
      <sheetName val="2. Рабочий персонал (2)"/>
      <sheetName val="П2.1 (МО и ДО)"/>
      <sheetName val="П2.2 (МО и ДО)"/>
      <sheetName val="Ср.разряд"/>
      <sheetName val="Кондинский"/>
      <sheetName val="Заболоченность, расстояние "/>
      <sheetName val="Лист2"/>
      <sheetName val="Лист3"/>
      <sheetName val="Лист4"/>
      <sheetName val="Лист5"/>
      <sheetName val="Лист6"/>
      <sheetName val="Лист7"/>
      <sheetName val="Лист8"/>
      <sheetName val="Лист9"/>
      <sheetName val="Сценарные условия"/>
      <sheetName val="Список ДЗО"/>
      <sheetName val="СБП_Общее"/>
      <sheetName val="СБП_Проверки"/>
      <sheetName val="СБП_ДопИнфо"/>
      <sheetName val="СБП_ОцП"/>
      <sheetName val="СБП_ИПР"/>
      <sheetName val="СБП_СметаЗатрат"/>
      <sheetName val="СБП_дляФСК_Персонал"/>
      <sheetName val="СБП_Затраты_на_персонал"/>
      <sheetName val="СБП_ОФР"/>
      <sheetName val="СБП_БДР"/>
      <sheetName val="СБП_ДохРасх_ВГО"/>
      <sheetName val="СБП_БДДС"/>
      <sheetName val="СБП_БДДС_ВГО"/>
      <sheetName val="СБП_ПрогнозныйБаланс"/>
      <sheetName val="СБП_ПрогнозныйБаланс_ВГО"/>
      <sheetName val="СБП_Списки"/>
      <sheetName val="Титул"/>
      <sheetName val="Содержание_расшир. формат"/>
      <sheetName val="Содержание_агрегир.формат"/>
      <sheetName val="t_настройки"/>
      <sheetName val="1.Общие сведения"/>
      <sheetName val="2.Оценочные показатели"/>
      <sheetName val="3.Программа реализации"/>
      <sheetName val="4. Затраты на персонал"/>
      <sheetName val="5.ИПР"/>
      <sheetName val="6.ОФР"/>
      <sheetName val="7. Смета затрат"/>
      <sheetName val="8.БДР"/>
      <sheetName val="9.БДДС (ДПН)"/>
      <sheetName val="10.Прогнозный баланс"/>
      <sheetName val="11.ПУЭ"/>
      <sheetName val="Контроль"/>
      <sheetName val="Списки"/>
      <sheetName val=""/>
      <sheetName val="Сводка - лизинг"/>
    </sheetNames>
    <sheetDataSet>
      <sheetData sheetId="0">
        <row r="5">
          <cell r="G5">
            <v>2222938.4948999998</v>
          </cell>
        </row>
      </sheetData>
      <sheetData sheetId="1">
        <row r="13">
          <cell r="G13">
            <v>2101537.73</v>
          </cell>
        </row>
      </sheetData>
      <sheetData sheetId="2"/>
      <sheetData sheetId="3">
        <row r="5">
          <cell r="G5">
            <v>2222938.4948999998</v>
          </cell>
        </row>
      </sheetData>
      <sheetData sheetId="4">
        <row r="5">
          <cell r="G5">
            <v>2222938.4948999998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2222938.4948999998</v>
          </cell>
        </row>
      </sheetData>
      <sheetData sheetId="20">
        <row r="5">
          <cell r="G5">
            <v>2222938.4948999998</v>
          </cell>
        </row>
      </sheetData>
      <sheetData sheetId="21">
        <row r="5">
          <cell r="G5">
            <v>2222938.4948999998</v>
          </cell>
        </row>
      </sheetData>
      <sheetData sheetId="22">
        <row r="5">
          <cell r="G5">
            <v>2222938.4948999998</v>
          </cell>
        </row>
      </sheetData>
      <sheetData sheetId="23">
        <row r="5">
          <cell r="G5">
            <v>2222938.4948999998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G5">
            <v>2222938.4948999998</v>
          </cell>
        </row>
      </sheetData>
      <sheetData sheetId="39">
        <row r="5">
          <cell r="G5">
            <v>2222938.4948999998</v>
          </cell>
        </row>
      </sheetData>
      <sheetData sheetId="40" refreshError="1"/>
      <sheetData sheetId="41" refreshError="1"/>
      <sheetData sheetId="42">
        <row r="5">
          <cell r="G5">
            <v>2222938.4948999998</v>
          </cell>
        </row>
      </sheetData>
      <sheetData sheetId="43">
        <row r="5">
          <cell r="G5">
            <v>2222938.4948999998</v>
          </cell>
        </row>
      </sheetData>
      <sheetData sheetId="44">
        <row r="5">
          <cell r="G5">
            <v>2222938.4948999998</v>
          </cell>
        </row>
      </sheetData>
      <sheetData sheetId="45">
        <row r="5">
          <cell r="G5">
            <v>2222938.4948999998</v>
          </cell>
        </row>
      </sheetData>
      <sheetData sheetId="46">
        <row r="5">
          <cell r="G5">
            <v>2222938.4948999998</v>
          </cell>
        </row>
      </sheetData>
      <sheetData sheetId="47">
        <row r="5">
          <cell r="G5">
            <v>2222938.4948999998</v>
          </cell>
        </row>
      </sheetData>
      <sheetData sheetId="48">
        <row r="5">
          <cell r="G5">
            <v>2222938.4948999998</v>
          </cell>
        </row>
      </sheetData>
      <sheetData sheetId="49">
        <row r="5">
          <cell r="G5">
            <v>2222938.4948999998</v>
          </cell>
        </row>
      </sheetData>
      <sheetData sheetId="50">
        <row r="5">
          <cell r="G5">
            <v>2222938.4948999998</v>
          </cell>
        </row>
      </sheetData>
      <sheetData sheetId="51">
        <row r="5">
          <cell r="G5">
            <v>2222938.4948999998</v>
          </cell>
        </row>
      </sheetData>
      <sheetData sheetId="52">
        <row r="5">
          <cell r="G5">
            <v>2222938.4948999998</v>
          </cell>
        </row>
      </sheetData>
      <sheetData sheetId="53">
        <row r="5">
          <cell r="G5">
            <v>2222938.4948999998</v>
          </cell>
        </row>
      </sheetData>
      <sheetData sheetId="54">
        <row r="5">
          <cell r="G5">
            <v>2222938.4948999998</v>
          </cell>
        </row>
      </sheetData>
      <sheetData sheetId="55">
        <row r="5">
          <cell r="G5">
            <v>2222938.4948999998</v>
          </cell>
        </row>
      </sheetData>
      <sheetData sheetId="56">
        <row r="5">
          <cell r="G5">
            <v>2222938.4948999998</v>
          </cell>
        </row>
      </sheetData>
      <sheetData sheetId="57">
        <row r="5">
          <cell r="G5">
            <v>2222938.4948999998</v>
          </cell>
        </row>
      </sheetData>
      <sheetData sheetId="58" refreshError="1"/>
      <sheetData sheetId="59">
        <row r="5">
          <cell r="G5">
            <v>2222938.4948999998</v>
          </cell>
        </row>
      </sheetData>
      <sheetData sheetId="60">
        <row r="5">
          <cell r="G5">
            <v>2222938.4948999998</v>
          </cell>
        </row>
      </sheetData>
      <sheetData sheetId="61">
        <row r="5">
          <cell r="G5">
            <v>2222938.4948999998</v>
          </cell>
        </row>
      </sheetData>
      <sheetData sheetId="62">
        <row r="5">
          <cell r="G5">
            <v>2222938.4948999998</v>
          </cell>
        </row>
      </sheetData>
      <sheetData sheetId="63">
        <row r="5">
          <cell r="G5">
            <v>2222938.4948999998</v>
          </cell>
        </row>
      </sheetData>
      <sheetData sheetId="64">
        <row r="5">
          <cell r="G5">
            <v>2222938.4948999998</v>
          </cell>
        </row>
      </sheetData>
      <sheetData sheetId="65">
        <row r="5">
          <cell r="G5">
            <v>2222938.4948999998</v>
          </cell>
        </row>
      </sheetData>
      <sheetData sheetId="66">
        <row r="5">
          <cell r="G5">
            <v>2222938.4948999998</v>
          </cell>
        </row>
      </sheetData>
      <sheetData sheetId="67">
        <row r="5">
          <cell r="G5">
            <v>2222938.4948999998</v>
          </cell>
        </row>
      </sheetData>
      <sheetData sheetId="68">
        <row r="5">
          <cell r="G5">
            <v>2222938.4948999998</v>
          </cell>
        </row>
      </sheetData>
      <sheetData sheetId="69">
        <row r="5">
          <cell r="G5">
            <v>2222938.4948999998</v>
          </cell>
        </row>
      </sheetData>
      <sheetData sheetId="70">
        <row r="5">
          <cell r="G5">
            <v>2222938.4948999998</v>
          </cell>
        </row>
      </sheetData>
      <sheetData sheetId="71">
        <row r="5">
          <cell r="G5">
            <v>2222938.4948999998</v>
          </cell>
        </row>
      </sheetData>
      <sheetData sheetId="72">
        <row r="5">
          <cell r="G5">
            <v>2222938.4948999998</v>
          </cell>
        </row>
      </sheetData>
      <sheetData sheetId="73">
        <row r="5">
          <cell r="G5">
            <v>2222938.4948999998</v>
          </cell>
        </row>
      </sheetData>
      <sheetData sheetId="74">
        <row r="5">
          <cell r="G5">
            <v>2222938.4948999998</v>
          </cell>
        </row>
      </sheetData>
      <sheetData sheetId="75">
        <row r="5">
          <cell r="G5">
            <v>2222938.4948999998</v>
          </cell>
        </row>
      </sheetData>
      <sheetData sheetId="76">
        <row r="5">
          <cell r="G5">
            <v>2222938.4948999998</v>
          </cell>
        </row>
      </sheetData>
      <sheetData sheetId="77">
        <row r="5">
          <cell r="G5">
            <v>2222938.4948999998</v>
          </cell>
        </row>
      </sheetData>
      <sheetData sheetId="78">
        <row r="5">
          <cell r="G5">
            <v>2222938.4948999998</v>
          </cell>
        </row>
      </sheetData>
      <sheetData sheetId="79">
        <row r="5">
          <cell r="G5">
            <v>2222938.4948999998</v>
          </cell>
        </row>
      </sheetData>
      <sheetData sheetId="80">
        <row r="5">
          <cell r="G5">
            <v>2222938.4948999998</v>
          </cell>
        </row>
      </sheetData>
      <sheetData sheetId="81">
        <row r="5">
          <cell r="G5">
            <v>2222938.4948999998</v>
          </cell>
        </row>
      </sheetData>
      <sheetData sheetId="82">
        <row r="5">
          <cell r="G5">
            <v>2222938.4948999998</v>
          </cell>
        </row>
      </sheetData>
      <sheetData sheetId="83">
        <row r="5">
          <cell r="G5">
            <v>2222938.4948999998</v>
          </cell>
        </row>
      </sheetData>
      <sheetData sheetId="84">
        <row r="5">
          <cell r="G5">
            <v>2222938.4948999998</v>
          </cell>
        </row>
      </sheetData>
      <sheetData sheetId="85">
        <row r="5">
          <cell r="G5">
            <v>2222938.4948999998</v>
          </cell>
        </row>
      </sheetData>
      <sheetData sheetId="86">
        <row r="5">
          <cell r="G5">
            <v>2222938.4948999998</v>
          </cell>
        </row>
      </sheetData>
      <sheetData sheetId="87">
        <row r="5">
          <cell r="G5">
            <v>2222938.4948999998</v>
          </cell>
        </row>
      </sheetData>
      <sheetData sheetId="88">
        <row r="5">
          <cell r="G5">
            <v>2222938.4948999998</v>
          </cell>
        </row>
      </sheetData>
      <sheetData sheetId="89">
        <row r="5">
          <cell r="G5">
            <v>2222938.4948999998</v>
          </cell>
        </row>
      </sheetData>
      <sheetData sheetId="90">
        <row r="5">
          <cell r="G5">
            <v>2222938.4948999998</v>
          </cell>
        </row>
      </sheetData>
      <sheetData sheetId="91">
        <row r="5">
          <cell r="G5">
            <v>2222938.4948999998</v>
          </cell>
        </row>
      </sheetData>
      <sheetData sheetId="92">
        <row r="5">
          <cell r="G5">
            <v>2222938.4948999998</v>
          </cell>
        </row>
      </sheetData>
      <sheetData sheetId="93">
        <row r="5">
          <cell r="G5">
            <v>2222938.4948999998</v>
          </cell>
        </row>
      </sheetData>
      <sheetData sheetId="94">
        <row r="5">
          <cell r="G5">
            <v>2222938.4948999998</v>
          </cell>
        </row>
      </sheetData>
      <sheetData sheetId="95">
        <row r="5">
          <cell r="G5">
            <v>2222938.4948999998</v>
          </cell>
        </row>
      </sheetData>
      <sheetData sheetId="96">
        <row r="5">
          <cell r="G5">
            <v>2222938.4948999998</v>
          </cell>
        </row>
      </sheetData>
      <sheetData sheetId="97">
        <row r="5">
          <cell r="G5">
            <v>2222938.4948999998</v>
          </cell>
        </row>
      </sheetData>
      <sheetData sheetId="98">
        <row r="5">
          <cell r="G5">
            <v>2222938.4948999998</v>
          </cell>
        </row>
      </sheetData>
      <sheetData sheetId="99">
        <row r="5">
          <cell r="G5">
            <v>2222938.4948999998</v>
          </cell>
        </row>
      </sheetData>
      <sheetData sheetId="100">
        <row r="5">
          <cell r="G5">
            <v>2222938.4948999998</v>
          </cell>
        </row>
      </sheetData>
      <sheetData sheetId="101" refreshError="1"/>
      <sheetData sheetId="102">
        <row r="5">
          <cell r="G5">
            <v>2222938.4948999998</v>
          </cell>
        </row>
      </sheetData>
      <sheetData sheetId="10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ЭТЛ"/>
      <sheetName val="Добло"/>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Форма 4"/>
      <sheetName val="Лист1"/>
      <sheetName val="Лист2"/>
      <sheetName val="Лист3"/>
      <sheetName val="числ факт"/>
      <sheetName val="FST5"/>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H12">
            <v>124.88</v>
          </cell>
          <cell r="I12">
            <v>173.376</v>
          </cell>
          <cell r="M12">
            <v>107.86400000000003</v>
          </cell>
          <cell r="N12">
            <v>148.36000000000001</v>
          </cell>
          <cell r="R12">
            <v>180.5</v>
          </cell>
          <cell r="S12">
            <v>60.048000000000002</v>
          </cell>
          <cell r="W12">
            <v>106.791</v>
          </cell>
          <cell r="X12">
            <v>148.36000000000001</v>
          </cell>
          <cell r="AB12">
            <v>107.19300000000004</v>
          </cell>
          <cell r="AC12">
            <v>131.66399999999999</v>
          </cell>
        </row>
        <row r="13">
          <cell r="I13">
            <v>128.26</v>
          </cell>
          <cell r="N13">
            <v>97.002000000000038</v>
          </cell>
          <cell r="S13">
            <v>145.89400000000001</v>
          </cell>
          <cell r="X13">
            <v>75.506999999999991</v>
          </cell>
          <cell r="AC13">
            <v>88.697000000000031</v>
          </cell>
        </row>
        <row r="14">
          <cell r="J14">
            <v>246.93</v>
          </cell>
          <cell r="O14">
            <v>190.74400000000006</v>
          </cell>
          <cell r="T14">
            <v>117.008</v>
          </cell>
          <cell r="Y14">
            <v>140.79300000000003</v>
          </cell>
          <cell r="AD14">
            <v>138.96000000000004</v>
          </cell>
        </row>
        <row r="16">
          <cell r="G16">
            <v>533.79999999999995</v>
          </cell>
          <cell r="H16">
            <v>15.2</v>
          </cell>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28">
          <cell r="B28" t="str">
            <v>БП №1</v>
          </cell>
          <cell r="E28">
            <v>10718</v>
          </cell>
          <cell r="F28">
            <v>12824</v>
          </cell>
          <cell r="G28">
            <v>58564</v>
          </cell>
          <cell r="H28">
            <v>47594</v>
          </cell>
        </row>
        <row r="29">
          <cell r="B29" t="str">
            <v>БП №2</v>
          </cell>
          <cell r="G29">
            <v>9.61</v>
          </cell>
          <cell r="H29">
            <v>8</v>
          </cell>
        </row>
        <row r="30">
          <cell r="B30" t="str">
            <v>БП №3</v>
          </cell>
        </row>
        <row r="31">
          <cell r="B31" t="str">
            <v>БП №4</v>
          </cell>
          <cell r="E31">
            <v>4585</v>
          </cell>
          <cell r="F31">
            <v>1627</v>
          </cell>
          <cell r="G31">
            <v>2546</v>
          </cell>
          <cell r="H31">
            <v>444</v>
          </cell>
        </row>
        <row r="32">
          <cell r="B32" t="str">
            <v>БП №5</v>
          </cell>
          <cell r="E32">
            <v>3776</v>
          </cell>
          <cell r="F32">
            <v>1372</v>
          </cell>
          <cell r="G32">
            <v>1610</v>
          </cell>
          <cell r="H32">
            <v>189</v>
          </cell>
        </row>
        <row r="33">
          <cell r="B33" t="str">
            <v>БП №6</v>
          </cell>
          <cell r="E33">
            <v>289</v>
          </cell>
          <cell r="F33">
            <v>263</v>
          </cell>
          <cell r="G33">
            <v>316</v>
          </cell>
          <cell r="H33">
            <v>255</v>
          </cell>
        </row>
        <row r="34">
          <cell r="B34" t="str">
            <v>БП №7</v>
          </cell>
          <cell r="E34">
            <v>7981</v>
          </cell>
          <cell r="F34">
            <v>10469.630000000001</v>
          </cell>
          <cell r="G34">
            <v>10256.450000000001</v>
          </cell>
          <cell r="H34">
            <v>49314</v>
          </cell>
        </row>
        <row r="35">
          <cell r="B35" t="str">
            <v>БП №8</v>
          </cell>
        </row>
        <row r="36">
          <cell r="B36" t="str">
            <v>БП №9</v>
          </cell>
          <cell r="F36">
            <v>2387</v>
          </cell>
          <cell r="G36">
            <v>2434</v>
          </cell>
          <cell r="H36">
            <v>2121</v>
          </cell>
        </row>
        <row r="37">
          <cell r="B37" t="str">
            <v>БП №10</v>
          </cell>
          <cell r="E37">
            <v>7981</v>
          </cell>
          <cell r="F37">
            <v>8082.63</v>
          </cell>
          <cell r="G37">
            <v>7822.45</v>
          </cell>
          <cell r="H37">
            <v>47193</v>
          </cell>
        </row>
        <row r="39">
          <cell r="E39">
            <v>2380</v>
          </cell>
          <cell r="F39">
            <v>2615</v>
          </cell>
          <cell r="G39">
            <v>1.0660000000000001</v>
          </cell>
          <cell r="H39">
            <v>79.350999999999999</v>
          </cell>
          <cell r="M39">
            <v>0.13500000000000001</v>
          </cell>
          <cell r="N39">
            <v>10.816000000000001</v>
          </cell>
        </row>
        <row r="40">
          <cell r="E40">
            <v>230.893</v>
          </cell>
          <cell r="F40">
            <v>41.06</v>
          </cell>
          <cell r="G40">
            <v>69.396000000000001</v>
          </cell>
          <cell r="H40">
            <v>22.442</v>
          </cell>
          <cell r="K40">
            <v>28.344999999999999</v>
          </cell>
          <cell r="L40">
            <v>4.7030000000000003</v>
          </cell>
          <cell r="M40">
            <v>9.2460000000000004</v>
          </cell>
          <cell r="N40">
            <v>3.13</v>
          </cell>
        </row>
        <row r="41">
          <cell r="E41">
            <v>8.6590000000000007</v>
          </cell>
          <cell r="F41">
            <v>0.9</v>
          </cell>
          <cell r="G41">
            <v>2.2799999999999998</v>
          </cell>
          <cell r="H41">
            <v>3.2029999999999998</v>
          </cell>
          <cell r="K41">
            <v>0.99199999999999999</v>
          </cell>
          <cell r="L41">
            <v>1.6020000000000001</v>
          </cell>
          <cell r="M41">
            <v>3.81</v>
          </cell>
          <cell r="N41">
            <v>2.6850000000000001</v>
          </cell>
        </row>
        <row r="46">
          <cell r="B46" t="str">
            <v>БП №1</v>
          </cell>
        </row>
        <row r="47">
          <cell r="B47" t="str">
            <v>БП №2</v>
          </cell>
        </row>
        <row r="48">
          <cell r="B48" t="str">
            <v>БП №3</v>
          </cell>
        </row>
        <row r="49">
          <cell r="B49" t="str">
            <v>БП №4</v>
          </cell>
        </row>
        <row r="50">
          <cell r="B50" t="str">
            <v>БП №5</v>
          </cell>
        </row>
        <row r="51">
          <cell r="B51" t="str">
            <v>БП №6</v>
          </cell>
        </row>
        <row r="52">
          <cell r="B52" t="str">
            <v>БП №7</v>
          </cell>
        </row>
        <row r="53">
          <cell r="B53" t="str">
            <v>БП №8</v>
          </cell>
        </row>
        <row r="54">
          <cell r="B54" t="str">
            <v>БП №9</v>
          </cell>
        </row>
        <row r="55">
          <cell r="B55" t="str">
            <v>БП №10</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row r="7">
          <cell r="G7">
            <v>884</v>
          </cell>
        </row>
        <row r="10">
          <cell r="E10">
            <v>19670</v>
          </cell>
          <cell r="F10">
            <v>14881</v>
          </cell>
          <cell r="G10">
            <v>16229</v>
          </cell>
          <cell r="H10">
            <v>16868</v>
          </cell>
          <cell r="I10">
            <v>22609</v>
          </cell>
        </row>
        <row r="11">
          <cell r="E11">
            <v>9538.7800000000007</v>
          </cell>
          <cell r="F11">
            <v>8269</v>
          </cell>
          <cell r="G11">
            <v>9722.32</v>
          </cell>
          <cell r="H11">
            <v>8795</v>
          </cell>
          <cell r="I11">
            <v>8714</v>
          </cell>
        </row>
        <row r="12">
          <cell r="E12">
            <v>0</v>
          </cell>
          <cell r="F12">
            <v>334</v>
          </cell>
          <cell r="G12">
            <v>7000</v>
          </cell>
          <cell r="H12">
            <v>302</v>
          </cell>
          <cell r="I12">
            <v>4000</v>
          </cell>
        </row>
        <row r="14">
          <cell r="G14">
            <v>1.6240000000000001</v>
          </cell>
          <cell r="H14">
            <v>1.77</v>
          </cell>
          <cell r="I14">
            <v>1.92056</v>
          </cell>
        </row>
        <row r="15">
          <cell r="E15">
            <v>4587</v>
          </cell>
          <cell r="F15">
            <v>4939</v>
          </cell>
          <cell r="G15">
            <v>41599</v>
          </cell>
          <cell r="H15">
            <v>34768</v>
          </cell>
          <cell r="I15">
            <v>42610.5</v>
          </cell>
        </row>
        <row r="16">
          <cell r="G16">
            <v>36320</v>
          </cell>
          <cell r="H16">
            <v>30033</v>
          </cell>
          <cell r="I16">
            <v>37685.5</v>
          </cell>
        </row>
        <row r="17">
          <cell r="E17">
            <v>4587</v>
          </cell>
          <cell r="F17">
            <v>4939</v>
          </cell>
          <cell r="G17">
            <v>5279</v>
          </cell>
          <cell r="H17">
            <v>4735</v>
          </cell>
          <cell r="I17">
            <v>4925</v>
          </cell>
        </row>
        <row r="19">
          <cell r="E19">
            <v>5620</v>
          </cell>
          <cell r="F19">
            <v>5349</v>
          </cell>
          <cell r="G19">
            <v>8609.4</v>
          </cell>
          <cell r="H19">
            <v>5100</v>
          </cell>
          <cell r="I19">
            <v>7572.5</v>
          </cell>
        </row>
        <row r="20">
          <cell r="E20">
            <v>13665</v>
          </cell>
          <cell r="F20">
            <v>15256</v>
          </cell>
          <cell r="G20">
            <v>20684.432201960764</v>
          </cell>
          <cell r="H20">
            <v>21114</v>
          </cell>
          <cell r="I20">
            <v>24278.33840306686</v>
          </cell>
        </row>
        <row r="21">
          <cell r="E21">
            <v>1484</v>
          </cell>
          <cell r="F21">
            <v>1413</v>
          </cell>
          <cell r="G21">
            <v>2272.8816000000002</v>
          </cell>
          <cell r="H21">
            <v>1343</v>
          </cell>
          <cell r="I21">
            <v>1999.14</v>
          </cell>
        </row>
        <row r="26">
          <cell r="G26">
            <v>621</v>
          </cell>
          <cell r="I26">
            <v>621</v>
          </cell>
        </row>
        <row r="27">
          <cell r="E27">
            <v>35</v>
          </cell>
          <cell r="F27">
            <v>14</v>
          </cell>
          <cell r="G27">
            <v>34</v>
          </cell>
          <cell r="I27">
            <v>34</v>
          </cell>
        </row>
        <row r="28">
          <cell r="E28">
            <v>10718</v>
          </cell>
          <cell r="F28">
            <v>12824</v>
          </cell>
          <cell r="G28">
            <v>58564</v>
          </cell>
          <cell r="H28">
            <v>47594</v>
          </cell>
          <cell r="I28">
            <v>57759</v>
          </cell>
        </row>
        <row r="29">
          <cell r="G29">
            <v>9.61</v>
          </cell>
          <cell r="H29">
            <v>8</v>
          </cell>
          <cell r="I29">
            <v>10</v>
          </cell>
        </row>
        <row r="31">
          <cell r="E31">
            <v>4585</v>
          </cell>
          <cell r="F31">
            <v>1627</v>
          </cell>
          <cell r="G31">
            <v>2546</v>
          </cell>
          <cell r="H31">
            <v>444</v>
          </cell>
          <cell r="I31">
            <v>654</v>
          </cell>
        </row>
        <row r="32">
          <cell r="E32">
            <v>3776</v>
          </cell>
          <cell r="F32">
            <v>1372</v>
          </cell>
          <cell r="G32">
            <v>1610</v>
          </cell>
          <cell r="H32">
            <v>189</v>
          </cell>
          <cell r="I32">
            <v>396</v>
          </cell>
        </row>
        <row r="33">
          <cell r="E33">
            <v>289</v>
          </cell>
          <cell r="F33">
            <v>263</v>
          </cell>
          <cell r="G33">
            <v>316</v>
          </cell>
          <cell r="H33">
            <v>255</v>
          </cell>
          <cell r="I33">
            <v>258</v>
          </cell>
        </row>
        <row r="34">
          <cell r="E34">
            <v>7981</v>
          </cell>
          <cell r="F34">
            <v>10469.630000000001</v>
          </cell>
          <cell r="G34">
            <v>10256.450000000001</v>
          </cell>
          <cell r="H34">
            <v>49314</v>
          </cell>
          <cell r="I34">
            <v>15611.26</v>
          </cell>
        </row>
        <row r="36">
          <cell r="B36" t="str">
            <v>Арендная плата (земли)</v>
          </cell>
          <cell r="F36">
            <v>2387</v>
          </cell>
          <cell r="G36">
            <v>2434</v>
          </cell>
          <cell r="H36">
            <v>2121</v>
          </cell>
          <cell r="I36">
            <v>3235</v>
          </cell>
        </row>
        <row r="37">
          <cell r="B37" t="str">
            <v>Прочие другие затраты</v>
          </cell>
          <cell r="E37">
            <v>7981</v>
          </cell>
          <cell r="F37">
            <v>8082.63</v>
          </cell>
          <cell r="G37">
            <v>7822.45</v>
          </cell>
          <cell r="H37">
            <v>47193</v>
          </cell>
          <cell r="I37">
            <v>12376.26</v>
          </cell>
        </row>
        <row r="38">
          <cell r="B38" t="str">
            <v>Содержание РЭК</v>
          </cell>
          <cell r="E38">
            <v>2484</v>
          </cell>
          <cell r="F38">
            <v>2484</v>
          </cell>
        </row>
        <row r="39">
          <cell r="B39" t="str">
            <v>Командиров.,услуги связи</v>
          </cell>
          <cell r="E39">
            <v>2380</v>
          </cell>
          <cell r="F39">
            <v>2615</v>
          </cell>
          <cell r="G39">
            <v>3462</v>
          </cell>
          <cell r="H39">
            <v>3140</v>
          </cell>
          <cell r="I39">
            <v>4568</v>
          </cell>
        </row>
        <row r="40">
          <cell r="B40" t="str">
            <v>прочие</v>
          </cell>
          <cell r="E40">
            <v>3117</v>
          </cell>
          <cell r="F40">
            <v>2983.63</v>
          </cell>
          <cell r="G40">
            <v>4360.45</v>
          </cell>
          <cell r="H40">
            <v>44053</v>
          </cell>
          <cell r="I40">
            <v>7808.26</v>
          </cell>
        </row>
        <row r="44">
          <cell r="E44">
            <v>610</v>
          </cell>
          <cell r="G44">
            <v>297</v>
          </cell>
          <cell r="H44">
            <v>177.28286989358048</v>
          </cell>
          <cell r="I44">
            <v>2090</v>
          </cell>
        </row>
        <row r="45">
          <cell r="E45">
            <v>4633</v>
          </cell>
          <cell r="I45">
            <v>4128</v>
          </cell>
        </row>
      </sheetData>
      <sheetData sheetId="8" refreshError="1">
        <row r="7">
          <cell r="G7">
            <v>884</v>
          </cell>
          <cell r="H7">
            <v>971</v>
          </cell>
          <cell r="I7">
            <v>1070</v>
          </cell>
          <cell r="J7">
            <v>1070</v>
          </cell>
          <cell r="K7">
            <v>1072</v>
          </cell>
        </row>
        <row r="8">
          <cell r="G8">
            <v>884</v>
          </cell>
          <cell r="H8">
            <v>971</v>
          </cell>
          <cell r="I8">
            <v>1070</v>
          </cell>
          <cell r="J8">
            <v>1070</v>
          </cell>
          <cell r="K8">
            <v>1072</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row r="44">
          <cell r="G44">
            <v>144.70211161387633</v>
          </cell>
          <cell r="H44">
            <v>177.28286989358048</v>
          </cell>
          <cell r="I44">
            <v>143.45794392523365</v>
          </cell>
          <cell r="J44">
            <v>202.49221183800623</v>
          </cell>
          <cell r="K44">
            <v>164.11069651741334</v>
          </cell>
        </row>
      </sheetData>
      <sheetData sheetId="9">
        <row r="7">
          <cell r="G7">
            <v>884</v>
          </cell>
        </row>
      </sheetData>
      <sheetData sheetId="10" refreshError="1">
        <row r="6">
          <cell r="F6">
            <v>17217</v>
          </cell>
        </row>
        <row r="9">
          <cell r="D9">
            <v>398753</v>
          </cell>
          <cell r="I9">
            <v>7588</v>
          </cell>
        </row>
        <row r="10">
          <cell r="D10">
            <v>309108</v>
          </cell>
          <cell r="I10">
            <v>6398</v>
          </cell>
        </row>
        <row r="11">
          <cell r="D11">
            <v>614010</v>
          </cell>
          <cell r="I11">
            <v>17096</v>
          </cell>
        </row>
        <row r="12">
          <cell r="D12">
            <v>149617</v>
          </cell>
          <cell r="F12">
            <v>25985</v>
          </cell>
          <cell r="I12">
            <v>4227</v>
          </cell>
        </row>
        <row r="14">
          <cell r="F14">
            <v>23686</v>
          </cell>
        </row>
        <row r="15">
          <cell r="F15">
            <v>2539</v>
          </cell>
          <cell r="I15">
            <v>53447</v>
          </cell>
        </row>
        <row r="17">
          <cell r="F17">
            <v>35548</v>
          </cell>
          <cell r="I17">
            <v>46028</v>
          </cell>
        </row>
        <row r="19">
          <cell r="D19">
            <v>305708</v>
          </cell>
          <cell r="F19">
            <v>13902</v>
          </cell>
          <cell r="I19">
            <v>11315</v>
          </cell>
        </row>
        <row r="20">
          <cell r="D20">
            <v>94292</v>
          </cell>
          <cell r="I20">
            <v>4768</v>
          </cell>
        </row>
        <row r="21">
          <cell r="D21">
            <v>128094</v>
          </cell>
          <cell r="I21">
            <v>5592</v>
          </cell>
        </row>
        <row r="22">
          <cell r="D22">
            <v>7513</v>
          </cell>
          <cell r="F22">
            <v>0</v>
          </cell>
          <cell r="I22">
            <v>602</v>
          </cell>
        </row>
      </sheetData>
      <sheetData sheetId="11" refreshError="1">
        <row r="6">
          <cell r="F6">
            <v>17217</v>
          </cell>
          <cell r="G6">
            <v>19007</v>
          </cell>
          <cell r="H6">
            <v>28342</v>
          </cell>
          <cell r="I6">
            <v>31261</v>
          </cell>
          <cell r="J6">
            <v>36785</v>
          </cell>
        </row>
        <row r="7">
          <cell r="F7">
            <v>6497</v>
          </cell>
          <cell r="G7">
            <v>6606</v>
          </cell>
          <cell r="H7">
            <v>9672</v>
          </cell>
          <cell r="I7">
            <v>8713</v>
          </cell>
          <cell r="J7">
            <v>11036</v>
          </cell>
        </row>
        <row r="8">
          <cell r="F8">
            <v>5577</v>
          </cell>
          <cell r="G8">
            <v>6582</v>
          </cell>
          <cell r="H8">
            <v>10035</v>
          </cell>
          <cell r="I8">
            <v>10193</v>
          </cell>
          <cell r="J8">
            <v>12626</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row r="58">
          <cell r="F58">
            <v>34259.270000000004</v>
          </cell>
          <cell r="G58">
            <v>34078</v>
          </cell>
          <cell r="H58">
            <v>125135</v>
          </cell>
          <cell r="I58">
            <v>136602.04453258083</v>
          </cell>
          <cell r="J58">
            <v>131060.50144498679</v>
          </cell>
        </row>
        <row r="59">
          <cell r="F59">
            <v>10718</v>
          </cell>
          <cell r="G59">
            <v>12824</v>
          </cell>
          <cell r="H59">
            <v>58564</v>
          </cell>
          <cell r="I59">
            <v>47594</v>
          </cell>
          <cell r="J59">
            <v>57759</v>
          </cell>
        </row>
        <row r="62">
          <cell r="F62">
            <v>56573.9395</v>
          </cell>
          <cell r="G62">
            <v>56573.9395</v>
          </cell>
          <cell r="H62">
            <v>52965.509499999993</v>
          </cell>
          <cell r="I62">
            <v>52965.509499999993</v>
          </cell>
          <cell r="J62">
            <v>52968.640399999997</v>
          </cell>
        </row>
        <row r="64">
          <cell r="F64">
            <v>13475.633</v>
          </cell>
          <cell r="G64">
            <v>13475.633</v>
          </cell>
          <cell r="H64">
            <v>12037.754999999997</v>
          </cell>
          <cell r="I64">
            <v>12037.754999999997</v>
          </cell>
          <cell r="J64">
            <v>9435.2594000000008</v>
          </cell>
        </row>
        <row r="65">
          <cell r="F65">
            <v>10847.985500000001</v>
          </cell>
          <cell r="G65">
            <v>10847.985500000001</v>
          </cell>
          <cell r="H65">
            <v>10716.2155</v>
          </cell>
          <cell r="I65">
            <v>10716.2155</v>
          </cell>
          <cell r="J65">
            <v>9600.4290000000001</v>
          </cell>
        </row>
        <row r="66">
          <cell r="F66">
            <v>25066.625999999997</v>
          </cell>
          <cell r="G66">
            <v>25066.625999999997</v>
          </cell>
          <cell r="H66">
            <v>23534.493999999999</v>
          </cell>
          <cell r="I66">
            <v>23534.493999999999</v>
          </cell>
          <cell r="J66">
            <v>26980.786999999997</v>
          </cell>
        </row>
        <row r="67">
          <cell r="F67">
            <v>7183.6949999999997</v>
          </cell>
          <cell r="G67">
            <v>7183.6949999999997</v>
          </cell>
          <cell r="H67">
            <v>6677.0450000000001</v>
          </cell>
          <cell r="I67">
            <v>6677.0450000000001</v>
          </cell>
          <cell r="J67">
            <v>6952.165</v>
          </cell>
        </row>
      </sheetData>
      <sheetData sheetId="12" refreshError="1">
        <row r="6">
          <cell r="F6">
            <v>17217</v>
          </cell>
        </row>
        <row r="9">
          <cell r="E9">
            <v>32296</v>
          </cell>
          <cell r="F9">
            <v>11290</v>
          </cell>
          <cell r="G9">
            <v>52239</v>
          </cell>
          <cell r="H9">
            <v>52109</v>
          </cell>
          <cell r="I9">
            <v>95510</v>
          </cell>
        </row>
        <row r="13">
          <cell r="E13">
            <v>32296</v>
          </cell>
          <cell r="F13">
            <v>11290</v>
          </cell>
          <cell r="G13">
            <v>51869</v>
          </cell>
          <cell r="H13">
            <v>51739</v>
          </cell>
          <cell r="I13">
            <v>95510</v>
          </cell>
        </row>
        <row r="14">
          <cell r="F14">
            <v>23686</v>
          </cell>
        </row>
        <row r="15">
          <cell r="F15">
            <v>2539</v>
          </cell>
          <cell r="G15">
            <v>58468</v>
          </cell>
          <cell r="H15">
            <v>54192</v>
          </cell>
          <cell r="I15">
            <v>53447</v>
          </cell>
        </row>
        <row r="17">
          <cell r="F17">
            <v>35548</v>
          </cell>
          <cell r="G17">
            <v>35840</v>
          </cell>
          <cell r="H17">
            <v>43900</v>
          </cell>
          <cell r="I17">
            <v>46028</v>
          </cell>
        </row>
        <row r="18">
          <cell r="G18">
            <v>370</v>
          </cell>
          <cell r="H18">
            <v>370</v>
          </cell>
        </row>
        <row r="19">
          <cell r="F19">
            <v>13902</v>
          </cell>
          <cell r="G19">
            <v>17411</v>
          </cell>
          <cell r="H19">
            <v>18800</v>
          </cell>
          <cell r="I19">
            <v>21403</v>
          </cell>
        </row>
      </sheetData>
      <sheetData sheetId="13">
        <row r="6">
          <cell r="F6">
            <v>17217</v>
          </cell>
        </row>
      </sheetData>
      <sheetData sheetId="14" refreshError="1">
        <row r="6">
          <cell r="F6">
            <v>17217</v>
          </cell>
        </row>
        <row r="10">
          <cell r="E10">
            <v>0</v>
          </cell>
        </row>
        <row r="13">
          <cell r="E13">
            <v>0</v>
          </cell>
        </row>
        <row r="14">
          <cell r="E14">
            <v>0</v>
          </cell>
        </row>
        <row r="15">
          <cell r="E15">
            <v>0</v>
          </cell>
        </row>
        <row r="17">
          <cell r="E17">
            <v>142</v>
          </cell>
          <cell r="G17">
            <v>154.66</v>
          </cell>
          <cell r="H17">
            <v>-185</v>
          </cell>
          <cell r="I17">
            <v>167</v>
          </cell>
        </row>
        <row r="20">
          <cell r="E20">
            <v>2094</v>
          </cell>
          <cell r="F20">
            <v>-2621</v>
          </cell>
          <cell r="G20">
            <v>2402</v>
          </cell>
          <cell r="H20">
            <v>-2505</v>
          </cell>
          <cell r="I20">
            <v>2820</v>
          </cell>
        </row>
        <row r="21">
          <cell r="E21">
            <v>0</v>
          </cell>
          <cell r="I21">
            <v>0</v>
          </cell>
        </row>
        <row r="22">
          <cell r="E22">
            <v>5940</v>
          </cell>
          <cell r="F22">
            <v>-29988</v>
          </cell>
          <cell r="G22">
            <v>2375</v>
          </cell>
          <cell r="H22">
            <v>-71986</v>
          </cell>
          <cell r="I22">
            <v>2167</v>
          </cell>
        </row>
        <row r="24">
          <cell r="E24">
            <v>0</v>
          </cell>
          <cell r="F24">
            <v>-1860</v>
          </cell>
          <cell r="G24">
            <v>0</v>
          </cell>
          <cell r="H24">
            <v>-239</v>
          </cell>
          <cell r="I24">
            <v>0</v>
          </cell>
        </row>
        <row r="25">
          <cell r="E25">
            <v>236</v>
          </cell>
          <cell r="F25">
            <v>-1068</v>
          </cell>
          <cell r="G25">
            <v>500</v>
          </cell>
          <cell r="H25">
            <v>-967</v>
          </cell>
          <cell r="I25">
            <v>555</v>
          </cell>
        </row>
        <row r="29">
          <cell r="B29" t="str">
            <v>-отчисления профсоюзу</v>
          </cell>
          <cell r="E29">
            <v>143</v>
          </cell>
          <cell r="F29">
            <v>-42</v>
          </cell>
          <cell r="G29">
            <v>168</v>
          </cell>
          <cell r="H29">
            <v>-137</v>
          </cell>
          <cell r="I29">
            <v>250</v>
          </cell>
        </row>
        <row r="30">
          <cell r="B30" t="str">
            <v>-представительские расходы</v>
          </cell>
          <cell r="E30">
            <v>210</v>
          </cell>
          <cell r="F30">
            <v>-90</v>
          </cell>
          <cell r="G30">
            <v>230</v>
          </cell>
          <cell r="H30">
            <v>-205</v>
          </cell>
          <cell r="I30">
            <v>255</v>
          </cell>
        </row>
        <row r="31">
          <cell r="B31" t="str">
            <v>-расходы Сов.директоров,Ревизионной комиссии</v>
          </cell>
          <cell r="E31">
            <v>720</v>
          </cell>
          <cell r="F31">
            <v>-740</v>
          </cell>
          <cell r="G31">
            <v>357</v>
          </cell>
          <cell r="H31">
            <v>-760</v>
          </cell>
          <cell r="I31">
            <v>410</v>
          </cell>
        </row>
        <row r="32">
          <cell r="B32" t="str">
            <v>-выходные пособия</v>
          </cell>
          <cell r="E32">
            <v>41</v>
          </cell>
        </row>
        <row r="33">
          <cell r="B33" t="str">
            <v>-лицензии,уплата госпошлины при регистрации,услуги нотариусов</v>
          </cell>
          <cell r="E33">
            <v>45</v>
          </cell>
          <cell r="F33">
            <v>-243</v>
          </cell>
          <cell r="G33">
            <v>20</v>
          </cell>
          <cell r="H33">
            <v>-60</v>
          </cell>
          <cell r="I33">
            <v>22</v>
          </cell>
        </row>
        <row r="34">
          <cell r="B34" t="str">
            <v>-расходы на реструктуризацию ОАО "Калмэнерго"</v>
          </cell>
          <cell r="E34">
            <v>3400</v>
          </cell>
          <cell r="F34">
            <v>-362</v>
          </cell>
          <cell r="H34">
            <v>-250</v>
          </cell>
        </row>
        <row r="35">
          <cell r="B35" t="str">
            <v>-материалы за счет прибыли</v>
          </cell>
          <cell r="E35">
            <v>320</v>
          </cell>
        </row>
        <row r="37">
          <cell r="B37" t="str">
            <v>Членские взносы в Объединение РаЭл</v>
          </cell>
          <cell r="E37">
            <v>0</v>
          </cell>
          <cell r="F37">
            <v>-300</v>
          </cell>
          <cell r="G37">
            <v>930</v>
          </cell>
          <cell r="H37">
            <v>-630</v>
          </cell>
          <cell r="I37">
            <v>320</v>
          </cell>
        </row>
        <row r="38">
          <cell r="B38" t="str">
            <v>Резерв по сомнительным долгам</v>
          </cell>
          <cell r="E38">
            <v>0</v>
          </cell>
        </row>
        <row r="39">
          <cell r="B39" t="str">
            <v>прибыль на поощрение</v>
          </cell>
          <cell r="E39">
            <v>457</v>
          </cell>
          <cell r="F39">
            <v>-401</v>
          </cell>
          <cell r="G39">
            <v>391</v>
          </cell>
          <cell r="H39">
            <v>-320</v>
          </cell>
          <cell r="I39">
            <v>355</v>
          </cell>
        </row>
        <row r="40">
          <cell r="B40" t="str">
            <v>судебные издержки по исп произв-ву</v>
          </cell>
          <cell r="F40">
            <v>-950</v>
          </cell>
          <cell r="H40">
            <v>-1541</v>
          </cell>
        </row>
        <row r="41">
          <cell r="B41" t="str">
            <v>дебит задолженность более 3 лет</v>
          </cell>
          <cell r="F41">
            <v>-23549</v>
          </cell>
          <cell r="H41">
            <v>-40369</v>
          </cell>
        </row>
        <row r="42">
          <cell r="B42" t="str">
            <v>прочие</v>
          </cell>
          <cell r="E42">
            <v>368</v>
          </cell>
          <cell r="F42">
            <v>-383</v>
          </cell>
          <cell r="G42">
            <v>-221</v>
          </cell>
          <cell r="H42">
            <v>-26508</v>
          </cell>
        </row>
        <row r="44">
          <cell r="E44">
            <v>6199</v>
          </cell>
          <cell r="G44">
            <v>3395</v>
          </cell>
          <cell r="I44">
            <v>6051.3</v>
          </cell>
        </row>
        <row r="47">
          <cell r="E47">
            <v>1488</v>
          </cell>
          <cell r="G47">
            <v>815</v>
          </cell>
          <cell r="I47">
            <v>695</v>
          </cell>
        </row>
        <row r="52">
          <cell r="E52">
            <v>1467</v>
          </cell>
          <cell r="F52">
            <v>-1195</v>
          </cell>
          <cell r="G52">
            <v>1467</v>
          </cell>
        </row>
        <row r="60">
          <cell r="B60" t="str">
            <v>Сбор на содержание милиции</v>
          </cell>
          <cell r="E60">
            <v>45</v>
          </cell>
          <cell r="G60">
            <v>32</v>
          </cell>
          <cell r="I60">
            <v>34.6</v>
          </cell>
        </row>
        <row r="66">
          <cell r="E66">
            <v>2663</v>
          </cell>
          <cell r="F66">
            <v>-8054.7648532569801</v>
          </cell>
          <cell r="G66">
            <v>1579.4</v>
          </cell>
          <cell r="H66">
            <v>-16277.782065401912</v>
          </cell>
          <cell r="I66">
            <v>1048.0407234662571</v>
          </cell>
        </row>
        <row r="67">
          <cell r="E67">
            <v>2143</v>
          </cell>
          <cell r="F67">
            <v>-6481.9230493915538</v>
          </cell>
          <cell r="G67">
            <v>1427.65</v>
          </cell>
          <cell r="H67">
            <v>-14713.799902286335</v>
          </cell>
          <cell r="I67">
            <v>1066.3872743918873</v>
          </cell>
        </row>
        <row r="68">
          <cell r="E68">
            <v>4952</v>
          </cell>
          <cell r="F68">
            <v>-14978.293486041517</v>
          </cell>
          <cell r="G68">
            <v>3150.43</v>
          </cell>
          <cell r="H68">
            <v>-32469.300337029337</v>
          </cell>
          <cell r="I68">
            <v>2996.9460645850368</v>
          </cell>
        </row>
        <row r="69">
          <cell r="E69">
            <v>1418</v>
          </cell>
          <cell r="F69">
            <v>-4289.0186113099498</v>
          </cell>
          <cell r="G69">
            <v>1088.1800000000007</v>
          </cell>
          <cell r="H69">
            <v>-11215.117695282426</v>
          </cell>
          <cell r="I69">
            <v>772.22593755681908</v>
          </cell>
        </row>
      </sheetData>
      <sheetData sheetId="15">
        <row r="10">
          <cell r="E10">
            <v>0</v>
          </cell>
        </row>
      </sheetData>
      <sheetData sheetId="16">
        <row r="10">
          <cell r="E10">
            <v>0</v>
          </cell>
        </row>
      </sheetData>
      <sheetData sheetId="17" refreshError="1">
        <row r="4">
          <cell r="K4" t="str">
            <v>БП №1</v>
          </cell>
          <cell r="Q4" t="str">
            <v>БП №2</v>
          </cell>
          <cell r="W4" t="str">
            <v>БП №3</v>
          </cell>
          <cell r="AC4" t="str">
            <v>БП №4</v>
          </cell>
        </row>
        <row r="13">
          <cell r="E13">
            <v>547.77</v>
          </cell>
        </row>
      </sheetData>
      <sheetData sheetId="18">
        <row r="4">
          <cell r="K4" t="str">
            <v>БП №1</v>
          </cell>
        </row>
      </sheetData>
      <sheetData sheetId="19">
        <row r="4">
          <cell r="K4" t="str">
            <v>БП №1</v>
          </cell>
        </row>
      </sheetData>
      <sheetData sheetId="20" refreshError="1">
        <row r="11">
          <cell r="F11">
            <v>230</v>
          </cell>
        </row>
        <row r="24">
          <cell r="K24">
            <v>1538</v>
          </cell>
        </row>
        <row r="25">
          <cell r="K25">
            <v>274</v>
          </cell>
        </row>
        <row r="26">
          <cell r="K26">
            <v>278</v>
          </cell>
        </row>
        <row r="27">
          <cell r="H27">
            <v>78.694000000000003</v>
          </cell>
          <cell r="K27">
            <v>784</v>
          </cell>
        </row>
        <row r="28">
          <cell r="K28">
            <v>202</v>
          </cell>
        </row>
      </sheetData>
      <sheetData sheetId="21" refreshError="1">
        <row r="11">
          <cell r="F11">
            <v>230</v>
          </cell>
        </row>
        <row r="15">
          <cell r="F15">
            <v>160.33249999999998</v>
          </cell>
          <cell r="H15">
            <v>0.65700000000000003</v>
          </cell>
        </row>
        <row r="24">
          <cell r="K24">
            <v>1538</v>
          </cell>
        </row>
        <row r="25">
          <cell r="K25">
            <v>274</v>
          </cell>
        </row>
        <row r="26">
          <cell r="K26">
            <v>278</v>
          </cell>
        </row>
        <row r="27">
          <cell r="F27">
            <v>160.33249999999998</v>
          </cell>
          <cell r="H27">
            <v>78.694000000000003</v>
          </cell>
          <cell r="K27">
            <v>784</v>
          </cell>
        </row>
        <row r="28">
          <cell r="K28">
            <v>202</v>
          </cell>
        </row>
        <row r="45">
          <cell r="F45">
            <v>128.09136000000001</v>
          </cell>
          <cell r="H45">
            <v>1.0660000000000001</v>
          </cell>
        </row>
        <row r="93">
          <cell r="F93">
            <v>167.03239611517782</v>
          </cell>
          <cell r="G93">
            <v>90.501999999999995</v>
          </cell>
          <cell r="H93">
            <v>3.157</v>
          </cell>
        </row>
        <row r="105">
          <cell r="F105">
            <v>167.03239611517782</v>
          </cell>
          <cell r="G105">
            <v>38.502000000000002</v>
          </cell>
          <cell r="H105">
            <v>87.676000000000002</v>
          </cell>
        </row>
        <row r="122">
          <cell r="F122">
            <v>113.3886840778824</v>
          </cell>
          <cell r="G122">
            <v>38.502000000000002</v>
          </cell>
          <cell r="H122">
            <v>1.0660000000000001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efreshError="1"/>
      <sheetData sheetId="39" refreshError="1"/>
      <sheetData sheetId="40" refreshError="1"/>
      <sheetData sheetId="41" refreshError="1"/>
      <sheetData sheetId="42" refreshError="1"/>
      <sheetData sheetId="43">
        <row r="10">
          <cell r="B10" t="str">
            <v>Наименование статей</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0">
          <cell r="B10">
            <v>0</v>
          </cell>
        </row>
      </sheetData>
      <sheetData sheetId="65">
        <row r="11">
          <cell r="L11">
            <v>14851</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 sheetId="107" refreshError="1"/>
      <sheetData sheetId="10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sheetData sheetId="2" refreshError="1">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D13">
            <v>0</v>
          </cell>
          <cell r="E13">
            <v>0</v>
          </cell>
          <cell r="F13">
            <v>0</v>
          </cell>
          <cell r="G13">
            <v>0</v>
          </cell>
          <cell r="H13">
            <v>0</v>
          </cell>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row r="21">
          <cell r="D21">
            <v>0</v>
          </cell>
          <cell r="E21">
            <v>0</v>
          </cell>
          <cell r="F21">
            <v>0</v>
          </cell>
          <cell r="G21">
            <v>0</v>
          </cell>
          <cell r="H21">
            <v>0</v>
          </cell>
          <cell r="I21">
            <v>0</v>
          </cell>
          <cell r="J21">
            <v>0</v>
          </cell>
          <cell r="K21">
            <v>0</v>
          </cell>
          <cell r="L21">
            <v>0</v>
          </cell>
        </row>
        <row r="22">
          <cell r="D22">
            <v>0</v>
          </cell>
          <cell r="E22">
            <v>0</v>
          </cell>
          <cell r="F22">
            <v>0</v>
          </cell>
          <cell r="G22">
            <v>0</v>
          </cell>
          <cell r="H22">
            <v>0</v>
          </cell>
          <cell r="I22">
            <v>0</v>
          </cell>
          <cell r="J22">
            <v>0</v>
          </cell>
          <cell r="K22">
            <v>0</v>
          </cell>
          <cell r="L22">
            <v>0</v>
          </cell>
        </row>
        <row r="23">
          <cell r="D23">
            <v>0</v>
          </cell>
          <cell r="E23">
            <v>0</v>
          </cell>
          <cell r="F23">
            <v>0</v>
          </cell>
          <cell r="G23">
            <v>0</v>
          </cell>
          <cell r="H23">
            <v>0</v>
          </cell>
          <cell r="I23">
            <v>0</v>
          </cell>
          <cell r="J23">
            <v>0</v>
          </cell>
          <cell r="K23">
            <v>0</v>
          </cell>
          <cell r="L23">
            <v>0</v>
          </cell>
        </row>
        <row r="24">
          <cell r="D24">
            <v>0</v>
          </cell>
          <cell r="E24">
            <v>0</v>
          </cell>
          <cell r="F24">
            <v>0</v>
          </cell>
          <cell r="G24">
            <v>0</v>
          </cell>
          <cell r="H24">
            <v>0</v>
          </cell>
          <cell r="I24">
            <v>0</v>
          </cell>
          <cell r="J24">
            <v>0</v>
          </cell>
          <cell r="K24">
            <v>0</v>
          </cell>
          <cell r="L24">
            <v>0</v>
          </cell>
        </row>
        <row r="25">
          <cell r="D25">
            <v>0</v>
          </cell>
          <cell r="E25">
            <v>0</v>
          </cell>
          <cell r="F25">
            <v>0</v>
          </cell>
          <cell r="G25">
            <v>0</v>
          </cell>
          <cell r="H25">
            <v>0</v>
          </cell>
          <cell r="I25">
            <v>0</v>
          </cell>
          <cell r="J25">
            <v>0</v>
          </cell>
          <cell r="K25">
            <v>0</v>
          </cell>
          <cell r="L25">
            <v>0</v>
          </cell>
        </row>
        <row r="26">
          <cell r="D26">
            <v>0</v>
          </cell>
          <cell r="E26">
            <v>0</v>
          </cell>
          <cell r="F26">
            <v>0</v>
          </cell>
          <cell r="G26">
            <v>0</v>
          </cell>
          <cell r="H26">
            <v>0</v>
          </cell>
          <cell r="I26">
            <v>0</v>
          </cell>
          <cell r="J26">
            <v>0</v>
          </cell>
          <cell r="K26">
            <v>0</v>
          </cell>
          <cell r="L26">
            <v>0</v>
          </cell>
        </row>
        <row r="27">
          <cell r="D27">
            <v>0</v>
          </cell>
          <cell r="E27">
            <v>0</v>
          </cell>
          <cell r="F27">
            <v>0</v>
          </cell>
          <cell r="G27">
            <v>0</v>
          </cell>
          <cell r="H27">
            <v>0</v>
          </cell>
          <cell r="I27">
            <v>0</v>
          </cell>
          <cell r="J27">
            <v>0</v>
          </cell>
          <cell r="K27">
            <v>0</v>
          </cell>
          <cell r="L27">
            <v>0</v>
          </cell>
        </row>
        <row r="28">
          <cell r="D28">
            <v>0</v>
          </cell>
          <cell r="E28">
            <v>0</v>
          </cell>
          <cell r="F28">
            <v>0</v>
          </cell>
          <cell r="G28">
            <v>0</v>
          </cell>
          <cell r="H28">
            <v>0</v>
          </cell>
          <cell r="I28">
            <v>0</v>
          </cell>
          <cell r="J28">
            <v>0</v>
          </cell>
          <cell r="K28">
            <v>0</v>
          </cell>
          <cell r="L28">
            <v>0</v>
          </cell>
        </row>
        <row r="29">
          <cell r="I29">
            <v>0</v>
          </cell>
          <cell r="J29">
            <v>0</v>
          </cell>
          <cell r="K29">
            <v>0</v>
          </cell>
          <cell r="L29">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3">
          <cell r="D33">
            <v>0</v>
          </cell>
          <cell r="E33">
            <v>0</v>
          </cell>
          <cell r="F33">
            <v>0</v>
          </cell>
          <cell r="G33">
            <v>0</v>
          </cell>
          <cell r="H33">
            <v>0</v>
          </cell>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6">
          <cell r="D36">
            <v>0</v>
          </cell>
          <cell r="E36">
            <v>0</v>
          </cell>
          <cell r="F36">
            <v>0</v>
          </cell>
          <cell r="G36">
            <v>0</v>
          </cell>
          <cell r="H36">
            <v>0</v>
          </cell>
          <cell r="I36">
            <v>0</v>
          </cell>
          <cell r="J36">
            <v>0</v>
          </cell>
          <cell r="K36">
            <v>0</v>
          </cell>
          <cell r="L36">
            <v>0</v>
          </cell>
        </row>
        <row r="37">
          <cell r="D37">
            <v>0</v>
          </cell>
          <cell r="E37">
            <v>0</v>
          </cell>
          <cell r="F37">
            <v>0</v>
          </cell>
          <cell r="G37">
            <v>0</v>
          </cell>
          <cell r="H37">
            <v>0</v>
          </cell>
          <cell r="I37">
            <v>0</v>
          </cell>
          <cell r="J37">
            <v>0</v>
          </cell>
          <cell r="K37">
            <v>0</v>
          </cell>
          <cell r="L37">
            <v>0</v>
          </cell>
        </row>
        <row r="38">
          <cell r="D38">
            <v>0</v>
          </cell>
          <cell r="E38">
            <v>0</v>
          </cell>
          <cell r="F38">
            <v>0</v>
          </cell>
          <cell r="G38">
            <v>0</v>
          </cell>
          <cell r="H38">
            <v>0</v>
          </cell>
          <cell r="I38">
            <v>0</v>
          </cell>
          <cell r="J38">
            <v>0</v>
          </cell>
          <cell r="K38">
            <v>0</v>
          </cell>
          <cell r="L38">
            <v>0</v>
          </cell>
        </row>
        <row r="39">
          <cell r="D39">
            <v>0</v>
          </cell>
          <cell r="E39">
            <v>0</v>
          </cell>
          <cell r="F39">
            <v>0</v>
          </cell>
          <cell r="G39">
            <v>0</v>
          </cell>
          <cell r="H39">
            <v>0</v>
          </cell>
          <cell r="I39">
            <v>0</v>
          </cell>
          <cell r="J39">
            <v>0</v>
          </cell>
          <cell r="K39">
            <v>0</v>
          </cell>
          <cell r="L39">
            <v>0</v>
          </cell>
        </row>
        <row r="40">
          <cell r="D40">
            <v>0</v>
          </cell>
          <cell r="E40">
            <v>0</v>
          </cell>
          <cell r="F40">
            <v>0</v>
          </cell>
          <cell r="G40">
            <v>0</v>
          </cell>
          <cell r="H40">
            <v>0</v>
          </cell>
          <cell r="I40">
            <v>0</v>
          </cell>
          <cell r="J40">
            <v>0</v>
          </cell>
          <cell r="K40">
            <v>0</v>
          </cell>
          <cell r="L40">
            <v>0</v>
          </cell>
        </row>
        <row r="41">
          <cell r="D41">
            <v>0</v>
          </cell>
          <cell r="E41">
            <v>0</v>
          </cell>
          <cell r="F41">
            <v>0</v>
          </cell>
          <cell r="G41">
            <v>0</v>
          </cell>
          <cell r="H41">
            <v>0</v>
          </cell>
          <cell r="I41">
            <v>0</v>
          </cell>
          <cell r="J41">
            <v>0</v>
          </cell>
          <cell r="K41">
            <v>0</v>
          </cell>
          <cell r="L41">
            <v>0</v>
          </cell>
        </row>
        <row r="42">
          <cell r="D42">
            <v>0</v>
          </cell>
          <cell r="E42">
            <v>0</v>
          </cell>
          <cell r="F42">
            <v>0</v>
          </cell>
          <cell r="G42">
            <v>0</v>
          </cell>
          <cell r="H42">
            <v>0</v>
          </cell>
          <cell r="I42">
            <v>0</v>
          </cell>
          <cell r="J42">
            <v>0</v>
          </cell>
          <cell r="K42">
            <v>0</v>
          </cell>
          <cell r="L42">
            <v>0</v>
          </cell>
        </row>
        <row r="43">
          <cell r="D43">
            <v>0</v>
          </cell>
          <cell r="E43">
            <v>0</v>
          </cell>
          <cell r="F43">
            <v>0</v>
          </cell>
          <cell r="G43">
            <v>0</v>
          </cell>
          <cell r="H43">
            <v>0</v>
          </cell>
          <cell r="I43">
            <v>0</v>
          </cell>
          <cell r="J43">
            <v>0</v>
          </cell>
          <cell r="K43">
            <v>0</v>
          </cell>
          <cell r="L43">
            <v>0</v>
          </cell>
        </row>
        <row r="44">
          <cell r="D44">
            <v>0</v>
          </cell>
          <cell r="E44">
            <v>0</v>
          </cell>
          <cell r="F44">
            <v>0</v>
          </cell>
          <cell r="G44">
            <v>0</v>
          </cell>
          <cell r="H44">
            <v>0</v>
          </cell>
          <cell r="I44">
            <v>0</v>
          </cell>
          <cell r="J44">
            <v>0</v>
          </cell>
          <cell r="K44">
            <v>0</v>
          </cell>
          <cell r="L44">
            <v>0</v>
          </cell>
        </row>
        <row r="45">
          <cell r="D45">
            <v>0</v>
          </cell>
          <cell r="E45">
            <v>0</v>
          </cell>
          <cell r="F45">
            <v>0</v>
          </cell>
          <cell r="G45">
            <v>0</v>
          </cell>
          <cell r="H45">
            <v>0</v>
          </cell>
          <cell r="I45">
            <v>0</v>
          </cell>
          <cell r="J45">
            <v>0</v>
          </cell>
          <cell r="K45">
            <v>0</v>
          </cell>
          <cell r="L45">
            <v>0</v>
          </cell>
        </row>
        <row r="46">
          <cell r="D46">
            <v>0</v>
          </cell>
          <cell r="E46">
            <v>0</v>
          </cell>
          <cell r="F46">
            <v>0</v>
          </cell>
          <cell r="G46">
            <v>0</v>
          </cell>
          <cell r="H46">
            <v>0</v>
          </cell>
          <cell r="I46">
            <v>0</v>
          </cell>
          <cell r="J46">
            <v>0</v>
          </cell>
          <cell r="K46">
            <v>0</v>
          </cell>
          <cell r="L46">
            <v>0</v>
          </cell>
        </row>
        <row r="47">
          <cell r="D47">
            <v>0</v>
          </cell>
          <cell r="E47">
            <v>0</v>
          </cell>
          <cell r="F47">
            <v>0</v>
          </cell>
          <cell r="G47">
            <v>0</v>
          </cell>
          <cell r="H47">
            <v>0</v>
          </cell>
          <cell r="I47">
            <v>0</v>
          </cell>
          <cell r="J47">
            <v>0</v>
          </cell>
          <cell r="K47">
            <v>0</v>
          </cell>
          <cell r="L47">
            <v>0</v>
          </cell>
        </row>
        <row r="48">
          <cell r="D48">
            <v>0</v>
          </cell>
          <cell r="E48">
            <v>0</v>
          </cell>
          <cell r="F48">
            <v>0</v>
          </cell>
          <cell r="G48">
            <v>0</v>
          </cell>
          <cell r="H48">
            <v>0</v>
          </cell>
          <cell r="I48">
            <v>0</v>
          </cell>
          <cell r="J48">
            <v>0</v>
          </cell>
          <cell r="K48">
            <v>0</v>
          </cell>
          <cell r="L48">
            <v>0</v>
          </cell>
        </row>
        <row r="49">
          <cell r="D49">
            <v>0</v>
          </cell>
          <cell r="E49">
            <v>0</v>
          </cell>
          <cell r="F49">
            <v>0</v>
          </cell>
          <cell r="G49">
            <v>0</v>
          </cell>
          <cell r="H49">
            <v>0</v>
          </cell>
          <cell r="I49">
            <v>0</v>
          </cell>
          <cell r="J49">
            <v>0</v>
          </cell>
          <cell r="K49">
            <v>0</v>
          </cell>
          <cell r="L49">
            <v>0</v>
          </cell>
        </row>
        <row r="50">
          <cell r="D50">
            <v>0</v>
          </cell>
          <cell r="E50">
            <v>0</v>
          </cell>
          <cell r="F50">
            <v>0</v>
          </cell>
          <cell r="G50">
            <v>0</v>
          </cell>
          <cell r="H50">
            <v>0</v>
          </cell>
          <cell r="I50">
            <v>0</v>
          </cell>
          <cell r="J50">
            <v>0</v>
          </cell>
          <cell r="K50">
            <v>0</v>
          </cell>
          <cell r="L50">
            <v>0</v>
          </cell>
        </row>
        <row r="51">
          <cell r="D51">
            <v>0</v>
          </cell>
          <cell r="E51">
            <v>0</v>
          </cell>
          <cell r="F51">
            <v>0</v>
          </cell>
          <cell r="G51">
            <v>0</v>
          </cell>
          <cell r="H51">
            <v>0</v>
          </cell>
          <cell r="I51">
            <v>0</v>
          </cell>
          <cell r="J51">
            <v>0</v>
          </cell>
          <cell r="K51">
            <v>0</v>
          </cell>
          <cell r="L51">
            <v>0</v>
          </cell>
        </row>
        <row r="52">
          <cell r="D52">
            <v>0</v>
          </cell>
          <cell r="E52">
            <v>0</v>
          </cell>
          <cell r="F52">
            <v>0</v>
          </cell>
          <cell r="G52">
            <v>0</v>
          </cell>
          <cell r="H52">
            <v>0</v>
          </cell>
          <cell r="I52">
            <v>0</v>
          </cell>
          <cell r="J52">
            <v>0</v>
          </cell>
          <cell r="K52">
            <v>0</v>
          </cell>
          <cell r="L52">
            <v>0</v>
          </cell>
        </row>
        <row r="54">
          <cell r="D54">
            <v>0</v>
          </cell>
          <cell r="E54">
            <v>0</v>
          </cell>
          <cell r="F54">
            <v>0</v>
          </cell>
          <cell r="G54">
            <v>0</v>
          </cell>
          <cell r="H54">
            <v>0</v>
          </cell>
          <cell r="I54">
            <v>0</v>
          </cell>
          <cell r="J54">
            <v>0</v>
          </cell>
          <cell r="K54">
            <v>0</v>
          </cell>
          <cell r="L54">
            <v>0</v>
          </cell>
        </row>
        <row r="55">
          <cell r="D55">
            <v>0</v>
          </cell>
          <cell r="E55">
            <v>0</v>
          </cell>
          <cell r="F55">
            <v>0</v>
          </cell>
          <cell r="G55">
            <v>0</v>
          </cell>
          <cell r="H55">
            <v>0</v>
          </cell>
          <cell r="I55">
            <v>0</v>
          </cell>
          <cell r="J55">
            <v>0</v>
          </cell>
          <cell r="K55">
            <v>0</v>
          </cell>
          <cell r="L55">
            <v>0</v>
          </cell>
        </row>
        <row r="56">
          <cell r="D56">
            <v>0</v>
          </cell>
          <cell r="E56">
            <v>0</v>
          </cell>
          <cell r="F56">
            <v>0</v>
          </cell>
          <cell r="G56">
            <v>0</v>
          </cell>
          <cell r="H56">
            <v>0</v>
          </cell>
          <cell r="I56">
            <v>0</v>
          </cell>
          <cell r="J56">
            <v>0</v>
          </cell>
          <cell r="K56">
            <v>0</v>
          </cell>
          <cell r="L56">
            <v>0</v>
          </cell>
        </row>
        <row r="57">
          <cell r="D57">
            <v>0</v>
          </cell>
          <cell r="E57">
            <v>0</v>
          </cell>
          <cell r="F57">
            <v>0</v>
          </cell>
          <cell r="G57">
            <v>0</v>
          </cell>
          <cell r="H57">
            <v>0</v>
          </cell>
          <cell r="I57">
            <v>0</v>
          </cell>
          <cell r="J57">
            <v>0</v>
          </cell>
          <cell r="K57">
            <v>0</v>
          </cell>
          <cell r="L57">
            <v>0</v>
          </cell>
        </row>
        <row r="58">
          <cell r="D58">
            <v>0</v>
          </cell>
          <cell r="E58">
            <v>0</v>
          </cell>
          <cell r="F58">
            <v>0</v>
          </cell>
          <cell r="G58">
            <v>0</v>
          </cell>
          <cell r="H58">
            <v>0</v>
          </cell>
          <cell r="I58">
            <v>0</v>
          </cell>
          <cell r="J58">
            <v>0</v>
          </cell>
          <cell r="K58">
            <v>0</v>
          </cell>
          <cell r="L58">
            <v>0</v>
          </cell>
        </row>
        <row r="59">
          <cell r="D59">
            <v>0</v>
          </cell>
          <cell r="E59">
            <v>0</v>
          </cell>
          <cell r="F59">
            <v>0</v>
          </cell>
          <cell r="G59">
            <v>0</v>
          </cell>
          <cell r="H59">
            <v>0</v>
          </cell>
          <cell r="I59">
            <v>0</v>
          </cell>
          <cell r="J59">
            <v>0</v>
          </cell>
          <cell r="K59">
            <v>0</v>
          </cell>
          <cell r="L59">
            <v>0</v>
          </cell>
        </row>
        <row r="61">
          <cell r="I61">
            <v>0</v>
          </cell>
          <cell r="J61">
            <v>0</v>
          </cell>
          <cell r="K61">
            <v>0</v>
          </cell>
          <cell r="L61">
            <v>0</v>
          </cell>
        </row>
        <row r="63">
          <cell r="D63">
            <v>0</v>
          </cell>
          <cell r="E63">
            <v>0</v>
          </cell>
          <cell r="F63">
            <v>0</v>
          </cell>
          <cell r="G63">
            <v>0</v>
          </cell>
          <cell r="H63">
            <v>0</v>
          </cell>
          <cell r="I63">
            <v>0</v>
          </cell>
          <cell r="J63">
            <v>0</v>
          </cell>
          <cell r="K63">
            <v>0</v>
          </cell>
          <cell r="L63">
            <v>0</v>
          </cell>
        </row>
        <row r="64">
          <cell r="D64">
            <v>0</v>
          </cell>
          <cell r="E64">
            <v>0</v>
          </cell>
          <cell r="F64">
            <v>0</v>
          </cell>
          <cell r="G64">
            <v>0</v>
          </cell>
          <cell r="H64">
            <v>0</v>
          </cell>
          <cell r="I64">
            <v>0</v>
          </cell>
          <cell r="J64">
            <v>0</v>
          </cell>
          <cell r="K64">
            <v>0</v>
          </cell>
          <cell r="L64">
            <v>0</v>
          </cell>
        </row>
        <row r="66">
          <cell r="D66">
            <v>0</v>
          </cell>
          <cell r="E66">
            <v>0</v>
          </cell>
          <cell r="F66">
            <v>0</v>
          </cell>
          <cell r="G66">
            <v>0</v>
          </cell>
          <cell r="I66">
            <v>0</v>
          </cell>
          <cell r="J66">
            <v>0</v>
          </cell>
          <cell r="K66">
            <v>0</v>
          </cell>
          <cell r="L66">
            <v>0</v>
          </cell>
        </row>
        <row r="68">
          <cell r="D68">
            <v>0</v>
          </cell>
          <cell r="E68">
            <v>0</v>
          </cell>
          <cell r="F68">
            <v>0</v>
          </cell>
          <cell r="G68">
            <v>0</v>
          </cell>
          <cell r="H68">
            <v>0</v>
          </cell>
          <cell r="I68">
            <v>0</v>
          </cell>
          <cell r="J68">
            <v>0</v>
          </cell>
          <cell r="K68">
            <v>0</v>
          </cell>
          <cell r="L68">
            <v>0</v>
          </cell>
        </row>
        <row r="69">
          <cell r="D69">
            <v>0</v>
          </cell>
          <cell r="E69">
            <v>0</v>
          </cell>
          <cell r="F69">
            <v>0</v>
          </cell>
          <cell r="G69">
            <v>0</v>
          </cell>
          <cell r="H69">
            <v>0</v>
          </cell>
          <cell r="I69">
            <v>0</v>
          </cell>
          <cell r="J69">
            <v>0</v>
          </cell>
          <cell r="K69">
            <v>0</v>
          </cell>
          <cell r="L69">
            <v>0</v>
          </cell>
        </row>
        <row r="70">
          <cell r="D70">
            <v>0</v>
          </cell>
          <cell r="E70">
            <v>0</v>
          </cell>
          <cell r="F70">
            <v>0</v>
          </cell>
          <cell r="G70">
            <v>0</v>
          </cell>
          <cell r="H70">
            <v>0</v>
          </cell>
          <cell r="I70">
            <v>0</v>
          </cell>
          <cell r="J70">
            <v>0</v>
          </cell>
          <cell r="K70">
            <v>0</v>
          </cell>
          <cell r="L70">
            <v>0</v>
          </cell>
        </row>
        <row r="72">
          <cell r="D72">
            <v>0</v>
          </cell>
          <cell r="E72">
            <v>0</v>
          </cell>
          <cell r="F72">
            <v>0</v>
          </cell>
          <cell r="G72">
            <v>0</v>
          </cell>
          <cell r="H72">
            <v>0</v>
          </cell>
          <cell r="I72">
            <v>0</v>
          </cell>
          <cell r="J72">
            <v>0</v>
          </cell>
          <cell r="K72">
            <v>0</v>
          </cell>
          <cell r="L72">
            <v>0</v>
          </cell>
        </row>
        <row r="73">
          <cell r="D73">
            <v>0</v>
          </cell>
          <cell r="E73">
            <v>0</v>
          </cell>
          <cell r="F73">
            <v>0</v>
          </cell>
          <cell r="G73">
            <v>0</v>
          </cell>
          <cell r="H73">
            <v>0</v>
          </cell>
          <cell r="I73">
            <v>0</v>
          </cell>
          <cell r="J73">
            <v>0</v>
          </cell>
          <cell r="K73">
            <v>0</v>
          </cell>
          <cell r="L73">
            <v>0</v>
          </cell>
        </row>
        <row r="74">
          <cell r="D74">
            <v>0</v>
          </cell>
          <cell r="E74">
            <v>0</v>
          </cell>
          <cell r="F74">
            <v>0</v>
          </cell>
          <cell r="G74">
            <v>0</v>
          </cell>
          <cell r="H74">
            <v>0</v>
          </cell>
          <cell r="I74">
            <v>0</v>
          </cell>
          <cell r="J74">
            <v>0</v>
          </cell>
          <cell r="K74">
            <v>0</v>
          </cell>
          <cell r="L74">
            <v>0</v>
          </cell>
        </row>
        <row r="77">
          <cell r="D77">
            <v>0</v>
          </cell>
          <cell r="E77">
            <v>0</v>
          </cell>
          <cell r="F77">
            <v>0</v>
          </cell>
          <cell r="G77">
            <v>0</v>
          </cell>
          <cell r="H77">
            <v>0</v>
          </cell>
          <cell r="I77">
            <v>0</v>
          </cell>
          <cell r="J77">
            <v>0</v>
          </cell>
          <cell r="K77">
            <v>0</v>
          </cell>
          <cell r="L77">
            <v>0</v>
          </cell>
        </row>
        <row r="78">
          <cell r="D78">
            <v>0</v>
          </cell>
          <cell r="E78">
            <v>0</v>
          </cell>
          <cell r="F78">
            <v>0</v>
          </cell>
          <cell r="G78">
            <v>0</v>
          </cell>
          <cell r="H78">
            <v>0</v>
          </cell>
          <cell r="I78">
            <v>0</v>
          </cell>
          <cell r="J78">
            <v>0</v>
          </cell>
          <cell r="K78">
            <v>0</v>
          </cell>
          <cell r="L78">
            <v>0</v>
          </cell>
        </row>
        <row r="79">
          <cell r="D79">
            <v>0</v>
          </cell>
          <cell r="E79">
            <v>0</v>
          </cell>
          <cell r="F79">
            <v>0</v>
          </cell>
          <cell r="G79">
            <v>0</v>
          </cell>
          <cell r="H79">
            <v>0</v>
          </cell>
          <cell r="I79">
            <v>0</v>
          </cell>
          <cell r="J79">
            <v>0</v>
          </cell>
          <cell r="K79">
            <v>0</v>
          </cell>
          <cell r="L79">
            <v>0</v>
          </cell>
        </row>
        <row r="80">
          <cell r="D80">
            <v>0</v>
          </cell>
          <cell r="E80">
            <v>0</v>
          </cell>
          <cell r="F80">
            <v>0</v>
          </cell>
          <cell r="G80">
            <v>0</v>
          </cell>
          <cell r="H80">
            <v>0</v>
          </cell>
          <cell r="I80">
            <v>0</v>
          </cell>
          <cell r="J80">
            <v>0</v>
          </cell>
          <cell r="K80">
            <v>0</v>
          </cell>
          <cell r="L80">
            <v>0</v>
          </cell>
        </row>
        <row r="81">
          <cell r="D81">
            <v>0</v>
          </cell>
          <cell r="E81">
            <v>0</v>
          </cell>
          <cell r="F81">
            <v>0</v>
          </cell>
          <cell r="G81">
            <v>0</v>
          </cell>
          <cell r="H81">
            <v>0</v>
          </cell>
          <cell r="I81">
            <v>0</v>
          </cell>
          <cell r="J81">
            <v>0</v>
          </cell>
          <cell r="K81">
            <v>0</v>
          </cell>
          <cell r="L81">
            <v>0</v>
          </cell>
        </row>
        <row r="82">
          <cell r="D82">
            <v>0</v>
          </cell>
          <cell r="E82">
            <v>0</v>
          </cell>
          <cell r="F82">
            <v>0</v>
          </cell>
          <cell r="G82">
            <v>0</v>
          </cell>
          <cell r="H82">
            <v>0</v>
          </cell>
          <cell r="I82">
            <v>0</v>
          </cell>
          <cell r="J82">
            <v>0</v>
          </cell>
          <cell r="K82">
            <v>0</v>
          </cell>
          <cell r="L82">
            <v>0</v>
          </cell>
        </row>
        <row r="83">
          <cell r="D83">
            <v>0</v>
          </cell>
          <cell r="E83">
            <v>0</v>
          </cell>
          <cell r="F83">
            <v>0</v>
          </cell>
          <cell r="G83">
            <v>0</v>
          </cell>
          <cell r="H83">
            <v>0</v>
          </cell>
          <cell r="I83">
            <v>0</v>
          </cell>
          <cell r="J83">
            <v>0</v>
          </cell>
          <cell r="K83">
            <v>0</v>
          </cell>
          <cell r="L83">
            <v>0</v>
          </cell>
        </row>
        <row r="84">
          <cell r="D84">
            <v>0</v>
          </cell>
          <cell r="E84">
            <v>0</v>
          </cell>
          <cell r="F84">
            <v>0</v>
          </cell>
          <cell r="G84">
            <v>0</v>
          </cell>
          <cell r="H84">
            <v>0</v>
          </cell>
          <cell r="I84">
            <v>0</v>
          </cell>
          <cell r="J84">
            <v>0</v>
          </cell>
          <cell r="K84">
            <v>0</v>
          </cell>
          <cell r="L84">
            <v>0</v>
          </cell>
        </row>
        <row r="85">
          <cell r="D85">
            <v>0</v>
          </cell>
          <cell r="E85">
            <v>0</v>
          </cell>
          <cell r="F85">
            <v>0</v>
          </cell>
          <cell r="G85">
            <v>0</v>
          </cell>
          <cell r="H85">
            <v>0</v>
          </cell>
          <cell r="I85">
            <v>0</v>
          </cell>
          <cell r="J85">
            <v>0</v>
          </cell>
          <cell r="K85">
            <v>0</v>
          </cell>
          <cell r="L85">
            <v>0</v>
          </cell>
        </row>
        <row r="86">
          <cell r="D86">
            <v>0</v>
          </cell>
          <cell r="E86">
            <v>0</v>
          </cell>
          <cell r="F86">
            <v>0</v>
          </cell>
          <cell r="G86">
            <v>0</v>
          </cell>
          <cell r="H86">
            <v>0</v>
          </cell>
          <cell r="I86">
            <v>0</v>
          </cell>
          <cell r="J86">
            <v>0</v>
          </cell>
          <cell r="K86">
            <v>0</v>
          </cell>
          <cell r="L86">
            <v>0</v>
          </cell>
        </row>
        <row r="87">
          <cell r="D87">
            <v>0</v>
          </cell>
          <cell r="E87">
            <v>0</v>
          </cell>
          <cell r="F87">
            <v>0</v>
          </cell>
          <cell r="G87">
            <v>0</v>
          </cell>
          <cell r="H87">
            <v>0</v>
          </cell>
          <cell r="I87">
            <v>0</v>
          </cell>
          <cell r="J87">
            <v>0</v>
          </cell>
          <cell r="K87">
            <v>0</v>
          </cell>
          <cell r="L87">
            <v>0</v>
          </cell>
        </row>
        <row r="88">
          <cell r="I88">
            <v>0</v>
          </cell>
          <cell r="J88">
            <v>0</v>
          </cell>
          <cell r="K88">
            <v>0</v>
          </cell>
          <cell r="L88">
            <v>0</v>
          </cell>
        </row>
        <row r="89">
          <cell r="D89">
            <v>0</v>
          </cell>
          <cell r="E89">
            <v>0</v>
          </cell>
          <cell r="F89">
            <v>0</v>
          </cell>
          <cell r="G89">
            <v>0</v>
          </cell>
          <cell r="H89">
            <v>0</v>
          </cell>
          <cell r="I89">
            <v>0</v>
          </cell>
          <cell r="J89">
            <v>0</v>
          </cell>
          <cell r="K89">
            <v>0</v>
          </cell>
          <cell r="L89">
            <v>0</v>
          </cell>
        </row>
        <row r="90">
          <cell r="D90">
            <v>0</v>
          </cell>
          <cell r="E90">
            <v>0</v>
          </cell>
          <cell r="F90">
            <v>0</v>
          </cell>
          <cell r="G90">
            <v>0</v>
          </cell>
          <cell r="H90">
            <v>0</v>
          </cell>
          <cell r="I90">
            <v>0</v>
          </cell>
          <cell r="J90">
            <v>0</v>
          </cell>
          <cell r="K90">
            <v>0</v>
          </cell>
          <cell r="L90">
            <v>0</v>
          </cell>
        </row>
        <row r="91">
          <cell r="D91">
            <v>0</v>
          </cell>
          <cell r="E91">
            <v>0</v>
          </cell>
          <cell r="F91">
            <v>0</v>
          </cell>
          <cell r="G91">
            <v>0</v>
          </cell>
          <cell r="H91">
            <v>0</v>
          </cell>
          <cell r="I91">
            <v>0</v>
          </cell>
          <cell r="J91">
            <v>0</v>
          </cell>
          <cell r="K91">
            <v>0</v>
          </cell>
          <cell r="L91">
            <v>0</v>
          </cell>
        </row>
        <row r="92">
          <cell r="D92">
            <v>0</v>
          </cell>
          <cell r="E92">
            <v>0</v>
          </cell>
          <cell r="F92">
            <v>0</v>
          </cell>
          <cell r="G92">
            <v>0</v>
          </cell>
          <cell r="H92">
            <v>0</v>
          </cell>
          <cell r="I92">
            <v>0</v>
          </cell>
          <cell r="J92">
            <v>0</v>
          </cell>
          <cell r="K92">
            <v>0</v>
          </cell>
          <cell r="L92">
            <v>0</v>
          </cell>
        </row>
        <row r="95">
          <cell r="D95">
            <v>0</v>
          </cell>
          <cell r="E95">
            <v>0</v>
          </cell>
          <cell r="F95">
            <v>0</v>
          </cell>
          <cell r="G95">
            <v>0</v>
          </cell>
          <cell r="H95">
            <v>0</v>
          </cell>
          <cell r="I95">
            <v>0</v>
          </cell>
          <cell r="J95">
            <v>0</v>
          </cell>
          <cell r="K95">
            <v>0</v>
          </cell>
          <cell r="L95">
            <v>0</v>
          </cell>
        </row>
        <row r="96">
          <cell r="D96">
            <v>0</v>
          </cell>
          <cell r="E96">
            <v>0</v>
          </cell>
          <cell r="F96">
            <v>0</v>
          </cell>
          <cell r="G96">
            <v>0</v>
          </cell>
          <cell r="H96">
            <v>0</v>
          </cell>
          <cell r="I96">
            <v>0</v>
          </cell>
          <cell r="J96">
            <v>0</v>
          </cell>
          <cell r="K96">
            <v>0</v>
          </cell>
          <cell r="L96">
            <v>0</v>
          </cell>
        </row>
        <row r="97">
          <cell r="D97">
            <v>0</v>
          </cell>
          <cell r="E97">
            <v>0</v>
          </cell>
          <cell r="F97">
            <v>0</v>
          </cell>
          <cell r="G97">
            <v>0</v>
          </cell>
          <cell r="H97">
            <v>0</v>
          </cell>
          <cell r="I97">
            <v>0</v>
          </cell>
          <cell r="J97">
            <v>0</v>
          </cell>
          <cell r="K97">
            <v>0</v>
          </cell>
          <cell r="L97">
            <v>0</v>
          </cell>
        </row>
        <row r="99">
          <cell r="D99">
            <v>0</v>
          </cell>
          <cell r="E99">
            <v>0</v>
          </cell>
          <cell r="F99">
            <v>0</v>
          </cell>
          <cell r="G99">
            <v>0</v>
          </cell>
          <cell r="H99">
            <v>0</v>
          </cell>
          <cell r="I99">
            <v>0</v>
          </cell>
          <cell r="J99">
            <v>0</v>
          </cell>
          <cell r="K99">
            <v>0</v>
          </cell>
          <cell r="L99">
            <v>0</v>
          </cell>
        </row>
        <row r="100">
          <cell r="D100">
            <v>0</v>
          </cell>
          <cell r="E100">
            <v>0</v>
          </cell>
          <cell r="F100">
            <v>0</v>
          </cell>
          <cell r="G100">
            <v>0</v>
          </cell>
          <cell r="H100">
            <v>0</v>
          </cell>
          <cell r="I100">
            <v>0</v>
          </cell>
          <cell r="J100">
            <v>0</v>
          </cell>
          <cell r="K100">
            <v>0</v>
          </cell>
          <cell r="L100">
            <v>0</v>
          </cell>
        </row>
        <row r="101">
          <cell r="I101">
            <v>0</v>
          </cell>
          <cell r="J101">
            <v>0</v>
          </cell>
          <cell r="K101">
            <v>0</v>
          </cell>
          <cell r="L101">
            <v>0</v>
          </cell>
        </row>
        <row r="102">
          <cell r="I102">
            <v>0</v>
          </cell>
          <cell r="J102">
            <v>0</v>
          </cell>
          <cell r="K102">
            <v>0</v>
          </cell>
          <cell r="L102">
            <v>0</v>
          </cell>
        </row>
        <row r="103">
          <cell r="I103">
            <v>0</v>
          </cell>
          <cell r="J103">
            <v>0</v>
          </cell>
          <cell r="K103">
            <v>0</v>
          </cell>
          <cell r="L103">
            <v>0</v>
          </cell>
        </row>
        <row r="104">
          <cell r="I104">
            <v>0</v>
          </cell>
          <cell r="J104">
            <v>0</v>
          </cell>
          <cell r="K104">
            <v>0</v>
          </cell>
          <cell r="L104">
            <v>0</v>
          </cell>
        </row>
        <row r="107">
          <cell r="I107">
            <v>0</v>
          </cell>
          <cell r="J107">
            <v>0</v>
          </cell>
          <cell r="K107">
            <v>0</v>
          </cell>
          <cell r="L107">
            <v>0</v>
          </cell>
        </row>
        <row r="108">
          <cell r="I108">
            <v>0</v>
          </cell>
          <cell r="J108">
            <v>0</v>
          </cell>
          <cell r="K108">
            <v>0</v>
          </cell>
          <cell r="L108">
            <v>0</v>
          </cell>
        </row>
        <row r="111">
          <cell r="I111">
            <v>0</v>
          </cell>
          <cell r="J111">
            <v>0</v>
          </cell>
          <cell r="K111">
            <v>0</v>
          </cell>
          <cell r="L111">
            <v>0</v>
          </cell>
        </row>
        <row r="112">
          <cell r="I112">
            <v>0</v>
          </cell>
          <cell r="J112">
            <v>0</v>
          </cell>
          <cell r="K112">
            <v>0</v>
          </cell>
          <cell r="L112">
            <v>0</v>
          </cell>
        </row>
      </sheetData>
      <sheetData sheetId="3"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D23">
            <v>0</v>
          </cell>
          <cell r="E23">
            <v>0</v>
          </cell>
          <cell r="F23">
            <v>0</v>
          </cell>
          <cell r="G23">
            <v>0</v>
          </cell>
          <cell r="H23">
            <v>0</v>
          </cell>
          <cell r="I23">
            <v>0</v>
          </cell>
          <cell r="J23">
            <v>0</v>
          </cell>
          <cell r="K23">
            <v>0</v>
          </cell>
          <cell r="L23">
            <v>0</v>
          </cell>
        </row>
      </sheetData>
      <sheetData sheetId="4" refreshError="1">
        <row r="6">
          <cell r="I6">
            <v>0</v>
          </cell>
          <cell r="J6">
            <v>0</v>
          </cell>
          <cell r="K6">
            <v>0</v>
          </cell>
          <cell r="L6">
            <v>0</v>
          </cell>
        </row>
        <row r="7">
          <cell r="D7">
            <v>0</v>
          </cell>
          <cell r="E7">
            <v>0</v>
          </cell>
          <cell r="F7">
            <v>0</v>
          </cell>
          <cell r="G7">
            <v>0</v>
          </cell>
          <cell r="H7">
            <v>0</v>
          </cell>
          <cell r="I7">
            <v>0</v>
          </cell>
          <cell r="J7">
            <v>0</v>
          </cell>
          <cell r="K7">
            <v>0</v>
          </cell>
          <cell r="L7">
            <v>0</v>
          </cell>
        </row>
        <row r="8">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sheetData>
      <sheetData sheetId="5" refreshError="1">
        <row r="6">
          <cell r="D6">
            <v>0</v>
          </cell>
          <cell r="E6">
            <v>0</v>
          </cell>
          <cell r="F6">
            <v>0</v>
          </cell>
          <cell r="G6">
            <v>0</v>
          </cell>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6" refreshError="1">
        <row r="6">
          <cell r="E6">
            <v>0</v>
          </cell>
          <cell r="F6">
            <v>0</v>
          </cell>
          <cell r="G6">
            <v>0</v>
          </cell>
          <cell r="H6">
            <v>0</v>
          </cell>
          <cell r="I6">
            <v>0</v>
          </cell>
          <cell r="J6">
            <v>0</v>
          </cell>
          <cell r="K6">
            <v>0</v>
          </cell>
          <cell r="L6">
            <v>0</v>
          </cell>
          <cell r="M6">
            <v>0</v>
          </cell>
        </row>
        <row r="7">
          <cell r="C7" t="str">
            <v>Уголь</v>
          </cell>
          <cell r="E7">
            <v>0</v>
          </cell>
          <cell r="F7">
            <v>0</v>
          </cell>
          <cell r="G7">
            <v>0</v>
          </cell>
          <cell r="H7">
            <v>0</v>
          </cell>
          <cell r="I7">
            <v>0</v>
          </cell>
          <cell r="J7">
            <v>0</v>
          </cell>
          <cell r="K7">
            <v>0</v>
          </cell>
          <cell r="L7">
            <v>0</v>
          </cell>
          <cell r="M7">
            <v>0</v>
          </cell>
        </row>
        <row r="8">
          <cell r="C8" t="str">
            <v>Мазут</v>
          </cell>
          <cell r="E8">
            <v>0</v>
          </cell>
          <cell r="F8">
            <v>0</v>
          </cell>
          <cell r="G8">
            <v>0</v>
          </cell>
          <cell r="H8">
            <v>0</v>
          </cell>
          <cell r="I8">
            <v>0</v>
          </cell>
          <cell r="J8">
            <v>0</v>
          </cell>
          <cell r="K8">
            <v>0</v>
          </cell>
          <cell r="L8">
            <v>0</v>
          </cell>
          <cell r="M8">
            <v>0</v>
          </cell>
        </row>
        <row r="9">
          <cell r="C9" t="str">
            <v>Газ</v>
          </cell>
          <cell r="E9">
            <v>0</v>
          </cell>
          <cell r="F9">
            <v>0</v>
          </cell>
          <cell r="G9">
            <v>0</v>
          </cell>
          <cell r="H9">
            <v>0</v>
          </cell>
          <cell r="I9">
            <v>0</v>
          </cell>
          <cell r="J9">
            <v>0</v>
          </cell>
          <cell r="K9">
            <v>0</v>
          </cell>
          <cell r="L9">
            <v>0</v>
          </cell>
          <cell r="M9">
            <v>0</v>
          </cell>
        </row>
        <row r="10">
          <cell r="C10" t="str">
            <v>Другие виды топлива</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3">
          <cell r="E13">
            <v>0</v>
          </cell>
          <cell r="F13">
            <v>0</v>
          </cell>
          <cell r="G13">
            <v>0</v>
          </cell>
          <cell r="H13">
            <v>0</v>
          </cell>
          <cell r="I13">
            <v>0</v>
          </cell>
          <cell r="J13">
            <v>0</v>
          </cell>
          <cell r="K13">
            <v>0</v>
          </cell>
          <cell r="L13">
            <v>0</v>
          </cell>
          <cell r="M13">
            <v>0</v>
          </cell>
        </row>
        <row r="14">
          <cell r="C14" t="str">
            <v>Уголь</v>
          </cell>
          <cell r="J14">
            <v>0</v>
          </cell>
          <cell r="K14">
            <v>0</v>
          </cell>
          <cell r="L14">
            <v>0</v>
          </cell>
          <cell r="M14">
            <v>0</v>
          </cell>
        </row>
        <row r="15">
          <cell r="C15" t="str">
            <v>Мазут</v>
          </cell>
          <cell r="J15">
            <v>0</v>
          </cell>
          <cell r="K15">
            <v>0</v>
          </cell>
          <cell r="L15">
            <v>0</v>
          </cell>
          <cell r="M15">
            <v>0</v>
          </cell>
        </row>
        <row r="16">
          <cell r="C16" t="str">
            <v>Газ</v>
          </cell>
          <cell r="J16">
            <v>0</v>
          </cell>
          <cell r="K16">
            <v>0</v>
          </cell>
          <cell r="L16">
            <v>0</v>
          </cell>
          <cell r="M16">
            <v>0</v>
          </cell>
        </row>
        <row r="17">
          <cell r="C17" t="str">
            <v>Другие виды топлива</v>
          </cell>
          <cell r="J17">
            <v>0</v>
          </cell>
          <cell r="K17">
            <v>0</v>
          </cell>
          <cell r="L17">
            <v>0</v>
          </cell>
          <cell r="M17">
            <v>0</v>
          </cell>
        </row>
        <row r="20">
          <cell r="C20" t="str">
            <v>Уголь</v>
          </cell>
          <cell r="E20">
            <v>0</v>
          </cell>
          <cell r="F20">
            <v>0</v>
          </cell>
          <cell r="G20">
            <v>0</v>
          </cell>
          <cell r="H20">
            <v>0</v>
          </cell>
          <cell r="I20">
            <v>0</v>
          </cell>
          <cell r="J20">
            <v>0</v>
          </cell>
          <cell r="K20">
            <v>0</v>
          </cell>
          <cell r="L20">
            <v>0</v>
          </cell>
          <cell r="M20">
            <v>0</v>
          </cell>
        </row>
        <row r="21">
          <cell r="C21" t="str">
            <v>Мазут</v>
          </cell>
          <cell r="E21">
            <v>0</v>
          </cell>
          <cell r="F21">
            <v>0</v>
          </cell>
          <cell r="G21">
            <v>0</v>
          </cell>
          <cell r="H21">
            <v>0</v>
          </cell>
          <cell r="I21">
            <v>0</v>
          </cell>
          <cell r="J21">
            <v>0</v>
          </cell>
          <cell r="K21">
            <v>0</v>
          </cell>
          <cell r="L21">
            <v>0</v>
          </cell>
          <cell r="M21">
            <v>0</v>
          </cell>
        </row>
        <row r="22">
          <cell r="C22" t="str">
            <v>Газ</v>
          </cell>
          <cell r="E22">
            <v>0</v>
          </cell>
          <cell r="F22">
            <v>0</v>
          </cell>
          <cell r="G22">
            <v>0</v>
          </cell>
          <cell r="H22">
            <v>0</v>
          </cell>
          <cell r="I22">
            <v>0</v>
          </cell>
          <cell r="J22">
            <v>0</v>
          </cell>
          <cell r="K22">
            <v>0</v>
          </cell>
          <cell r="L22">
            <v>0</v>
          </cell>
          <cell r="M22">
            <v>0</v>
          </cell>
        </row>
        <row r="23">
          <cell r="C23" t="str">
            <v>Другие виды топлива</v>
          </cell>
          <cell r="E23">
            <v>0</v>
          </cell>
          <cell r="F23">
            <v>0</v>
          </cell>
          <cell r="G23">
            <v>0</v>
          </cell>
          <cell r="H23">
            <v>0</v>
          </cell>
          <cell r="I23">
            <v>0</v>
          </cell>
          <cell r="J23">
            <v>0</v>
          </cell>
          <cell r="K23">
            <v>0</v>
          </cell>
          <cell r="L23">
            <v>0</v>
          </cell>
          <cell r="M23">
            <v>0</v>
          </cell>
        </row>
        <row r="26">
          <cell r="C26" t="str">
            <v>Уголь</v>
          </cell>
          <cell r="E26">
            <v>0</v>
          </cell>
          <cell r="F26">
            <v>0</v>
          </cell>
          <cell r="G26">
            <v>0</v>
          </cell>
          <cell r="H26">
            <v>0</v>
          </cell>
          <cell r="I26">
            <v>0</v>
          </cell>
          <cell r="J26">
            <v>0</v>
          </cell>
          <cell r="K26">
            <v>0</v>
          </cell>
          <cell r="L26">
            <v>0</v>
          </cell>
          <cell r="M26">
            <v>0</v>
          </cell>
        </row>
        <row r="27">
          <cell r="C27" t="str">
            <v>Мазут</v>
          </cell>
          <cell r="E27">
            <v>0</v>
          </cell>
          <cell r="F27">
            <v>0</v>
          </cell>
          <cell r="G27">
            <v>0</v>
          </cell>
          <cell r="H27">
            <v>0</v>
          </cell>
          <cell r="I27">
            <v>0</v>
          </cell>
          <cell r="J27">
            <v>0</v>
          </cell>
          <cell r="K27">
            <v>0</v>
          </cell>
          <cell r="L27">
            <v>0</v>
          </cell>
          <cell r="M27">
            <v>0</v>
          </cell>
        </row>
        <row r="28">
          <cell r="C28" t="str">
            <v>Газ</v>
          </cell>
          <cell r="E28">
            <v>0</v>
          </cell>
          <cell r="F28">
            <v>0</v>
          </cell>
          <cell r="G28">
            <v>0</v>
          </cell>
          <cell r="H28">
            <v>0</v>
          </cell>
          <cell r="I28">
            <v>0</v>
          </cell>
          <cell r="J28">
            <v>0</v>
          </cell>
          <cell r="K28">
            <v>0</v>
          </cell>
          <cell r="L28">
            <v>0</v>
          </cell>
          <cell r="M28">
            <v>0</v>
          </cell>
        </row>
        <row r="29">
          <cell r="C29" t="str">
            <v>Другие виды топлива</v>
          </cell>
          <cell r="E29">
            <v>0</v>
          </cell>
          <cell r="F29">
            <v>0</v>
          </cell>
          <cell r="G29">
            <v>0</v>
          </cell>
          <cell r="H29">
            <v>0</v>
          </cell>
          <cell r="I29">
            <v>0</v>
          </cell>
          <cell r="J29">
            <v>0</v>
          </cell>
          <cell r="K29">
            <v>0</v>
          </cell>
          <cell r="L29">
            <v>0</v>
          </cell>
          <cell r="M29">
            <v>0</v>
          </cell>
        </row>
        <row r="32">
          <cell r="C32" t="str">
            <v>Уголь</v>
          </cell>
          <cell r="J32">
            <v>0</v>
          </cell>
          <cell r="K32">
            <v>0</v>
          </cell>
          <cell r="L32">
            <v>0</v>
          </cell>
          <cell r="M32">
            <v>0</v>
          </cell>
        </row>
        <row r="33">
          <cell r="C33" t="str">
            <v>Мазут</v>
          </cell>
          <cell r="J33">
            <v>0</v>
          </cell>
          <cell r="K33">
            <v>0</v>
          </cell>
          <cell r="L33">
            <v>0</v>
          </cell>
          <cell r="M33">
            <v>0</v>
          </cell>
        </row>
        <row r="34">
          <cell r="C34" t="str">
            <v>Газ</v>
          </cell>
          <cell r="J34">
            <v>0</v>
          </cell>
          <cell r="K34">
            <v>0</v>
          </cell>
          <cell r="L34">
            <v>0</v>
          </cell>
          <cell r="M34">
            <v>0</v>
          </cell>
        </row>
        <row r="35">
          <cell r="C35" t="str">
            <v>Другие виды топлива</v>
          </cell>
          <cell r="J35">
            <v>0</v>
          </cell>
          <cell r="K35">
            <v>0</v>
          </cell>
          <cell r="L35">
            <v>0</v>
          </cell>
          <cell r="M35">
            <v>0</v>
          </cell>
        </row>
        <row r="37">
          <cell r="E37">
            <v>0</v>
          </cell>
          <cell r="F37">
            <v>0</v>
          </cell>
          <cell r="G37">
            <v>0</v>
          </cell>
          <cell r="H37">
            <v>0</v>
          </cell>
          <cell r="I37">
            <v>0</v>
          </cell>
          <cell r="J37">
            <v>0</v>
          </cell>
          <cell r="K37">
            <v>0</v>
          </cell>
          <cell r="L37">
            <v>0</v>
          </cell>
          <cell r="M37">
            <v>0</v>
          </cell>
        </row>
        <row r="38">
          <cell r="C38" t="str">
            <v>Уголь</v>
          </cell>
          <cell r="E38">
            <v>0</v>
          </cell>
          <cell r="F38">
            <v>0</v>
          </cell>
          <cell r="G38">
            <v>0</v>
          </cell>
          <cell r="H38">
            <v>0</v>
          </cell>
          <cell r="I38">
            <v>0</v>
          </cell>
          <cell r="J38">
            <v>0</v>
          </cell>
          <cell r="K38">
            <v>0</v>
          </cell>
          <cell r="L38">
            <v>0</v>
          </cell>
          <cell r="M38">
            <v>0</v>
          </cell>
        </row>
        <row r="39">
          <cell r="C39" t="str">
            <v>Мазут</v>
          </cell>
          <cell r="E39">
            <v>0</v>
          </cell>
          <cell r="F39">
            <v>0</v>
          </cell>
          <cell r="G39">
            <v>0</v>
          </cell>
          <cell r="H39">
            <v>0</v>
          </cell>
          <cell r="I39">
            <v>0</v>
          </cell>
          <cell r="J39">
            <v>0</v>
          </cell>
          <cell r="K39">
            <v>0</v>
          </cell>
          <cell r="L39">
            <v>0</v>
          </cell>
          <cell r="M39">
            <v>0</v>
          </cell>
        </row>
        <row r="40">
          <cell r="C40" t="str">
            <v>Газ</v>
          </cell>
          <cell r="E40">
            <v>0</v>
          </cell>
          <cell r="F40">
            <v>0</v>
          </cell>
          <cell r="G40">
            <v>0</v>
          </cell>
          <cell r="H40">
            <v>0</v>
          </cell>
          <cell r="I40">
            <v>0</v>
          </cell>
          <cell r="J40">
            <v>0</v>
          </cell>
          <cell r="K40">
            <v>0</v>
          </cell>
          <cell r="L40">
            <v>0</v>
          </cell>
          <cell r="M40">
            <v>0</v>
          </cell>
        </row>
        <row r="41">
          <cell r="C41" t="str">
            <v>Другие виды топлива</v>
          </cell>
          <cell r="E41">
            <v>0</v>
          </cell>
          <cell r="F41">
            <v>0</v>
          </cell>
          <cell r="G41">
            <v>0</v>
          </cell>
          <cell r="H41">
            <v>0</v>
          </cell>
          <cell r="I41">
            <v>0</v>
          </cell>
          <cell r="J41">
            <v>0</v>
          </cell>
          <cell r="K41">
            <v>0</v>
          </cell>
          <cell r="L41">
            <v>0</v>
          </cell>
          <cell r="M41">
            <v>0</v>
          </cell>
        </row>
        <row r="42">
          <cell r="E42" t="e">
            <v>#DIV/0!</v>
          </cell>
          <cell r="F42" t="e">
            <v>#DIV/0!</v>
          </cell>
          <cell r="G42" t="e">
            <v>#DIV/0!</v>
          </cell>
          <cell r="H42" t="e">
            <v>#DIV/0!</v>
          </cell>
          <cell r="I42" t="e">
            <v>#DIV/0!</v>
          </cell>
          <cell r="J42">
            <v>0</v>
          </cell>
          <cell r="K42">
            <v>0</v>
          </cell>
          <cell r="L42">
            <v>0</v>
          </cell>
          <cell r="M42">
            <v>0</v>
          </cell>
        </row>
        <row r="45">
          <cell r="C45" t="str">
            <v>Уголь</v>
          </cell>
          <cell r="J45">
            <v>0</v>
          </cell>
          <cell r="K45">
            <v>0</v>
          </cell>
          <cell r="L45">
            <v>0</v>
          </cell>
          <cell r="M45">
            <v>0</v>
          </cell>
        </row>
        <row r="46">
          <cell r="C46" t="str">
            <v>Мазут</v>
          </cell>
          <cell r="J46">
            <v>0</v>
          </cell>
          <cell r="K46">
            <v>0</v>
          </cell>
          <cell r="L46">
            <v>0</v>
          </cell>
          <cell r="M46">
            <v>0</v>
          </cell>
        </row>
        <row r="47">
          <cell r="C47" t="str">
            <v>Газ</v>
          </cell>
          <cell r="J47">
            <v>0</v>
          </cell>
          <cell r="K47">
            <v>0</v>
          </cell>
          <cell r="L47">
            <v>0</v>
          </cell>
          <cell r="M47">
            <v>0</v>
          </cell>
        </row>
        <row r="48">
          <cell r="C48" t="str">
            <v>Другие виды топлива</v>
          </cell>
          <cell r="J48">
            <v>0</v>
          </cell>
          <cell r="K48">
            <v>0</v>
          </cell>
          <cell r="L48">
            <v>0</v>
          </cell>
          <cell r="M48">
            <v>0</v>
          </cell>
        </row>
        <row r="50">
          <cell r="E50">
            <v>0</v>
          </cell>
          <cell r="F50">
            <v>0</v>
          </cell>
          <cell r="G50">
            <v>0</v>
          </cell>
          <cell r="H50">
            <v>0</v>
          </cell>
          <cell r="I50">
            <v>0</v>
          </cell>
          <cell r="J50">
            <v>0</v>
          </cell>
          <cell r="K50">
            <v>0</v>
          </cell>
          <cell r="L50">
            <v>0</v>
          </cell>
          <cell r="M50">
            <v>0</v>
          </cell>
        </row>
        <row r="51">
          <cell r="C51" t="str">
            <v>Уголь</v>
          </cell>
          <cell r="E51">
            <v>0</v>
          </cell>
          <cell r="F51">
            <v>0</v>
          </cell>
          <cell r="G51">
            <v>0</v>
          </cell>
          <cell r="H51">
            <v>0</v>
          </cell>
          <cell r="I51">
            <v>0</v>
          </cell>
          <cell r="J51">
            <v>0</v>
          </cell>
          <cell r="K51">
            <v>0</v>
          </cell>
          <cell r="L51">
            <v>0</v>
          </cell>
          <cell r="M51">
            <v>0</v>
          </cell>
        </row>
        <row r="52">
          <cell r="C52" t="str">
            <v>Мазут</v>
          </cell>
          <cell r="E52">
            <v>0</v>
          </cell>
          <cell r="F52">
            <v>0</v>
          </cell>
          <cell r="G52">
            <v>0</v>
          </cell>
          <cell r="H52">
            <v>0</v>
          </cell>
          <cell r="I52">
            <v>0</v>
          </cell>
          <cell r="J52">
            <v>0</v>
          </cell>
          <cell r="K52">
            <v>0</v>
          </cell>
          <cell r="L52">
            <v>0</v>
          </cell>
          <cell r="M52">
            <v>0</v>
          </cell>
        </row>
        <row r="53">
          <cell r="C53" t="str">
            <v>Газ</v>
          </cell>
          <cell r="E53">
            <v>0</v>
          </cell>
          <cell r="F53">
            <v>0</v>
          </cell>
          <cell r="G53">
            <v>0</v>
          </cell>
          <cell r="H53">
            <v>0</v>
          </cell>
          <cell r="I53">
            <v>0</v>
          </cell>
          <cell r="J53">
            <v>0</v>
          </cell>
          <cell r="K53">
            <v>0</v>
          </cell>
          <cell r="L53">
            <v>0</v>
          </cell>
          <cell r="M53">
            <v>0</v>
          </cell>
        </row>
        <row r="54">
          <cell r="C54" t="str">
            <v>Другие виды топлива</v>
          </cell>
          <cell r="E54">
            <v>0</v>
          </cell>
          <cell r="F54">
            <v>0</v>
          </cell>
          <cell r="G54">
            <v>0</v>
          </cell>
          <cell r="H54">
            <v>0</v>
          </cell>
          <cell r="I54">
            <v>0</v>
          </cell>
          <cell r="J54">
            <v>0</v>
          </cell>
          <cell r="K54">
            <v>0</v>
          </cell>
          <cell r="L54">
            <v>0</v>
          </cell>
          <cell r="M54">
            <v>0</v>
          </cell>
        </row>
        <row r="55">
          <cell r="E55" t="e">
            <v>#DIV/0!</v>
          </cell>
          <cell r="F55" t="e">
            <v>#DIV/0!</v>
          </cell>
          <cell r="G55" t="e">
            <v>#DIV/0!</v>
          </cell>
          <cell r="H55" t="e">
            <v>#DIV/0!</v>
          </cell>
          <cell r="I55" t="e">
            <v>#DIV/0!</v>
          </cell>
          <cell r="J55">
            <v>0</v>
          </cell>
          <cell r="K55">
            <v>0</v>
          </cell>
          <cell r="L55">
            <v>0</v>
          </cell>
          <cell r="M55">
            <v>0</v>
          </cell>
        </row>
        <row r="57">
          <cell r="E57">
            <v>0</v>
          </cell>
          <cell r="F57">
            <v>0</v>
          </cell>
          <cell r="G57">
            <v>0</v>
          </cell>
          <cell r="H57">
            <v>0</v>
          </cell>
          <cell r="I57">
            <v>0</v>
          </cell>
          <cell r="J57">
            <v>0</v>
          </cell>
          <cell r="K57">
            <v>0</v>
          </cell>
          <cell r="L57">
            <v>0</v>
          </cell>
          <cell r="M57">
            <v>0</v>
          </cell>
        </row>
        <row r="58">
          <cell r="C58" t="str">
            <v>Уголь</v>
          </cell>
          <cell r="E58">
            <v>0</v>
          </cell>
          <cell r="F58">
            <v>0</v>
          </cell>
          <cell r="G58">
            <v>0</v>
          </cell>
          <cell r="H58">
            <v>0</v>
          </cell>
          <cell r="I58">
            <v>0</v>
          </cell>
          <cell r="J58">
            <v>0</v>
          </cell>
          <cell r="K58">
            <v>0</v>
          </cell>
          <cell r="L58">
            <v>0</v>
          </cell>
          <cell r="M58">
            <v>0</v>
          </cell>
        </row>
        <row r="59">
          <cell r="C59" t="str">
            <v>Мазут</v>
          </cell>
          <cell r="E59">
            <v>0</v>
          </cell>
          <cell r="F59">
            <v>0</v>
          </cell>
          <cell r="G59">
            <v>0</v>
          </cell>
          <cell r="H59">
            <v>0</v>
          </cell>
          <cell r="I59">
            <v>0</v>
          </cell>
          <cell r="J59">
            <v>0</v>
          </cell>
          <cell r="K59">
            <v>0</v>
          </cell>
          <cell r="L59">
            <v>0</v>
          </cell>
          <cell r="M59">
            <v>0</v>
          </cell>
        </row>
        <row r="60">
          <cell r="C60" t="str">
            <v>Газ</v>
          </cell>
          <cell r="E60">
            <v>0</v>
          </cell>
          <cell r="F60">
            <v>0</v>
          </cell>
          <cell r="G60">
            <v>0</v>
          </cell>
          <cell r="H60">
            <v>0</v>
          </cell>
          <cell r="I60">
            <v>0</v>
          </cell>
          <cell r="J60">
            <v>0</v>
          </cell>
          <cell r="K60">
            <v>0</v>
          </cell>
          <cell r="L60">
            <v>0</v>
          </cell>
          <cell r="M60">
            <v>0</v>
          </cell>
        </row>
        <row r="61">
          <cell r="C61" t="str">
            <v>Другие виды топлива</v>
          </cell>
          <cell r="E61">
            <v>0</v>
          </cell>
          <cell r="F61">
            <v>0</v>
          </cell>
          <cell r="G61">
            <v>0</v>
          </cell>
          <cell r="H61">
            <v>0</v>
          </cell>
          <cell r="I61">
            <v>0</v>
          </cell>
          <cell r="J61">
            <v>0</v>
          </cell>
          <cell r="K61">
            <v>0</v>
          </cell>
          <cell r="L61">
            <v>0</v>
          </cell>
          <cell r="M61">
            <v>0</v>
          </cell>
        </row>
        <row r="62">
          <cell r="E62" t="e">
            <v>#DIV/0!</v>
          </cell>
          <cell r="F62" t="e">
            <v>#DIV/0!</v>
          </cell>
          <cell r="G62" t="e">
            <v>#DIV/0!</v>
          </cell>
          <cell r="H62" t="e">
            <v>#DIV/0!</v>
          </cell>
          <cell r="I62" t="e">
            <v>#DIV/0!</v>
          </cell>
          <cell r="J62">
            <v>0</v>
          </cell>
          <cell r="K62">
            <v>0</v>
          </cell>
          <cell r="L62">
            <v>0</v>
          </cell>
          <cell r="M62">
            <v>0</v>
          </cell>
        </row>
        <row r="64">
          <cell r="E64">
            <v>0</v>
          </cell>
          <cell r="F64">
            <v>0</v>
          </cell>
          <cell r="G64">
            <v>0</v>
          </cell>
          <cell r="H64">
            <v>0</v>
          </cell>
          <cell r="I64">
            <v>0</v>
          </cell>
          <cell r="J64">
            <v>0</v>
          </cell>
          <cell r="K64">
            <v>0</v>
          </cell>
          <cell r="L64">
            <v>0</v>
          </cell>
          <cell r="M64">
            <v>0</v>
          </cell>
        </row>
        <row r="65">
          <cell r="C65" t="str">
            <v>Уголь</v>
          </cell>
          <cell r="E65">
            <v>0</v>
          </cell>
          <cell r="F65">
            <v>0</v>
          </cell>
          <cell r="G65">
            <v>0</v>
          </cell>
          <cell r="H65">
            <v>0</v>
          </cell>
          <cell r="I65">
            <v>0</v>
          </cell>
          <cell r="J65">
            <v>0</v>
          </cell>
          <cell r="K65">
            <v>0</v>
          </cell>
          <cell r="L65">
            <v>0</v>
          </cell>
          <cell r="M65">
            <v>0</v>
          </cell>
        </row>
        <row r="66">
          <cell r="C66" t="str">
            <v>Мазут</v>
          </cell>
          <cell r="E66">
            <v>0</v>
          </cell>
          <cell r="F66">
            <v>0</v>
          </cell>
          <cell r="G66">
            <v>0</v>
          </cell>
          <cell r="H66">
            <v>0</v>
          </cell>
          <cell r="I66">
            <v>0</v>
          </cell>
          <cell r="J66">
            <v>0</v>
          </cell>
          <cell r="K66">
            <v>0</v>
          </cell>
          <cell r="L66">
            <v>0</v>
          </cell>
          <cell r="M66">
            <v>0</v>
          </cell>
        </row>
        <row r="67">
          <cell r="C67" t="str">
            <v>Газ</v>
          </cell>
          <cell r="E67">
            <v>0</v>
          </cell>
          <cell r="F67">
            <v>0</v>
          </cell>
          <cell r="G67">
            <v>0</v>
          </cell>
          <cell r="H67">
            <v>0</v>
          </cell>
          <cell r="I67">
            <v>0</v>
          </cell>
          <cell r="J67">
            <v>0</v>
          </cell>
          <cell r="K67">
            <v>0</v>
          </cell>
          <cell r="L67">
            <v>0</v>
          </cell>
          <cell r="M67">
            <v>0</v>
          </cell>
        </row>
        <row r="68">
          <cell r="C68" t="str">
            <v>Другие виды топлива</v>
          </cell>
          <cell r="E68">
            <v>0</v>
          </cell>
          <cell r="F68">
            <v>0</v>
          </cell>
          <cell r="G68">
            <v>0</v>
          </cell>
          <cell r="H68">
            <v>0</v>
          </cell>
          <cell r="I68">
            <v>0</v>
          </cell>
          <cell r="J68">
            <v>0</v>
          </cell>
          <cell r="K68">
            <v>0</v>
          </cell>
          <cell r="L68">
            <v>0</v>
          </cell>
          <cell r="M68">
            <v>0</v>
          </cell>
        </row>
        <row r="69">
          <cell r="E69">
            <v>0</v>
          </cell>
          <cell r="F69">
            <v>0</v>
          </cell>
          <cell r="G69">
            <v>0</v>
          </cell>
          <cell r="H69">
            <v>0</v>
          </cell>
          <cell r="I69">
            <v>0</v>
          </cell>
          <cell r="J69">
            <v>0</v>
          </cell>
          <cell r="K69">
            <v>0</v>
          </cell>
          <cell r="L69">
            <v>0</v>
          </cell>
          <cell r="M69">
            <v>0</v>
          </cell>
        </row>
        <row r="72">
          <cell r="C72" t="str">
            <v>Уголь</v>
          </cell>
          <cell r="E72">
            <v>0</v>
          </cell>
          <cell r="F72">
            <v>0</v>
          </cell>
          <cell r="G72">
            <v>0</v>
          </cell>
          <cell r="H72">
            <v>0</v>
          </cell>
          <cell r="I72">
            <v>0</v>
          </cell>
          <cell r="J72">
            <v>0</v>
          </cell>
          <cell r="K72">
            <v>0</v>
          </cell>
          <cell r="L72">
            <v>0</v>
          </cell>
          <cell r="M72">
            <v>0</v>
          </cell>
        </row>
        <row r="73">
          <cell r="C73" t="str">
            <v>Мазут</v>
          </cell>
          <cell r="E73">
            <v>0</v>
          </cell>
          <cell r="F73">
            <v>0</v>
          </cell>
          <cell r="G73">
            <v>0</v>
          </cell>
          <cell r="H73">
            <v>0</v>
          </cell>
          <cell r="I73">
            <v>0</v>
          </cell>
          <cell r="J73">
            <v>0</v>
          </cell>
          <cell r="K73">
            <v>0</v>
          </cell>
          <cell r="L73">
            <v>0</v>
          </cell>
          <cell r="M73">
            <v>0</v>
          </cell>
        </row>
        <row r="74">
          <cell r="C74" t="str">
            <v>Газ</v>
          </cell>
          <cell r="E74">
            <v>0</v>
          </cell>
          <cell r="F74">
            <v>0</v>
          </cell>
          <cell r="G74">
            <v>0</v>
          </cell>
          <cell r="H74">
            <v>0</v>
          </cell>
          <cell r="I74">
            <v>0</v>
          </cell>
          <cell r="J74">
            <v>0</v>
          </cell>
          <cell r="K74">
            <v>0</v>
          </cell>
          <cell r="L74">
            <v>0</v>
          </cell>
          <cell r="M74">
            <v>0</v>
          </cell>
        </row>
        <row r="75">
          <cell r="C75" t="str">
            <v>Другие виды топлива</v>
          </cell>
          <cell r="E75">
            <v>0</v>
          </cell>
          <cell r="F75">
            <v>0</v>
          </cell>
          <cell r="G75">
            <v>0</v>
          </cell>
          <cell r="H75">
            <v>0</v>
          </cell>
          <cell r="I75">
            <v>0</v>
          </cell>
          <cell r="J75">
            <v>0</v>
          </cell>
          <cell r="K75">
            <v>0</v>
          </cell>
          <cell r="L75">
            <v>0</v>
          </cell>
          <cell r="M75">
            <v>0</v>
          </cell>
        </row>
        <row r="77">
          <cell r="E77">
            <v>0</v>
          </cell>
          <cell r="F77">
            <v>0</v>
          </cell>
          <cell r="G77">
            <v>0</v>
          </cell>
          <cell r="H77">
            <v>0</v>
          </cell>
          <cell r="I77">
            <v>0</v>
          </cell>
          <cell r="J77">
            <v>0</v>
          </cell>
          <cell r="K77">
            <v>0</v>
          </cell>
          <cell r="L77">
            <v>0</v>
          </cell>
          <cell r="M77">
            <v>0</v>
          </cell>
        </row>
        <row r="78">
          <cell r="E78">
            <v>0</v>
          </cell>
          <cell r="F78">
            <v>0</v>
          </cell>
          <cell r="G78">
            <v>0</v>
          </cell>
          <cell r="H78">
            <v>0</v>
          </cell>
          <cell r="I78">
            <v>0</v>
          </cell>
          <cell r="J78">
            <v>0</v>
          </cell>
          <cell r="K78">
            <v>0</v>
          </cell>
          <cell r="L78">
            <v>0</v>
          </cell>
          <cell r="M78">
            <v>0</v>
          </cell>
        </row>
        <row r="80">
          <cell r="E80">
            <v>0</v>
          </cell>
          <cell r="F80">
            <v>0</v>
          </cell>
          <cell r="G80">
            <v>0</v>
          </cell>
          <cell r="H80">
            <v>0</v>
          </cell>
          <cell r="I80">
            <v>0</v>
          </cell>
          <cell r="J80">
            <v>0</v>
          </cell>
          <cell r="K80">
            <v>0</v>
          </cell>
          <cell r="L80">
            <v>0</v>
          </cell>
          <cell r="M80">
            <v>0</v>
          </cell>
        </row>
      </sheetData>
      <sheetData sheetId="7" refreshError="1">
        <row r="4">
          <cell r="E4">
            <v>0</v>
          </cell>
          <cell r="F4">
            <v>0</v>
          </cell>
          <cell r="G4">
            <v>0</v>
          </cell>
          <cell r="H4">
            <v>0</v>
          </cell>
          <cell r="I4">
            <v>0</v>
          </cell>
        </row>
        <row r="5">
          <cell r="C5" t="str">
            <v>Уголь</v>
          </cell>
          <cell r="H5">
            <v>0</v>
          </cell>
        </row>
        <row r="6">
          <cell r="C6" t="str">
            <v>Мазут</v>
          </cell>
          <cell r="H6">
            <v>0</v>
          </cell>
        </row>
        <row r="7">
          <cell r="C7" t="str">
            <v>Газ</v>
          </cell>
          <cell r="H7">
            <v>0</v>
          </cell>
        </row>
        <row r="8">
          <cell r="C8" t="str">
            <v>Другие виды топлива</v>
          </cell>
          <cell r="H8">
            <v>0</v>
          </cell>
        </row>
        <row r="9">
          <cell r="H9">
            <v>0</v>
          </cell>
        </row>
        <row r="11">
          <cell r="E11">
            <v>0</v>
          </cell>
          <cell r="F11">
            <v>0</v>
          </cell>
          <cell r="G11">
            <v>0</v>
          </cell>
          <cell r="H11">
            <v>0</v>
          </cell>
          <cell r="I11">
            <v>0</v>
          </cell>
        </row>
        <row r="12">
          <cell r="C12" t="str">
            <v>Уголь</v>
          </cell>
          <cell r="E12">
            <v>0</v>
          </cell>
          <cell r="F12">
            <v>0</v>
          </cell>
          <cell r="G12">
            <v>0</v>
          </cell>
          <cell r="H12">
            <v>0</v>
          </cell>
          <cell r="I12">
            <v>0</v>
          </cell>
        </row>
        <row r="13">
          <cell r="C13" t="str">
            <v>Мазут</v>
          </cell>
          <cell r="E13">
            <v>0</v>
          </cell>
          <cell r="F13">
            <v>0</v>
          </cell>
          <cell r="G13">
            <v>0</v>
          </cell>
          <cell r="H13">
            <v>0</v>
          </cell>
          <cell r="I13">
            <v>0</v>
          </cell>
        </row>
        <row r="14">
          <cell r="C14" t="str">
            <v>Газ</v>
          </cell>
          <cell r="E14">
            <v>0</v>
          </cell>
          <cell r="F14">
            <v>0</v>
          </cell>
          <cell r="G14">
            <v>0</v>
          </cell>
          <cell r="H14">
            <v>0</v>
          </cell>
          <cell r="I14">
            <v>0</v>
          </cell>
        </row>
        <row r="15">
          <cell r="C15" t="str">
            <v>Другие виды топлива</v>
          </cell>
          <cell r="E15">
            <v>0</v>
          </cell>
          <cell r="F15">
            <v>0</v>
          </cell>
          <cell r="G15">
            <v>0</v>
          </cell>
          <cell r="H15">
            <v>0</v>
          </cell>
          <cell r="I15">
            <v>0</v>
          </cell>
        </row>
        <row r="18">
          <cell r="C18" t="str">
            <v>Уголь</v>
          </cell>
          <cell r="H18">
            <v>0</v>
          </cell>
        </row>
        <row r="19">
          <cell r="C19" t="str">
            <v>Мазут</v>
          </cell>
          <cell r="H19">
            <v>0</v>
          </cell>
        </row>
        <row r="20">
          <cell r="C20" t="str">
            <v>Газ</v>
          </cell>
          <cell r="H20">
            <v>0</v>
          </cell>
        </row>
        <row r="21">
          <cell r="C21" t="str">
            <v>Другие виды топлива</v>
          </cell>
          <cell r="H21">
            <v>0</v>
          </cell>
        </row>
      </sheetData>
      <sheetData sheetId="8" refreshError="1">
        <row r="6">
          <cell r="E6">
            <v>0</v>
          </cell>
          <cell r="F6">
            <v>0</v>
          </cell>
          <cell r="G6">
            <v>0</v>
          </cell>
          <cell r="H6">
            <v>0</v>
          </cell>
          <cell r="I6">
            <v>0</v>
          </cell>
          <cell r="J6">
            <v>0</v>
          </cell>
          <cell r="K6">
            <v>0</v>
          </cell>
          <cell r="L6">
            <v>0</v>
          </cell>
          <cell r="M6">
            <v>0</v>
          </cell>
          <cell r="N6">
            <v>0</v>
          </cell>
          <cell r="O6">
            <v>0</v>
          </cell>
          <cell r="P6">
            <v>0</v>
          </cell>
          <cell r="Q6">
            <v>0</v>
          </cell>
        </row>
        <row r="7">
          <cell r="C7" t="str">
            <v>Здания</v>
          </cell>
          <cell r="I7">
            <v>0</v>
          </cell>
          <cell r="K7">
            <v>0</v>
          </cell>
          <cell r="L7">
            <v>0</v>
          </cell>
          <cell r="M7">
            <v>0</v>
          </cell>
          <cell r="N7">
            <v>0</v>
          </cell>
          <cell r="O7">
            <v>0</v>
          </cell>
          <cell r="P7">
            <v>0</v>
          </cell>
          <cell r="Q7">
            <v>0</v>
          </cell>
        </row>
        <row r="8">
          <cell r="C8" t="str">
            <v>Сооружения</v>
          </cell>
          <cell r="I8">
            <v>0</v>
          </cell>
          <cell r="K8">
            <v>0</v>
          </cell>
          <cell r="L8">
            <v>0</v>
          </cell>
          <cell r="M8">
            <v>0</v>
          </cell>
          <cell r="N8">
            <v>0</v>
          </cell>
          <cell r="O8">
            <v>0</v>
          </cell>
          <cell r="P8">
            <v>0</v>
          </cell>
          <cell r="Q8">
            <v>0</v>
          </cell>
        </row>
        <row r="9">
          <cell r="C9" t="str">
            <v>Передаточные устройства</v>
          </cell>
          <cell r="I9">
            <v>0</v>
          </cell>
          <cell r="K9">
            <v>0</v>
          </cell>
          <cell r="L9">
            <v>0</v>
          </cell>
          <cell r="M9">
            <v>0</v>
          </cell>
          <cell r="N9">
            <v>0</v>
          </cell>
          <cell r="O9">
            <v>0</v>
          </cell>
          <cell r="P9">
            <v>0</v>
          </cell>
          <cell r="Q9">
            <v>0</v>
          </cell>
        </row>
        <row r="10">
          <cell r="C10" t="str">
            <v>Машины и оборудование</v>
          </cell>
          <cell r="E10">
            <v>0</v>
          </cell>
          <cell r="F10">
            <v>0</v>
          </cell>
          <cell r="G10">
            <v>0</v>
          </cell>
          <cell r="H10">
            <v>0</v>
          </cell>
          <cell r="I10">
            <v>0</v>
          </cell>
          <cell r="J10">
            <v>0</v>
          </cell>
          <cell r="K10">
            <v>0</v>
          </cell>
          <cell r="L10">
            <v>0</v>
          </cell>
          <cell r="M10">
            <v>0</v>
          </cell>
          <cell r="N10">
            <v>0</v>
          </cell>
          <cell r="O10">
            <v>0</v>
          </cell>
          <cell r="P10">
            <v>0</v>
          </cell>
          <cell r="Q10">
            <v>0</v>
          </cell>
        </row>
        <row r="11">
          <cell r="C11" t="str">
            <v>Силовые машины</v>
          </cell>
          <cell r="I11">
            <v>0</v>
          </cell>
          <cell r="K11">
            <v>0</v>
          </cell>
          <cell r="L11">
            <v>0</v>
          </cell>
          <cell r="M11">
            <v>0</v>
          </cell>
          <cell r="N11">
            <v>0</v>
          </cell>
          <cell r="O11">
            <v>0</v>
          </cell>
          <cell r="P11">
            <v>0</v>
          </cell>
          <cell r="Q11">
            <v>0</v>
          </cell>
        </row>
        <row r="12">
          <cell r="C12" t="str">
            <v>Рабочие машины</v>
          </cell>
          <cell r="I12">
            <v>0</v>
          </cell>
          <cell r="K12">
            <v>0</v>
          </cell>
          <cell r="L12">
            <v>0</v>
          </cell>
          <cell r="M12">
            <v>0</v>
          </cell>
          <cell r="N12">
            <v>0</v>
          </cell>
          <cell r="O12">
            <v>0</v>
          </cell>
          <cell r="P12">
            <v>0</v>
          </cell>
          <cell r="Q12">
            <v>0</v>
          </cell>
        </row>
        <row r="13">
          <cell r="C13" t="str">
            <v>Приборы и лабораторное оборудование</v>
          </cell>
          <cell r="I13">
            <v>0</v>
          </cell>
          <cell r="K13">
            <v>0</v>
          </cell>
          <cell r="L13">
            <v>0</v>
          </cell>
          <cell r="M13">
            <v>0</v>
          </cell>
          <cell r="N13">
            <v>0</v>
          </cell>
          <cell r="O13">
            <v>0</v>
          </cell>
          <cell r="P13">
            <v>0</v>
          </cell>
          <cell r="Q13">
            <v>0</v>
          </cell>
        </row>
        <row r="14">
          <cell r="C14" t="str">
            <v>Вычислительная техника</v>
          </cell>
          <cell r="I14">
            <v>0</v>
          </cell>
          <cell r="K14">
            <v>0</v>
          </cell>
          <cell r="L14">
            <v>0</v>
          </cell>
          <cell r="M14">
            <v>0</v>
          </cell>
          <cell r="N14">
            <v>0</v>
          </cell>
          <cell r="O14">
            <v>0</v>
          </cell>
          <cell r="P14">
            <v>0</v>
          </cell>
          <cell r="Q14">
            <v>0</v>
          </cell>
        </row>
        <row r="15">
          <cell r="C15" t="str">
            <v>Прочие машины</v>
          </cell>
          <cell r="I15">
            <v>0</v>
          </cell>
          <cell r="K15">
            <v>0</v>
          </cell>
          <cell r="L15">
            <v>0</v>
          </cell>
          <cell r="M15">
            <v>0</v>
          </cell>
          <cell r="N15">
            <v>0</v>
          </cell>
          <cell r="O15">
            <v>0</v>
          </cell>
          <cell r="P15">
            <v>0</v>
          </cell>
          <cell r="Q15">
            <v>0</v>
          </cell>
        </row>
        <row r="16">
          <cell r="C16" t="str">
            <v>Транспортные средства</v>
          </cell>
          <cell r="I16">
            <v>0</v>
          </cell>
          <cell r="K16">
            <v>0</v>
          </cell>
          <cell r="L16">
            <v>0</v>
          </cell>
          <cell r="M16">
            <v>0</v>
          </cell>
          <cell r="N16">
            <v>0</v>
          </cell>
          <cell r="O16">
            <v>0</v>
          </cell>
          <cell r="P16">
            <v>0</v>
          </cell>
          <cell r="Q16">
            <v>0</v>
          </cell>
        </row>
        <row r="17">
          <cell r="C17" t="str">
            <v>Инструмент</v>
          </cell>
          <cell r="I17">
            <v>0</v>
          </cell>
          <cell r="K17">
            <v>0</v>
          </cell>
          <cell r="L17">
            <v>0</v>
          </cell>
          <cell r="M17">
            <v>0</v>
          </cell>
          <cell r="N17">
            <v>0</v>
          </cell>
          <cell r="O17">
            <v>0</v>
          </cell>
          <cell r="P17">
            <v>0</v>
          </cell>
          <cell r="Q17">
            <v>0</v>
          </cell>
        </row>
        <row r="18">
          <cell r="C18" t="str">
            <v>Производственный инвентарь</v>
          </cell>
          <cell r="I18">
            <v>0</v>
          </cell>
          <cell r="K18">
            <v>0</v>
          </cell>
          <cell r="L18">
            <v>0</v>
          </cell>
          <cell r="M18">
            <v>0</v>
          </cell>
          <cell r="N18">
            <v>0</v>
          </cell>
          <cell r="O18">
            <v>0</v>
          </cell>
          <cell r="P18">
            <v>0</v>
          </cell>
          <cell r="Q18">
            <v>0</v>
          </cell>
        </row>
        <row r="20">
          <cell r="E20">
            <v>0</v>
          </cell>
          <cell r="F20">
            <v>0</v>
          </cell>
          <cell r="G20">
            <v>0</v>
          </cell>
          <cell r="H20">
            <v>0</v>
          </cell>
          <cell r="I20">
            <v>0</v>
          </cell>
          <cell r="J20">
            <v>0</v>
          </cell>
          <cell r="K20">
            <v>0</v>
          </cell>
          <cell r="L20">
            <v>0</v>
          </cell>
          <cell r="M20">
            <v>0</v>
          </cell>
          <cell r="N20">
            <v>0</v>
          </cell>
          <cell r="O20">
            <v>0</v>
          </cell>
          <cell r="P20">
            <v>0</v>
          </cell>
          <cell r="Q20">
            <v>0</v>
          </cell>
        </row>
        <row r="21">
          <cell r="C21" t="str">
            <v>Здания</v>
          </cell>
          <cell r="I21">
            <v>0</v>
          </cell>
          <cell r="N21">
            <v>0</v>
          </cell>
          <cell r="O21">
            <v>0</v>
          </cell>
          <cell r="P21">
            <v>0</v>
          </cell>
          <cell r="Q21">
            <v>0</v>
          </cell>
        </row>
        <row r="22">
          <cell r="C22" t="str">
            <v>Сооружения</v>
          </cell>
          <cell r="I22">
            <v>0</v>
          </cell>
          <cell r="N22">
            <v>0</v>
          </cell>
          <cell r="O22">
            <v>0</v>
          </cell>
          <cell r="P22">
            <v>0</v>
          </cell>
          <cell r="Q22">
            <v>0</v>
          </cell>
        </row>
        <row r="23">
          <cell r="C23" t="str">
            <v>Передаточные устройства</v>
          </cell>
          <cell r="I23">
            <v>0</v>
          </cell>
          <cell r="N23">
            <v>0</v>
          </cell>
          <cell r="O23">
            <v>0</v>
          </cell>
          <cell r="P23">
            <v>0</v>
          </cell>
          <cell r="Q23">
            <v>0</v>
          </cell>
        </row>
        <row r="24">
          <cell r="C24" t="str">
            <v>Машины и оборудование</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Силовые машины</v>
          </cell>
          <cell r="I25">
            <v>0</v>
          </cell>
          <cell r="N25">
            <v>0</v>
          </cell>
          <cell r="O25">
            <v>0</v>
          </cell>
          <cell r="P25">
            <v>0</v>
          </cell>
          <cell r="Q25">
            <v>0</v>
          </cell>
        </row>
        <row r="26">
          <cell r="C26" t="str">
            <v>Рабочие машины</v>
          </cell>
          <cell r="I26">
            <v>0</v>
          </cell>
          <cell r="N26">
            <v>0</v>
          </cell>
          <cell r="O26">
            <v>0</v>
          </cell>
          <cell r="P26">
            <v>0</v>
          </cell>
          <cell r="Q26">
            <v>0</v>
          </cell>
        </row>
        <row r="27">
          <cell r="C27" t="str">
            <v>Приборы и лабораторное оборудование</v>
          </cell>
          <cell r="I27">
            <v>0</v>
          </cell>
          <cell r="N27">
            <v>0</v>
          </cell>
          <cell r="O27">
            <v>0</v>
          </cell>
          <cell r="P27">
            <v>0</v>
          </cell>
          <cell r="Q27">
            <v>0</v>
          </cell>
        </row>
        <row r="28">
          <cell r="C28" t="str">
            <v>Вычислительная техника</v>
          </cell>
          <cell r="I28">
            <v>0</v>
          </cell>
          <cell r="N28">
            <v>0</v>
          </cell>
          <cell r="O28">
            <v>0</v>
          </cell>
          <cell r="P28">
            <v>0</v>
          </cell>
          <cell r="Q28">
            <v>0</v>
          </cell>
        </row>
        <row r="29">
          <cell r="C29" t="str">
            <v>Прочие машины</v>
          </cell>
          <cell r="I29">
            <v>0</v>
          </cell>
          <cell r="N29">
            <v>0</v>
          </cell>
          <cell r="O29">
            <v>0</v>
          </cell>
          <cell r="P29">
            <v>0</v>
          </cell>
          <cell r="Q29">
            <v>0</v>
          </cell>
        </row>
        <row r="30">
          <cell r="C30" t="str">
            <v>Транспортные средства</v>
          </cell>
          <cell r="I30">
            <v>0</v>
          </cell>
          <cell r="N30">
            <v>0</v>
          </cell>
          <cell r="O30">
            <v>0</v>
          </cell>
          <cell r="P30">
            <v>0</v>
          </cell>
          <cell r="Q30">
            <v>0</v>
          </cell>
        </row>
        <row r="31">
          <cell r="C31" t="str">
            <v>Инструмент</v>
          </cell>
          <cell r="I31">
            <v>0</v>
          </cell>
          <cell r="N31">
            <v>0</v>
          </cell>
          <cell r="O31">
            <v>0</v>
          </cell>
          <cell r="P31">
            <v>0</v>
          </cell>
          <cell r="Q31">
            <v>0</v>
          </cell>
        </row>
        <row r="32">
          <cell r="C32" t="str">
            <v>Производственный инвентарь</v>
          </cell>
          <cell r="I32">
            <v>0</v>
          </cell>
          <cell r="N32">
            <v>0</v>
          </cell>
          <cell r="O32">
            <v>0</v>
          </cell>
          <cell r="P32">
            <v>0</v>
          </cell>
          <cell r="Q32">
            <v>0</v>
          </cell>
        </row>
        <row r="34">
          <cell r="E34">
            <v>0</v>
          </cell>
          <cell r="F34">
            <v>0</v>
          </cell>
          <cell r="G34">
            <v>0</v>
          </cell>
          <cell r="H34">
            <v>0</v>
          </cell>
          <cell r="I34">
            <v>0</v>
          </cell>
          <cell r="J34">
            <v>0</v>
          </cell>
          <cell r="K34">
            <v>0</v>
          </cell>
          <cell r="L34">
            <v>0</v>
          </cell>
          <cell r="M34">
            <v>0</v>
          </cell>
          <cell r="N34">
            <v>0</v>
          </cell>
          <cell r="O34">
            <v>0</v>
          </cell>
          <cell r="P34">
            <v>0</v>
          </cell>
          <cell r="Q34">
            <v>0</v>
          </cell>
        </row>
        <row r="35">
          <cell r="C35" t="str">
            <v>Здания</v>
          </cell>
          <cell r="I35">
            <v>0</v>
          </cell>
          <cell r="N35">
            <v>0</v>
          </cell>
          <cell r="O35">
            <v>0</v>
          </cell>
          <cell r="P35">
            <v>0</v>
          </cell>
          <cell r="Q35">
            <v>0</v>
          </cell>
        </row>
        <row r="36">
          <cell r="C36" t="str">
            <v>Сооружения</v>
          </cell>
          <cell r="I36">
            <v>0</v>
          </cell>
          <cell r="N36">
            <v>0</v>
          </cell>
          <cell r="O36">
            <v>0</v>
          </cell>
          <cell r="P36">
            <v>0</v>
          </cell>
          <cell r="Q36">
            <v>0</v>
          </cell>
        </row>
        <row r="37">
          <cell r="C37" t="str">
            <v>Передаточные устройства</v>
          </cell>
          <cell r="I37">
            <v>0</v>
          </cell>
          <cell r="N37">
            <v>0</v>
          </cell>
          <cell r="O37">
            <v>0</v>
          </cell>
          <cell r="P37">
            <v>0</v>
          </cell>
          <cell r="Q37">
            <v>0</v>
          </cell>
        </row>
        <row r="38">
          <cell r="C38" t="str">
            <v>Машины и оборудование</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Силовые машины</v>
          </cell>
          <cell r="I39">
            <v>0</v>
          </cell>
          <cell r="N39">
            <v>0</v>
          </cell>
          <cell r="O39">
            <v>0</v>
          </cell>
          <cell r="P39">
            <v>0</v>
          </cell>
          <cell r="Q39">
            <v>0</v>
          </cell>
        </row>
        <row r="40">
          <cell r="C40" t="str">
            <v>Рабочие машины</v>
          </cell>
          <cell r="I40">
            <v>0</v>
          </cell>
          <cell r="N40">
            <v>0</v>
          </cell>
          <cell r="O40">
            <v>0</v>
          </cell>
          <cell r="P40">
            <v>0</v>
          </cell>
          <cell r="Q40">
            <v>0</v>
          </cell>
        </row>
        <row r="41">
          <cell r="C41" t="str">
            <v>Приборы и лабораторное оборудование</v>
          </cell>
          <cell r="I41">
            <v>0</v>
          </cell>
          <cell r="N41">
            <v>0</v>
          </cell>
          <cell r="O41">
            <v>0</v>
          </cell>
          <cell r="P41">
            <v>0</v>
          </cell>
          <cell r="Q41">
            <v>0</v>
          </cell>
        </row>
        <row r="42">
          <cell r="C42" t="str">
            <v>Вычислительная техника</v>
          </cell>
          <cell r="I42">
            <v>0</v>
          </cell>
          <cell r="N42">
            <v>0</v>
          </cell>
          <cell r="O42">
            <v>0</v>
          </cell>
          <cell r="P42">
            <v>0</v>
          </cell>
          <cell r="Q42">
            <v>0</v>
          </cell>
        </row>
        <row r="43">
          <cell r="C43" t="str">
            <v>Прочие машины</v>
          </cell>
          <cell r="I43">
            <v>0</v>
          </cell>
          <cell r="N43">
            <v>0</v>
          </cell>
          <cell r="O43">
            <v>0</v>
          </cell>
          <cell r="P43">
            <v>0</v>
          </cell>
          <cell r="Q43">
            <v>0</v>
          </cell>
        </row>
        <row r="44">
          <cell r="C44" t="str">
            <v>Транспортные средства</v>
          </cell>
          <cell r="I44">
            <v>0</v>
          </cell>
          <cell r="N44">
            <v>0</v>
          </cell>
          <cell r="O44">
            <v>0</v>
          </cell>
          <cell r="P44">
            <v>0</v>
          </cell>
          <cell r="Q44">
            <v>0</v>
          </cell>
        </row>
        <row r="45">
          <cell r="C45" t="str">
            <v>Инструмент</v>
          </cell>
          <cell r="I45">
            <v>0</v>
          </cell>
          <cell r="N45">
            <v>0</v>
          </cell>
          <cell r="O45">
            <v>0</v>
          </cell>
          <cell r="P45">
            <v>0</v>
          </cell>
          <cell r="Q45">
            <v>0</v>
          </cell>
        </row>
        <row r="46">
          <cell r="C46" t="str">
            <v>Производственный инвентарь</v>
          </cell>
          <cell r="I46">
            <v>0</v>
          </cell>
          <cell r="N46">
            <v>0</v>
          </cell>
          <cell r="O46">
            <v>0</v>
          </cell>
          <cell r="P46">
            <v>0</v>
          </cell>
          <cell r="Q46">
            <v>0</v>
          </cell>
        </row>
        <row r="48">
          <cell r="E48">
            <v>0</v>
          </cell>
          <cell r="F48">
            <v>0</v>
          </cell>
          <cell r="G48">
            <v>0</v>
          </cell>
          <cell r="H48">
            <v>0</v>
          </cell>
          <cell r="I48">
            <v>0</v>
          </cell>
          <cell r="J48">
            <v>0</v>
          </cell>
          <cell r="K48">
            <v>0</v>
          </cell>
          <cell r="L48">
            <v>0</v>
          </cell>
          <cell r="M48">
            <v>0</v>
          </cell>
          <cell r="N48">
            <v>0</v>
          </cell>
          <cell r="O48">
            <v>0</v>
          </cell>
          <cell r="P48">
            <v>0</v>
          </cell>
          <cell r="Q48">
            <v>0</v>
          </cell>
        </row>
        <row r="49">
          <cell r="C49" t="str">
            <v>Здания</v>
          </cell>
          <cell r="I49">
            <v>0</v>
          </cell>
          <cell r="J49">
            <v>0</v>
          </cell>
          <cell r="K49">
            <v>0</v>
          </cell>
          <cell r="L49">
            <v>0</v>
          </cell>
          <cell r="M49">
            <v>0</v>
          </cell>
          <cell r="N49">
            <v>0</v>
          </cell>
          <cell r="O49">
            <v>0</v>
          </cell>
          <cell r="P49">
            <v>0</v>
          </cell>
          <cell r="Q49">
            <v>0</v>
          </cell>
        </row>
        <row r="50">
          <cell r="C50" t="str">
            <v>Сооружения</v>
          </cell>
          <cell r="I50">
            <v>0</v>
          </cell>
          <cell r="J50">
            <v>0</v>
          </cell>
          <cell r="K50">
            <v>0</v>
          </cell>
          <cell r="L50">
            <v>0</v>
          </cell>
          <cell r="M50">
            <v>0</v>
          </cell>
          <cell r="N50">
            <v>0</v>
          </cell>
          <cell r="O50">
            <v>0</v>
          </cell>
          <cell r="P50">
            <v>0</v>
          </cell>
          <cell r="Q50">
            <v>0</v>
          </cell>
        </row>
        <row r="51">
          <cell r="C51" t="str">
            <v>Передаточные устройства</v>
          </cell>
          <cell r="I51">
            <v>0</v>
          </cell>
          <cell r="J51">
            <v>0</v>
          </cell>
          <cell r="K51">
            <v>0</v>
          </cell>
          <cell r="L51">
            <v>0</v>
          </cell>
          <cell r="M51">
            <v>0</v>
          </cell>
          <cell r="N51">
            <v>0</v>
          </cell>
          <cell r="O51">
            <v>0</v>
          </cell>
          <cell r="P51">
            <v>0</v>
          </cell>
          <cell r="Q51">
            <v>0</v>
          </cell>
        </row>
        <row r="52">
          <cell r="C52" t="str">
            <v>Машины и оборудование</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Силовые машины</v>
          </cell>
          <cell r="I53">
            <v>0</v>
          </cell>
          <cell r="J53">
            <v>0</v>
          </cell>
          <cell r="K53">
            <v>0</v>
          </cell>
          <cell r="L53">
            <v>0</v>
          </cell>
          <cell r="M53">
            <v>0</v>
          </cell>
          <cell r="N53">
            <v>0</v>
          </cell>
          <cell r="O53">
            <v>0</v>
          </cell>
          <cell r="P53">
            <v>0</v>
          </cell>
          <cell r="Q53">
            <v>0</v>
          </cell>
        </row>
        <row r="54">
          <cell r="C54" t="str">
            <v>Рабочие машины</v>
          </cell>
          <cell r="I54">
            <v>0</v>
          </cell>
          <cell r="J54">
            <v>0</v>
          </cell>
          <cell r="K54">
            <v>0</v>
          </cell>
          <cell r="L54">
            <v>0</v>
          </cell>
          <cell r="M54">
            <v>0</v>
          </cell>
          <cell r="N54">
            <v>0</v>
          </cell>
          <cell r="O54">
            <v>0</v>
          </cell>
          <cell r="P54">
            <v>0</v>
          </cell>
          <cell r="Q54">
            <v>0</v>
          </cell>
        </row>
        <row r="55">
          <cell r="C55" t="str">
            <v>Приборы и лабораторное оборудование</v>
          </cell>
          <cell r="I55">
            <v>0</v>
          </cell>
          <cell r="J55">
            <v>0</v>
          </cell>
          <cell r="K55">
            <v>0</v>
          </cell>
          <cell r="L55">
            <v>0</v>
          </cell>
          <cell r="M55">
            <v>0</v>
          </cell>
          <cell r="N55">
            <v>0</v>
          </cell>
          <cell r="O55">
            <v>0</v>
          </cell>
          <cell r="P55">
            <v>0</v>
          </cell>
          <cell r="Q55">
            <v>0</v>
          </cell>
        </row>
        <row r="56">
          <cell r="C56" t="str">
            <v>Вычислительная техника</v>
          </cell>
          <cell r="I56">
            <v>0</v>
          </cell>
          <cell r="J56">
            <v>0</v>
          </cell>
          <cell r="K56">
            <v>0</v>
          </cell>
          <cell r="L56">
            <v>0</v>
          </cell>
          <cell r="M56">
            <v>0</v>
          </cell>
          <cell r="N56">
            <v>0</v>
          </cell>
          <cell r="O56">
            <v>0</v>
          </cell>
          <cell r="P56">
            <v>0</v>
          </cell>
          <cell r="Q56">
            <v>0</v>
          </cell>
        </row>
        <row r="57">
          <cell r="C57" t="str">
            <v>Прочие машины</v>
          </cell>
          <cell r="I57">
            <v>0</v>
          </cell>
          <cell r="J57">
            <v>0</v>
          </cell>
          <cell r="K57">
            <v>0</v>
          </cell>
          <cell r="L57">
            <v>0</v>
          </cell>
          <cell r="M57">
            <v>0</v>
          </cell>
          <cell r="N57">
            <v>0</v>
          </cell>
          <cell r="O57">
            <v>0</v>
          </cell>
          <cell r="P57">
            <v>0</v>
          </cell>
          <cell r="Q57">
            <v>0</v>
          </cell>
        </row>
        <row r="58">
          <cell r="C58" t="str">
            <v>Транспортные средства</v>
          </cell>
          <cell r="I58">
            <v>0</v>
          </cell>
          <cell r="J58">
            <v>0</v>
          </cell>
          <cell r="K58">
            <v>0</v>
          </cell>
          <cell r="L58">
            <v>0</v>
          </cell>
          <cell r="M58">
            <v>0</v>
          </cell>
          <cell r="N58">
            <v>0</v>
          </cell>
          <cell r="O58">
            <v>0</v>
          </cell>
          <cell r="P58">
            <v>0</v>
          </cell>
          <cell r="Q58">
            <v>0</v>
          </cell>
        </row>
        <row r="59">
          <cell r="C59" t="str">
            <v>Инструмент</v>
          </cell>
          <cell r="I59">
            <v>0</v>
          </cell>
          <cell r="J59">
            <v>0</v>
          </cell>
          <cell r="K59">
            <v>0</v>
          </cell>
          <cell r="L59">
            <v>0</v>
          </cell>
          <cell r="M59">
            <v>0</v>
          </cell>
          <cell r="N59">
            <v>0</v>
          </cell>
          <cell r="O59">
            <v>0</v>
          </cell>
          <cell r="P59">
            <v>0</v>
          </cell>
          <cell r="Q59">
            <v>0</v>
          </cell>
        </row>
        <row r="60">
          <cell r="C60" t="str">
            <v>Производственный инвентарь</v>
          </cell>
          <cell r="I60">
            <v>0</v>
          </cell>
          <cell r="J60">
            <v>0</v>
          </cell>
          <cell r="K60">
            <v>0</v>
          </cell>
          <cell r="L60">
            <v>0</v>
          </cell>
          <cell r="M60">
            <v>0</v>
          </cell>
          <cell r="N60">
            <v>0</v>
          </cell>
          <cell r="O60">
            <v>0</v>
          </cell>
          <cell r="P60">
            <v>0</v>
          </cell>
          <cell r="Q60">
            <v>0</v>
          </cell>
        </row>
        <row r="63">
          <cell r="C63" t="str">
            <v>Здания</v>
          </cell>
          <cell r="N63">
            <v>0</v>
          </cell>
          <cell r="O63">
            <v>0</v>
          </cell>
          <cell r="P63">
            <v>0</v>
          </cell>
          <cell r="Q63">
            <v>0</v>
          </cell>
        </row>
        <row r="64">
          <cell r="C64" t="str">
            <v>Сооружения</v>
          </cell>
          <cell r="N64">
            <v>0</v>
          </cell>
          <cell r="O64">
            <v>0</v>
          </cell>
          <cell r="P64">
            <v>0</v>
          </cell>
          <cell r="Q64">
            <v>0</v>
          </cell>
        </row>
        <row r="65">
          <cell r="C65" t="str">
            <v>Передаточные устройства</v>
          </cell>
          <cell r="N65">
            <v>0</v>
          </cell>
          <cell r="O65">
            <v>0</v>
          </cell>
          <cell r="P65">
            <v>0</v>
          </cell>
          <cell r="Q65">
            <v>0</v>
          </cell>
        </row>
        <row r="66">
          <cell r="C66" t="str">
            <v>Машины и оборудование</v>
          </cell>
          <cell r="N66">
            <v>0</v>
          </cell>
          <cell r="O66">
            <v>0</v>
          </cell>
          <cell r="P66">
            <v>0</v>
          </cell>
          <cell r="Q66">
            <v>0</v>
          </cell>
        </row>
        <row r="67">
          <cell r="C67" t="str">
            <v>Силовые машины</v>
          </cell>
          <cell r="N67">
            <v>0</v>
          </cell>
          <cell r="O67">
            <v>0</v>
          </cell>
          <cell r="P67">
            <v>0</v>
          </cell>
          <cell r="Q67">
            <v>0</v>
          </cell>
        </row>
        <row r="68">
          <cell r="C68" t="str">
            <v>Рабочие машины</v>
          </cell>
          <cell r="N68">
            <v>0</v>
          </cell>
          <cell r="O68">
            <v>0</v>
          </cell>
          <cell r="P68">
            <v>0</v>
          </cell>
          <cell r="Q68">
            <v>0</v>
          </cell>
        </row>
        <row r="69">
          <cell r="C69" t="str">
            <v>Приборы и лабораторное оборудование</v>
          </cell>
          <cell r="N69">
            <v>0</v>
          </cell>
          <cell r="O69">
            <v>0</v>
          </cell>
          <cell r="P69">
            <v>0</v>
          </cell>
          <cell r="Q69">
            <v>0</v>
          </cell>
        </row>
        <row r="70">
          <cell r="C70" t="str">
            <v>Вычислительная техника</v>
          </cell>
          <cell r="N70">
            <v>0</v>
          </cell>
          <cell r="O70">
            <v>0</v>
          </cell>
          <cell r="P70">
            <v>0</v>
          </cell>
          <cell r="Q70">
            <v>0</v>
          </cell>
        </row>
        <row r="71">
          <cell r="C71" t="str">
            <v>Прочие машины</v>
          </cell>
          <cell r="N71">
            <v>0</v>
          </cell>
          <cell r="O71">
            <v>0</v>
          </cell>
          <cell r="P71">
            <v>0</v>
          </cell>
          <cell r="Q71">
            <v>0</v>
          </cell>
        </row>
        <row r="72">
          <cell r="C72" t="str">
            <v>Транспортные средства</v>
          </cell>
          <cell r="N72">
            <v>0</v>
          </cell>
          <cell r="O72">
            <v>0</v>
          </cell>
          <cell r="P72">
            <v>0</v>
          </cell>
          <cell r="Q72">
            <v>0</v>
          </cell>
        </row>
        <row r="73">
          <cell r="C73" t="str">
            <v>Инструмент</v>
          </cell>
          <cell r="N73">
            <v>0</v>
          </cell>
          <cell r="O73">
            <v>0</v>
          </cell>
          <cell r="P73">
            <v>0</v>
          </cell>
          <cell r="Q73">
            <v>0</v>
          </cell>
        </row>
        <row r="74">
          <cell r="C74" t="str">
            <v>Производственный инвентарь</v>
          </cell>
          <cell r="N74">
            <v>0</v>
          </cell>
          <cell r="O74">
            <v>0</v>
          </cell>
          <cell r="P74">
            <v>0</v>
          </cell>
          <cell r="Q74">
            <v>0</v>
          </cell>
        </row>
        <row r="76">
          <cell r="E76">
            <v>0</v>
          </cell>
          <cell r="F76">
            <v>0</v>
          </cell>
          <cell r="G76">
            <v>0</v>
          </cell>
          <cell r="H76">
            <v>0</v>
          </cell>
          <cell r="I76">
            <v>0</v>
          </cell>
          <cell r="J76">
            <v>0</v>
          </cell>
          <cell r="K76">
            <v>0</v>
          </cell>
          <cell r="L76">
            <v>0</v>
          </cell>
          <cell r="M76">
            <v>0</v>
          </cell>
          <cell r="N76">
            <v>0</v>
          </cell>
          <cell r="O76">
            <v>0</v>
          </cell>
          <cell r="P76">
            <v>0</v>
          </cell>
          <cell r="Q76">
            <v>0</v>
          </cell>
        </row>
        <row r="77">
          <cell r="C77" t="str">
            <v>Здания</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Сооружения</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Передаточные устройства</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Машины и оборудование</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Силовые машины</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Рабочие машины</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Приборы и лабораторное оборудование</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Вычислительная техника</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Прочие машины</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Транспортные средства</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Инструмент</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Производственный инвентарь</v>
          </cell>
          <cell r="E88">
            <v>0</v>
          </cell>
          <cell r="F88">
            <v>0</v>
          </cell>
          <cell r="G88">
            <v>0</v>
          </cell>
          <cell r="H88">
            <v>0</v>
          </cell>
          <cell r="I88">
            <v>0</v>
          </cell>
          <cell r="J88">
            <v>0</v>
          </cell>
          <cell r="K88">
            <v>0</v>
          </cell>
          <cell r="L88">
            <v>0</v>
          </cell>
          <cell r="M88">
            <v>0</v>
          </cell>
          <cell r="N88">
            <v>0</v>
          </cell>
          <cell r="O88">
            <v>0</v>
          </cell>
          <cell r="P88">
            <v>0</v>
          </cell>
          <cell r="Q88">
            <v>0</v>
          </cell>
        </row>
      </sheetData>
      <sheetData sheetId="9"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D19">
            <v>0</v>
          </cell>
          <cell r="E19">
            <v>0</v>
          </cell>
          <cell r="F19">
            <v>0</v>
          </cell>
          <cell r="G19">
            <v>0</v>
          </cell>
          <cell r="H19">
            <v>0</v>
          </cell>
          <cell r="I19">
            <v>0</v>
          </cell>
          <cell r="J19">
            <v>0</v>
          </cell>
          <cell r="K19">
            <v>0</v>
          </cell>
          <cell r="L19">
            <v>0</v>
          </cell>
        </row>
        <row r="21">
          <cell r="I21">
            <v>0</v>
          </cell>
          <cell r="J21">
            <v>0</v>
          </cell>
          <cell r="K21">
            <v>0</v>
          </cell>
          <cell r="L21">
            <v>0</v>
          </cell>
        </row>
        <row r="22">
          <cell r="D22">
            <v>0</v>
          </cell>
          <cell r="E22">
            <v>0</v>
          </cell>
          <cell r="F22">
            <v>0</v>
          </cell>
          <cell r="G22">
            <v>0</v>
          </cell>
          <cell r="H22">
            <v>0</v>
          </cell>
          <cell r="I22">
            <v>0</v>
          </cell>
          <cell r="J22">
            <v>0</v>
          </cell>
          <cell r="K22">
            <v>0</v>
          </cell>
          <cell r="L22">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I27">
            <v>0</v>
          </cell>
          <cell r="J27">
            <v>0</v>
          </cell>
          <cell r="K27">
            <v>0</v>
          </cell>
          <cell r="L27">
            <v>0</v>
          </cell>
        </row>
        <row r="28">
          <cell r="D28">
            <v>0</v>
          </cell>
          <cell r="E28">
            <v>0</v>
          </cell>
          <cell r="F28">
            <v>0</v>
          </cell>
          <cell r="G28">
            <v>0</v>
          </cell>
          <cell r="H28">
            <v>0</v>
          </cell>
          <cell r="I28">
            <v>0</v>
          </cell>
          <cell r="J28">
            <v>0</v>
          </cell>
          <cell r="K28">
            <v>0</v>
          </cell>
          <cell r="L28">
            <v>0</v>
          </cell>
        </row>
        <row r="30">
          <cell r="I30">
            <v>0</v>
          </cell>
          <cell r="J30">
            <v>0</v>
          </cell>
          <cell r="K30">
            <v>0</v>
          </cell>
          <cell r="L30">
            <v>0</v>
          </cell>
        </row>
        <row r="31">
          <cell r="D31">
            <v>0</v>
          </cell>
          <cell r="E31">
            <v>0</v>
          </cell>
          <cell r="F31">
            <v>0</v>
          </cell>
          <cell r="G31">
            <v>0</v>
          </cell>
          <cell r="H31">
            <v>0</v>
          </cell>
          <cell r="I31">
            <v>0</v>
          </cell>
          <cell r="J31">
            <v>0</v>
          </cell>
          <cell r="K31">
            <v>0</v>
          </cell>
          <cell r="L31">
            <v>0</v>
          </cell>
        </row>
        <row r="33">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7">
          <cell r="I37">
            <v>0</v>
          </cell>
          <cell r="J37">
            <v>0</v>
          </cell>
          <cell r="K37">
            <v>0</v>
          </cell>
          <cell r="L37">
            <v>0</v>
          </cell>
        </row>
        <row r="38">
          <cell r="I38">
            <v>0</v>
          </cell>
          <cell r="J38">
            <v>0</v>
          </cell>
          <cell r="K38">
            <v>0</v>
          </cell>
          <cell r="L38">
            <v>0</v>
          </cell>
        </row>
        <row r="39">
          <cell r="D39">
            <v>0</v>
          </cell>
          <cell r="E39">
            <v>0</v>
          </cell>
          <cell r="F39">
            <v>0</v>
          </cell>
          <cell r="G39">
            <v>0</v>
          </cell>
          <cell r="H39">
            <v>0</v>
          </cell>
          <cell r="I39">
            <v>0</v>
          </cell>
          <cell r="J39">
            <v>0</v>
          </cell>
          <cell r="K39">
            <v>0</v>
          </cell>
          <cell r="L39">
            <v>0</v>
          </cell>
        </row>
        <row r="41">
          <cell r="I41">
            <v>0</v>
          </cell>
          <cell r="J41">
            <v>0</v>
          </cell>
          <cell r="K41">
            <v>0</v>
          </cell>
          <cell r="L41">
            <v>0</v>
          </cell>
        </row>
        <row r="42">
          <cell r="I42">
            <v>0</v>
          </cell>
          <cell r="J42">
            <v>0</v>
          </cell>
          <cell r="K42">
            <v>0</v>
          </cell>
          <cell r="L42">
            <v>0</v>
          </cell>
        </row>
        <row r="43">
          <cell r="D43">
            <v>0</v>
          </cell>
          <cell r="E43">
            <v>0</v>
          </cell>
          <cell r="F43">
            <v>0</v>
          </cell>
          <cell r="G43">
            <v>0</v>
          </cell>
          <cell r="H43">
            <v>0</v>
          </cell>
          <cell r="I43">
            <v>0</v>
          </cell>
          <cell r="J43">
            <v>0</v>
          </cell>
          <cell r="K43">
            <v>0</v>
          </cell>
          <cell r="L43">
            <v>0</v>
          </cell>
        </row>
        <row r="44">
          <cell r="I44">
            <v>0</v>
          </cell>
          <cell r="J44">
            <v>0</v>
          </cell>
          <cell r="K44">
            <v>0</v>
          </cell>
          <cell r="L44">
            <v>0</v>
          </cell>
        </row>
        <row r="45">
          <cell r="I45">
            <v>0</v>
          </cell>
          <cell r="J45">
            <v>0</v>
          </cell>
          <cell r="K45">
            <v>0</v>
          </cell>
          <cell r="L45">
            <v>0</v>
          </cell>
        </row>
        <row r="46">
          <cell r="D46">
            <v>0</v>
          </cell>
          <cell r="E46">
            <v>0</v>
          </cell>
          <cell r="F46">
            <v>0</v>
          </cell>
          <cell r="G46">
            <v>0</v>
          </cell>
          <cell r="H46">
            <v>0</v>
          </cell>
          <cell r="I46">
            <v>0</v>
          </cell>
          <cell r="J46">
            <v>0</v>
          </cell>
          <cell r="K46">
            <v>0</v>
          </cell>
          <cell r="L46">
            <v>0</v>
          </cell>
        </row>
        <row r="47">
          <cell r="I47">
            <v>0</v>
          </cell>
          <cell r="J47">
            <v>0</v>
          </cell>
          <cell r="K47">
            <v>0</v>
          </cell>
          <cell r="L47">
            <v>0</v>
          </cell>
        </row>
      </sheetData>
      <sheetData sheetId="10"/>
      <sheetData sheetId="11"/>
      <sheetData sheetId="12"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8">
          <cell r="D18">
            <v>0</v>
          </cell>
          <cell r="E18">
            <v>0</v>
          </cell>
          <cell r="F18">
            <v>0</v>
          </cell>
          <cell r="G18">
            <v>0</v>
          </cell>
          <cell r="H18">
            <v>0</v>
          </cell>
          <cell r="I18">
            <v>0</v>
          </cell>
          <cell r="J18">
            <v>0</v>
          </cell>
          <cell r="K18">
            <v>0</v>
          </cell>
          <cell r="L18">
            <v>0</v>
          </cell>
        </row>
        <row r="19">
          <cell r="I19">
            <v>0</v>
          </cell>
          <cell r="J19">
            <v>0</v>
          </cell>
          <cell r="K19">
            <v>0</v>
          </cell>
          <cell r="L19">
            <v>0</v>
          </cell>
        </row>
        <row r="20">
          <cell r="I20">
            <v>0</v>
          </cell>
          <cell r="J20">
            <v>0</v>
          </cell>
          <cell r="K20">
            <v>0</v>
          </cell>
          <cell r="L20">
            <v>0</v>
          </cell>
        </row>
        <row r="22">
          <cell r="D22">
            <v>0</v>
          </cell>
          <cell r="E22">
            <v>0</v>
          </cell>
          <cell r="F22">
            <v>0</v>
          </cell>
          <cell r="G22">
            <v>0</v>
          </cell>
          <cell r="H22">
            <v>0</v>
          </cell>
          <cell r="I22">
            <v>0</v>
          </cell>
          <cell r="J22">
            <v>0</v>
          </cell>
          <cell r="K22">
            <v>0</v>
          </cell>
          <cell r="L22">
            <v>0</v>
          </cell>
        </row>
        <row r="23">
          <cell r="I23">
            <v>0</v>
          </cell>
          <cell r="J23">
            <v>0</v>
          </cell>
          <cell r="K23">
            <v>0</v>
          </cell>
          <cell r="L23">
            <v>0</v>
          </cell>
        </row>
        <row r="24">
          <cell r="I24">
            <v>0</v>
          </cell>
          <cell r="J24">
            <v>0</v>
          </cell>
          <cell r="K24">
            <v>0</v>
          </cell>
          <cell r="L24">
            <v>0</v>
          </cell>
        </row>
        <row r="26">
          <cell r="D26">
            <v>0</v>
          </cell>
          <cell r="E26">
            <v>0</v>
          </cell>
          <cell r="F26">
            <v>0</v>
          </cell>
          <cell r="G26">
            <v>0</v>
          </cell>
          <cell r="H26">
            <v>0</v>
          </cell>
          <cell r="I26">
            <v>0</v>
          </cell>
          <cell r="J26">
            <v>0</v>
          </cell>
          <cell r="K26">
            <v>0</v>
          </cell>
          <cell r="L26">
            <v>0</v>
          </cell>
        </row>
        <row r="27">
          <cell r="I27">
            <v>0</v>
          </cell>
          <cell r="J27">
            <v>0</v>
          </cell>
          <cell r="K27">
            <v>0</v>
          </cell>
          <cell r="L27">
            <v>0</v>
          </cell>
        </row>
        <row r="28">
          <cell r="I28">
            <v>0</v>
          </cell>
          <cell r="J28">
            <v>0</v>
          </cell>
          <cell r="K28">
            <v>0</v>
          </cell>
          <cell r="L28">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6">
          <cell r="I36">
            <v>0</v>
          </cell>
          <cell r="J36">
            <v>0</v>
          </cell>
          <cell r="K36">
            <v>0</v>
          </cell>
          <cell r="L36">
            <v>0</v>
          </cell>
        </row>
        <row r="37">
          <cell r="I37">
            <v>0</v>
          </cell>
          <cell r="J37">
            <v>0</v>
          </cell>
          <cell r="K37">
            <v>0</v>
          </cell>
          <cell r="L37">
            <v>0</v>
          </cell>
        </row>
        <row r="38">
          <cell r="I38">
            <v>0</v>
          </cell>
          <cell r="J38">
            <v>0</v>
          </cell>
          <cell r="K38">
            <v>0</v>
          </cell>
          <cell r="L38">
            <v>0</v>
          </cell>
        </row>
        <row r="40">
          <cell r="D40">
            <v>0</v>
          </cell>
          <cell r="E40">
            <v>0</v>
          </cell>
          <cell r="F40">
            <v>0</v>
          </cell>
          <cell r="G40">
            <v>0</v>
          </cell>
          <cell r="H40">
            <v>0</v>
          </cell>
          <cell r="I40">
            <v>0</v>
          </cell>
          <cell r="J40">
            <v>0</v>
          </cell>
          <cell r="K40">
            <v>0</v>
          </cell>
          <cell r="L40">
            <v>0</v>
          </cell>
        </row>
        <row r="41">
          <cell r="I41">
            <v>0</v>
          </cell>
          <cell r="J41">
            <v>0</v>
          </cell>
          <cell r="K41">
            <v>0</v>
          </cell>
          <cell r="L41">
            <v>0</v>
          </cell>
        </row>
        <row r="42">
          <cell r="I42">
            <v>0</v>
          </cell>
          <cell r="J42">
            <v>0</v>
          </cell>
          <cell r="K42">
            <v>0</v>
          </cell>
          <cell r="L42">
            <v>0</v>
          </cell>
        </row>
      </sheetData>
      <sheetData sheetId="13">
        <row r="6">
          <cell r="D6">
            <v>0</v>
          </cell>
          <cell r="E6">
            <v>0</v>
          </cell>
          <cell r="F6">
            <v>0</v>
          </cell>
          <cell r="G6">
            <v>0</v>
          </cell>
          <cell r="H6">
            <v>0</v>
          </cell>
          <cell r="I6">
            <v>0</v>
          </cell>
          <cell r="J6">
            <v>0</v>
          </cell>
          <cell r="K6">
            <v>0</v>
          </cell>
          <cell r="L6">
            <v>0</v>
          </cell>
        </row>
        <row r="8">
          <cell r="I8">
            <v>0</v>
          </cell>
          <cell r="J8">
            <v>0</v>
          </cell>
          <cell r="K8">
            <v>0</v>
          </cell>
          <cell r="L8">
            <v>0</v>
          </cell>
        </row>
        <row r="9">
          <cell r="D9">
            <v>0</v>
          </cell>
          <cell r="E9">
            <v>0</v>
          </cell>
          <cell r="F9">
            <v>0</v>
          </cell>
          <cell r="G9">
            <v>0</v>
          </cell>
          <cell r="H9">
            <v>0</v>
          </cell>
          <cell r="I9">
            <v>0</v>
          </cell>
          <cell r="J9">
            <v>0</v>
          </cell>
          <cell r="K9">
            <v>0</v>
          </cell>
          <cell r="L9">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4">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4"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H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9">
          <cell r="D19">
            <v>0</v>
          </cell>
          <cell r="E19">
            <v>0</v>
          </cell>
          <cell r="F19">
            <v>0</v>
          </cell>
          <cell r="G19">
            <v>0</v>
          </cell>
          <cell r="H19">
            <v>0</v>
          </cell>
          <cell r="I19">
            <v>0</v>
          </cell>
          <cell r="J19">
            <v>0</v>
          </cell>
          <cell r="K19">
            <v>0</v>
          </cell>
          <cell r="L19">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1">
          <cell r="D31">
            <v>0</v>
          </cell>
          <cell r="E31">
            <v>0</v>
          </cell>
          <cell r="F31">
            <v>0</v>
          </cell>
          <cell r="G31">
            <v>0</v>
          </cell>
          <cell r="H31">
            <v>0</v>
          </cell>
          <cell r="I31">
            <v>0</v>
          </cell>
          <cell r="J31">
            <v>0</v>
          </cell>
          <cell r="K31">
            <v>0</v>
          </cell>
          <cell r="L31">
            <v>0</v>
          </cell>
        </row>
      </sheetData>
      <sheetData sheetId="15"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D20">
            <v>0</v>
          </cell>
          <cell r="E20">
            <v>0</v>
          </cell>
          <cell r="F20">
            <v>0</v>
          </cell>
          <cell r="G20">
            <v>0</v>
          </cell>
          <cell r="I20">
            <v>0</v>
          </cell>
          <cell r="J20">
            <v>0</v>
          </cell>
          <cell r="K20">
            <v>0</v>
          </cell>
          <cell r="L20">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4">
          <cell r="B24" t="str">
            <v>договор № ___ от ____</v>
          </cell>
          <cell r="I24">
            <v>0</v>
          </cell>
          <cell r="J24">
            <v>0</v>
          </cell>
          <cell r="K24">
            <v>0</v>
          </cell>
          <cell r="L24">
            <v>0</v>
          </cell>
        </row>
        <row r="25">
          <cell r="B25" t="str">
            <v>договор № ___ от ____</v>
          </cell>
          <cell r="I25">
            <v>0</v>
          </cell>
          <cell r="J25">
            <v>0</v>
          </cell>
          <cell r="K25">
            <v>0</v>
          </cell>
          <cell r="L25">
            <v>0</v>
          </cell>
        </row>
        <row r="27">
          <cell r="D27">
            <v>0</v>
          </cell>
          <cell r="E27">
            <v>0</v>
          </cell>
          <cell r="F27">
            <v>0</v>
          </cell>
          <cell r="G27">
            <v>0</v>
          </cell>
          <cell r="I27">
            <v>0</v>
          </cell>
          <cell r="J27">
            <v>0</v>
          </cell>
          <cell r="K27">
            <v>0</v>
          </cell>
          <cell r="L27">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4">
          <cell r="D34">
            <v>0</v>
          </cell>
          <cell r="E34">
            <v>0</v>
          </cell>
          <cell r="F34">
            <v>0</v>
          </cell>
          <cell r="G34">
            <v>0</v>
          </cell>
          <cell r="I34">
            <v>0</v>
          </cell>
          <cell r="J34">
            <v>0</v>
          </cell>
          <cell r="K34">
            <v>0</v>
          </cell>
          <cell r="L34">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1">
          <cell r="D41">
            <v>0</v>
          </cell>
          <cell r="E41">
            <v>0</v>
          </cell>
          <cell r="F41">
            <v>0</v>
          </cell>
          <cell r="G41">
            <v>0</v>
          </cell>
          <cell r="I41">
            <v>0</v>
          </cell>
          <cell r="J41">
            <v>0</v>
          </cell>
          <cell r="K41">
            <v>0</v>
          </cell>
          <cell r="L41">
            <v>0</v>
          </cell>
        </row>
        <row r="43">
          <cell r="B43" t="str">
            <v>договор № ___ от ____</v>
          </cell>
          <cell r="I43">
            <v>0</v>
          </cell>
          <cell r="J43">
            <v>0</v>
          </cell>
          <cell r="K43">
            <v>0</v>
          </cell>
          <cell r="L43">
            <v>0</v>
          </cell>
        </row>
        <row r="44">
          <cell r="B44" t="str">
            <v>договор № ___ от ____</v>
          </cell>
          <cell r="I44">
            <v>0</v>
          </cell>
          <cell r="J44">
            <v>0</v>
          </cell>
          <cell r="K44">
            <v>0</v>
          </cell>
          <cell r="L44">
            <v>0</v>
          </cell>
        </row>
        <row r="45">
          <cell r="B45" t="str">
            <v>договор № ___ от ____</v>
          </cell>
          <cell r="I45">
            <v>0</v>
          </cell>
          <cell r="J45">
            <v>0</v>
          </cell>
          <cell r="K45">
            <v>0</v>
          </cell>
          <cell r="L45">
            <v>0</v>
          </cell>
        </row>
        <row r="46">
          <cell r="B46" t="str">
            <v>договор № ___ от ____</v>
          </cell>
          <cell r="I46">
            <v>0</v>
          </cell>
          <cell r="J46">
            <v>0</v>
          </cell>
          <cell r="K46">
            <v>0</v>
          </cell>
          <cell r="L46">
            <v>0</v>
          </cell>
        </row>
        <row r="48">
          <cell r="D48">
            <v>0</v>
          </cell>
          <cell r="E48">
            <v>0</v>
          </cell>
          <cell r="F48">
            <v>0</v>
          </cell>
          <cell r="G48">
            <v>0</v>
          </cell>
          <cell r="I48">
            <v>0</v>
          </cell>
          <cell r="J48">
            <v>0</v>
          </cell>
          <cell r="K48">
            <v>0</v>
          </cell>
          <cell r="L48">
            <v>0</v>
          </cell>
        </row>
        <row r="49">
          <cell r="D49">
            <v>0</v>
          </cell>
          <cell r="E49">
            <v>0</v>
          </cell>
          <cell r="F49">
            <v>0</v>
          </cell>
          <cell r="G49">
            <v>0</v>
          </cell>
          <cell r="I49">
            <v>0</v>
          </cell>
          <cell r="J49">
            <v>0</v>
          </cell>
          <cell r="K49">
            <v>0</v>
          </cell>
          <cell r="L49">
            <v>0</v>
          </cell>
        </row>
        <row r="51">
          <cell r="B51" t="str">
            <v>договор № ___ от ____</v>
          </cell>
          <cell r="I51">
            <v>0</v>
          </cell>
          <cell r="J51">
            <v>0</v>
          </cell>
          <cell r="K51">
            <v>0</v>
          </cell>
          <cell r="L51">
            <v>0</v>
          </cell>
        </row>
        <row r="52">
          <cell r="B52" t="str">
            <v>договор № ___ от ____</v>
          </cell>
          <cell r="I52">
            <v>0</v>
          </cell>
          <cell r="J52">
            <v>0</v>
          </cell>
          <cell r="K52">
            <v>0</v>
          </cell>
          <cell r="L52">
            <v>0</v>
          </cell>
        </row>
        <row r="53">
          <cell r="B53" t="str">
            <v>договор № ___ от ____</v>
          </cell>
          <cell r="I53">
            <v>0</v>
          </cell>
          <cell r="J53">
            <v>0</v>
          </cell>
          <cell r="K53">
            <v>0</v>
          </cell>
          <cell r="L53">
            <v>0</v>
          </cell>
        </row>
        <row r="54">
          <cell r="B54" t="str">
            <v>договор № ___ от ____</v>
          </cell>
          <cell r="I54">
            <v>0</v>
          </cell>
          <cell r="J54">
            <v>0</v>
          </cell>
          <cell r="K54">
            <v>0</v>
          </cell>
          <cell r="L54">
            <v>0</v>
          </cell>
        </row>
        <row r="56">
          <cell r="D56">
            <v>0</v>
          </cell>
          <cell r="E56">
            <v>0</v>
          </cell>
          <cell r="F56">
            <v>0</v>
          </cell>
          <cell r="G56">
            <v>0</v>
          </cell>
          <cell r="I56">
            <v>0</v>
          </cell>
          <cell r="J56">
            <v>0</v>
          </cell>
          <cell r="K56">
            <v>0</v>
          </cell>
          <cell r="L56">
            <v>0</v>
          </cell>
        </row>
        <row r="58">
          <cell r="B58" t="str">
            <v>договор № ___ от ____</v>
          </cell>
          <cell r="I58">
            <v>0</v>
          </cell>
          <cell r="J58">
            <v>0</v>
          </cell>
          <cell r="K58">
            <v>0</v>
          </cell>
          <cell r="L58">
            <v>0</v>
          </cell>
        </row>
        <row r="59">
          <cell r="B59" t="str">
            <v>договор № ___ от ____</v>
          </cell>
          <cell r="I59">
            <v>0</v>
          </cell>
          <cell r="J59">
            <v>0</v>
          </cell>
          <cell r="K59">
            <v>0</v>
          </cell>
          <cell r="L59">
            <v>0</v>
          </cell>
        </row>
        <row r="60">
          <cell r="B60" t="str">
            <v>договор № ___ от ____</v>
          </cell>
          <cell r="I60">
            <v>0</v>
          </cell>
          <cell r="J60">
            <v>0</v>
          </cell>
          <cell r="K60">
            <v>0</v>
          </cell>
          <cell r="L60">
            <v>0</v>
          </cell>
        </row>
        <row r="61">
          <cell r="B61" t="str">
            <v>договор № ___ от ____</v>
          </cell>
          <cell r="I61">
            <v>0</v>
          </cell>
          <cell r="J61">
            <v>0</v>
          </cell>
          <cell r="K61">
            <v>0</v>
          </cell>
          <cell r="L61">
            <v>0</v>
          </cell>
        </row>
        <row r="63">
          <cell r="D63">
            <v>0</v>
          </cell>
          <cell r="E63">
            <v>0</v>
          </cell>
          <cell r="F63">
            <v>0</v>
          </cell>
          <cell r="G63">
            <v>0</v>
          </cell>
          <cell r="I63">
            <v>0</v>
          </cell>
          <cell r="J63">
            <v>0</v>
          </cell>
          <cell r="K63">
            <v>0</v>
          </cell>
          <cell r="L63">
            <v>0</v>
          </cell>
        </row>
        <row r="65">
          <cell r="B65" t="str">
            <v>договор № ___ от ____</v>
          </cell>
          <cell r="I65">
            <v>0</v>
          </cell>
          <cell r="J65">
            <v>0</v>
          </cell>
          <cell r="K65">
            <v>0</v>
          </cell>
          <cell r="L65">
            <v>0</v>
          </cell>
        </row>
        <row r="66">
          <cell r="B66" t="str">
            <v>договор № ___ от ____</v>
          </cell>
          <cell r="I66">
            <v>0</v>
          </cell>
          <cell r="J66">
            <v>0</v>
          </cell>
          <cell r="K66">
            <v>0</v>
          </cell>
          <cell r="L66">
            <v>0</v>
          </cell>
        </row>
        <row r="67">
          <cell r="B67" t="str">
            <v>договор № ___ от ____</v>
          </cell>
          <cell r="I67">
            <v>0</v>
          </cell>
          <cell r="J67">
            <v>0</v>
          </cell>
          <cell r="K67">
            <v>0</v>
          </cell>
          <cell r="L67">
            <v>0</v>
          </cell>
        </row>
        <row r="68">
          <cell r="B68" t="str">
            <v>договор № ___ от ____</v>
          </cell>
          <cell r="I68">
            <v>0</v>
          </cell>
          <cell r="J68">
            <v>0</v>
          </cell>
          <cell r="K68">
            <v>0</v>
          </cell>
          <cell r="L68">
            <v>0</v>
          </cell>
        </row>
        <row r="70">
          <cell r="D70">
            <v>0</v>
          </cell>
          <cell r="E70">
            <v>0</v>
          </cell>
          <cell r="F70">
            <v>0</v>
          </cell>
          <cell r="G70">
            <v>0</v>
          </cell>
          <cell r="I70">
            <v>0</v>
          </cell>
          <cell r="J70">
            <v>0</v>
          </cell>
          <cell r="K70">
            <v>0</v>
          </cell>
          <cell r="L70">
            <v>0</v>
          </cell>
        </row>
        <row r="72">
          <cell r="B72" t="str">
            <v>договор № ___ от ____</v>
          </cell>
          <cell r="I72">
            <v>0</v>
          </cell>
          <cell r="J72">
            <v>0</v>
          </cell>
          <cell r="K72">
            <v>0</v>
          </cell>
          <cell r="L72">
            <v>0</v>
          </cell>
        </row>
        <row r="73">
          <cell r="B73" t="str">
            <v>договор № ___ от ____</v>
          </cell>
          <cell r="I73">
            <v>0</v>
          </cell>
          <cell r="J73">
            <v>0</v>
          </cell>
          <cell r="K73">
            <v>0</v>
          </cell>
          <cell r="L73">
            <v>0</v>
          </cell>
        </row>
        <row r="74">
          <cell r="B74" t="str">
            <v>договор № ___ от ____</v>
          </cell>
          <cell r="I74">
            <v>0</v>
          </cell>
          <cell r="J74">
            <v>0</v>
          </cell>
          <cell r="K74">
            <v>0</v>
          </cell>
          <cell r="L74">
            <v>0</v>
          </cell>
        </row>
        <row r="75">
          <cell r="B75" t="str">
            <v>договор № ___ от ____</v>
          </cell>
          <cell r="I75">
            <v>0</v>
          </cell>
          <cell r="J75">
            <v>0</v>
          </cell>
          <cell r="K75">
            <v>0</v>
          </cell>
          <cell r="L75">
            <v>0</v>
          </cell>
        </row>
        <row r="76">
          <cell r="B76" t="str">
            <v>договор № ___ от ____</v>
          </cell>
          <cell r="I76">
            <v>0</v>
          </cell>
          <cell r="J76">
            <v>0</v>
          </cell>
          <cell r="K76">
            <v>0</v>
          </cell>
          <cell r="L76">
            <v>0</v>
          </cell>
        </row>
        <row r="77">
          <cell r="B77" t="str">
            <v>договор № ___ от ____</v>
          </cell>
          <cell r="I77">
            <v>0</v>
          </cell>
          <cell r="J77">
            <v>0</v>
          </cell>
          <cell r="K77">
            <v>0</v>
          </cell>
          <cell r="L77">
            <v>0</v>
          </cell>
        </row>
        <row r="78">
          <cell r="B78" t="str">
            <v>договор № ___ от ____</v>
          </cell>
          <cell r="I78">
            <v>0</v>
          </cell>
          <cell r="J78">
            <v>0</v>
          </cell>
          <cell r="K78">
            <v>0</v>
          </cell>
          <cell r="L78">
            <v>0</v>
          </cell>
        </row>
        <row r="79">
          <cell r="B79" t="str">
            <v>договор № ___ от ____</v>
          </cell>
          <cell r="I79">
            <v>0</v>
          </cell>
          <cell r="J79">
            <v>0</v>
          </cell>
          <cell r="K79">
            <v>0</v>
          </cell>
          <cell r="L79">
            <v>0</v>
          </cell>
        </row>
        <row r="80">
          <cell r="B80" t="str">
            <v>договор № ___ от ____</v>
          </cell>
          <cell r="I80">
            <v>0</v>
          </cell>
          <cell r="J80">
            <v>0</v>
          </cell>
          <cell r="K80">
            <v>0</v>
          </cell>
          <cell r="L80">
            <v>0</v>
          </cell>
        </row>
        <row r="81">
          <cell r="B81" t="str">
            <v>договор № ___ от ____</v>
          </cell>
          <cell r="I81">
            <v>0</v>
          </cell>
          <cell r="J81">
            <v>0</v>
          </cell>
          <cell r="K81">
            <v>0</v>
          </cell>
          <cell r="L81">
            <v>0</v>
          </cell>
        </row>
        <row r="82">
          <cell r="B82" t="str">
            <v>договор № ___ от ____</v>
          </cell>
          <cell r="I82">
            <v>0</v>
          </cell>
          <cell r="J82">
            <v>0</v>
          </cell>
          <cell r="K82">
            <v>0</v>
          </cell>
          <cell r="L82">
            <v>0</v>
          </cell>
        </row>
        <row r="84">
          <cell r="D84">
            <v>0</v>
          </cell>
          <cell r="E84">
            <v>0</v>
          </cell>
          <cell r="F84">
            <v>0</v>
          </cell>
          <cell r="G84">
            <v>0</v>
          </cell>
          <cell r="I84">
            <v>0</v>
          </cell>
          <cell r="J84">
            <v>0</v>
          </cell>
          <cell r="K84">
            <v>0</v>
          </cell>
          <cell r="L84">
            <v>0</v>
          </cell>
        </row>
      </sheetData>
      <sheetData sheetId="16" refreshError="1">
        <row r="6">
          <cell r="J6">
            <v>0</v>
          </cell>
          <cell r="K6">
            <v>0</v>
          </cell>
          <cell r="L6">
            <v>0</v>
          </cell>
          <cell r="M6">
            <v>0</v>
          </cell>
        </row>
        <row r="7">
          <cell r="J7">
            <v>0</v>
          </cell>
          <cell r="K7">
            <v>0</v>
          </cell>
          <cell r="L7">
            <v>0</v>
          </cell>
          <cell r="M7">
            <v>0</v>
          </cell>
        </row>
        <row r="8">
          <cell r="E8">
            <v>0</v>
          </cell>
          <cell r="F8">
            <v>0</v>
          </cell>
          <cell r="G8">
            <v>0</v>
          </cell>
          <cell r="H8">
            <v>0</v>
          </cell>
          <cell r="I8">
            <v>0</v>
          </cell>
          <cell r="J8">
            <v>0</v>
          </cell>
          <cell r="K8">
            <v>0</v>
          </cell>
          <cell r="L8">
            <v>0</v>
          </cell>
          <cell r="M8">
            <v>0</v>
          </cell>
        </row>
        <row r="9">
          <cell r="E9">
            <v>0</v>
          </cell>
          <cell r="F9">
            <v>0</v>
          </cell>
          <cell r="G9">
            <v>0</v>
          </cell>
          <cell r="H9">
            <v>0</v>
          </cell>
          <cell r="I9">
            <v>0</v>
          </cell>
          <cell r="J9">
            <v>0</v>
          </cell>
          <cell r="K9">
            <v>0</v>
          </cell>
          <cell r="L9">
            <v>0</v>
          </cell>
          <cell r="M9">
            <v>0</v>
          </cell>
        </row>
        <row r="11">
          <cell r="A11" t="str">
            <v>2.1</v>
          </cell>
          <cell r="B11" t="str">
            <v>договор № ___ от ____</v>
          </cell>
          <cell r="C11" t="str">
            <v>договор № ___ от ____</v>
          </cell>
          <cell r="D11" t="str">
            <v>тыс.руб.</v>
          </cell>
          <cell r="J11">
            <v>0</v>
          </cell>
          <cell r="K11">
            <v>0</v>
          </cell>
          <cell r="L11">
            <v>0</v>
          </cell>
          <cell r="M11">
            <v>0</v>
          </cell>
        </row>
        <row r="12">
          <cell r="B12" t="str">
            <v>площадь земли</v>
          </cell>
          <cell r="C12" t="str">
            <v>договор № ___ от ____</v>
          </cell>
          <cell r="D12" t="str">
            <v>га</v>
          </cell>
          <cell r="J12">
            <v>0</v>
          </cell>
          <cell r="K12">
            <v>0</v>
          </cell>
          <cell r="L12">
            <v>0</v>
          </cell>
          <cell r="M12">
            <v>0</v>
          </cell>
        </row>
        <row r="13">
          <cell r="A13" t="str">
            <v>2.2</v>
          </cell>
          <cell r="B13" t="str">
            <v>договор № ___ от ____</v>
          </cell>
          <cell r="C13" t="str">
            <v>договор № ___ от ____</v>
          </cell>
          <cell r="D13" t="str">
            <v>тыс.руб.</v>
          </cell>
          <cell r="J13">
            <v>0</v>
          </cell>
          <cell r="K13">
            <v>0</v>
          </cell>
          <cell r="L13">
            <v>0</v>
          </cell>
          <cell r="M13">
            <v>0</v>
          </cell>
        </row>
        <row r="14">
          <cell r="B14" t="str">
            <v>площадь земли</v>
          </cell>
          <cell r="C14" t="str">
            <v>договор № ___ от ____</v>
          </cell>
          <cell r="D14" t="str">
            <v>га</v>
          </cell>
          <cell r="J14">
            <v>0</v>
          </cell>
          <cell r="K14">
            <v>0</v>
          </cell>
          <cell r="L14">
            <v>0</v>
          </cell>
          <cell r="M14">
            <v>0</v>
          </cell>
        </row>
        <row r="15">
          <cell r="A15" t="str">
            <v>2.3</v>
          </cell>
          <cell r="B15" t="str">
            <v>договор № ___ от ____</v>
          </cell>
          <cell r="C15" t="str">
            <v>договор № ___ от ____</v>
          </cell>
          <cell r="D15" t="str">
            <v>тыс.руб.</v>
          </cell>
          <cell r="J15">
            <v>0</v>
          </cell>
          <cell r="K15">
            <v>0</v>
          </cell>
          <cell r="L15">
            <v>0</v>
          </cell>
          <cell r="M15">
            <v>0</v>
          </cell>
        </row>
        <row r="16">
          <cell r="B16" t="str">
            <v>площадь земли</v>
          </cell>
          <cell r="C16" t="str">
            <v>договор № ___ от ____</v>
          </cell>
          <cell r="D16" t="str">
            <v>га</v>
          </cell>
          <cell r="J16">
            <v>0</v>
          </cell>
          <cell r="K16">
            <v>0</v>
          </cell>
          <cell r="L16">
            <v>0</v>
          </cell>
          <cell r="M16">
            <v>0</v>
          </cell>
        </row>
        <row r="17">
          <cell r="A17" t="str">
            <v>2.4</v>
          </cell>
          <cell r="B17" t="str">
            <v>договор № ___ от ____</v>
          </cell>
          <cell r="C17" t="str">
            <v>договор № ___ от ____</v>
          </cell>
          <cell r="D17" t="str">
            <v>тыс.руб.</v>
          </cell>
          <cell r="J17">
            <v>0</v>
          </cell>
          <cell r="K17">
            <v>0</v>
          </cell>
          <cell r="L17">
            <v>0</v>
          </cell>
          <cell r="M17">
            <v>0</v>
          </cell>
        </row>
        <row r="18">
          <cell r="B18" t="str">
            <v>площадь земли</v>
          </cell>
          <cell r="C18" t="str">
            <v>договор № ___ от ____</v>
          </cell>
          <cell r="D18" t="str">
            <v>га</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7"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8" refreshError="1">
        <row r="7">
          <cell r="A7" t="str">
            <v>1.1</v>
          </cell>
          <cell r="B7" t="str">
            <v>Налог 1</v>
          </cell>
          <cell r="C7" t="str">
            <v>Налог 1</v>
          </cell>
          <cell r="D7" t="str">
            <v>тыс.руб.</v>
          </cell>
          <cell r="E7">
            <v>0</v>
          </cell>
          <cell r="F7">
            <v>0</v>
          </cell>
          <cell r="G7">
            <v>0</v>
          </cell>
          <cell r="H7">
            <v>0</v>
          </cell>
          <cell r="I7">
            <v>0</v>
          </cell>
          <cell r="J7">
            <v>0</v>
          </cell>
          <cell r="K7">
            <v>0</v>
          </cell>
          <cell r="L7">
            <v>0</v>
          </cell>
          <cell r="M7">
            <v>0</v>
          </cell>
        </row>
        <row r="8">
          <cell r="B8" t="str">
            <v>налогооблагаемая база</v>
          </cell>
          <cell r="C8" t="str">
            <v>Налог 1</v>
          </cell>
          <cell r="D8" t="str">
            <v>тыс.руб.</v>
          </cell>
          <cell r="J8">
            <v>0</v>
          </cell>
          <cell r="K8">
            <v>0</v>
          </cell>
          <cell r="L8">
            <v>0</v>
          </cell>
          <cell r="M8">
            <v>0</v>
          </cell>
        </row>
        <row r="9">
          <cell r="B9" t="str">
            <v>ставка налога</v>
          </cell>
          <cell r="C9" t="str">
            <v>Налог 1</v>
          </cell>
          <cell r="D9" t="str">
            <v>%</v>
          </cell>
          <cell r="J9">
            <v>0</v>
          </cell>
          <cell r="K9">
            <v>0</v>
          </cell>
          <cell r="L9">
            <v>0</v>
          </cell>
          <cell r="M9">
            <v>0</v>
          </cell>
        </row>
        <row r="10">
          <cell r="A10" t="str">
            <v>1.2</v>
          </cell>
          <cell r="B10" t="str">
            <v>Налог 2</v>
          </cell>
          <cell r="C10" t="str">
            <v>Налог 2</v>
          </cell>
          <cell r="D10" t="str">
            <v>тыс.руб.</v>
          </cell>
          <cell r="E10">
            <v>0</v>
          </cell>
          <cell r="F10">
            <v>0</v>
          </cell>
          <cell r="G10">
            <v>0</v>
          </cell>
          <cell r="H10">
            <v>0</v>
          </cell>
          <cell r="I10">
            <v>0</v>
          </cell>
          <cell r="J10">
            <v>0</v>
          </cell>
          <cell r="K10">
            <v>0</v>
          </cell>
          <cell r="L10">
            <v>0</v>
          </cell>
          <cell r="M10">
            <v>0</v>
          </cell>
        </row>
        <row r="11">
          <cell r="B11" t="str">
            <v>налогооблагаемая база</v>
          </cell>
          <cell r="C11" t="str">
            <v>Налог 2</v>
          </cell>
          <cell r="D11" t="str">
            <v>тыс.руб.</v>
          </cell>
          <cell r="J11">
            <v>0</v>
          </cell>
          <cell r="K11">
            <v>0</v>
          </cell>
          <cell r="L11">
            <v>0</v>
          </cell>
          <cell r="M11">
            <v>0</v>
          </cell>
        </row>
        <row r="12">
          <cell r="B12" t="str">
            <v>ставка налога</v>
          </cell>
          <cell r="C12" t="str">
            <v>Налог 2</v>
          </cell>
          <cell r="D12" t="str">
            <v>%</v>
          </cell>
          <cell r="J12">
            <v>0</v>
          </cell>
          <cell r="K12">
            <v>0</v>
          </cell>
          <cell r="L12">
            <v>0</v>
          </cell>
          <cell r="M12">
            <v>0</v>
          </cell>
        </row>
        <row r="13">
          <cell r="A13" t="str">
            <v>1.3</v>
          </cell>
          <cell r="B13" t="str">
            <v>Налог</v>
          </cell>
          <cell r="C13" t="str">
            <v>Налог</v>
          </cell>
          <cell r="D13" t="str">
            <v>тыс.руб.</v>
          </cell>
          <cell r="E13">
            <v>0</v>
          </cell>
          <cell r="F13">
            <v>0</v>
          </cell>
          <cell r="G13">
            <v>0</v>
          </cell>
          <cell r="H13">
            <v>0</v>
          </cell>
          <cell r="I13">
            <v>0</v>
          </cell>
          <cell r="J13">
            <v>0</v>
          </cell>
          <cell r="K13">
            <v>0</v>
          </cell>
          <cell r="L13">
            <v>0</v>
          </cell>
          <cell r="M13">
            <v>0</v>
          </cell>
        </row>
        <row r="14">
          <cell r="B14" t="str">
            <v>налогооблагаемая база</v>
          </cell>
          <cell r="C14" t="str">
            <v>Налог</v>
          </cell>
          <cell r="D14" t="str">
            <v>тыс.руб.</v>
          </cell>
          <cell r="J14">
            <v>0</v>
          </cell>
          <cell r="K14">
            <v>0</v>
          </cell>
          <cell r="L14">
            <v>0</v>
          </cell>
          <cell r="M14">
            <v>0</v>
          </cell>
        </row>
        <row r="15">
          <cell r="B15" t="str">
            <v>ставка налога</v>
          </cell>
          <cell r="C15" t="str">
            <v>Налог</v>
          </cell>
          <cell r="D15" t="str">
            <v>%</v>
          </cell>
          <cell r="J15">
            <v>0</v>
          </cell>
          <cell r="K15">
            <v>0</v>
          </cell>
          <cell r="L15">
            <v>0</v>
          </cell>
          <cell r="M15">
            <v>0</v>
          </cell>
        </row>
        <row r="16">
          <cell r="A16" t="str">
            <v>1.4</v>
          </cell>
          <cell r="B16" t="str">
            <v>Налог</v>
          </cell>
          <cell r="C16" t="str">
            <v>Налог</v>
          </cell>
          <cell r="D16" t="str">
            <v>тыс.руб.</v>
          </cell>
          <cell r="E16">
            <v>0</v>
          </cell>
          <cell r="F16">
            <v>0</v>
          </cell>
          <cell r="G16">
            <v>0</v>
          </cell>
          <cell r="H16">
            <v>0</v>
          </cell>
          <cell r="I16">
            <v>0</v>
          </cell>
          <cell r="J16">
            <v>0</v>
          </cell>
          <cell r="K16">
            <v>0</v>
          </cell>
          <cell r="L16">
            <v>0</v>
          </cell>
          <cell r="M16">
            <v>0</v>
          </cell>
        </row>
        <row r="17">
          <cell r="B17" t="str">
            <v>налогооблагаемая база</v>
          </cell>
          <cell r="C17" t="str">
            <v>Налог</v>
          </cell>
          <cell r="D17" t="str">
            <v>тыс.руб.</v>
          </cell>
          <cell r="J17">
            <v>0</v>
          </cell>
          <cell r="K17">
            <v>0</v>
          </cell>
          <cell r="L17">
            <v>0</v>
          </cell>
          <cell r="M17">
            <v>0</v>
          </cell>
        </row>
        <row r="18">
          <cell r="B18" t="str">
            <v>ставка налога</v>
          </cell>
          <cell r="C18" t="str">
            <v>Налог</v>
          </cell>
          <cell r="D18" t="str">
            <v>%</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9"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sheetData>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18">
          <cell r="A18" t="str">
            <v>&lt;Учебное заведение&gt;</v>
          </cell>
          <cell r="B18" t="str">
            <v>тыс.руб.</v>
          </cell>
          <cell r="C18" t="str">
            <v>1</v>
          </cell>
          <cell r="D18" t="str">
            <v>&lt;Учебное заведение&gt;</v>
          </cell>
          <cell r="E18">
            <v>0</v>
          </cell>
          <cell r="F18">
            <v>0</v>
          </cell>
          <cell r="G18">
            <v>0</v>
          </cell>
          <cell r="H18">
            <v>0</v>
          </cell>
          <cell r="I18">
            <v>0</v>
          </cell>
          <cell r="J18">
            <v>0</v>
          </cell>
          <cell r="K18">
            <v>0</v>
          </cell>
          <cell r="L18">
            <v>0</v>
          </cell>
          <cell r="M18">
            <v>0</v>
          </cell>
        </row>
        <row r="20">
          <cell r="A20" t="str">
            <v>договор № ___ от ____</v>
          </cell>
          <cell r="B20" t="str">
            <v>тыс.руб.</v>
          </cell>
          <cell r="C20" t="str">
            <v>2</v>
          </cell>
          <cell r="D20" t="str">
            <v>&lt;Учебное заведение&gt;</v>
          </cell>
          <cell r="J20">
            <v>0</v>
          </cell>
          <cell r="K20">
            <v>0</v>
          </cell>
          <cell r="L20">
            <v>0</v>
          </cell>
          <cell r="M20">
            <v>0</v>
          </cell>
        </row>
        <row r="22">
          <cell r="A22" t="str">
            <v>&lt;Учебное заведение&gt;</v>
          </cell>
          <cell r="B22" t="str">
            <v>тыс.руб.</v>
          </cell>
          <cell r="C22" t="str">
            <v>1</v>
          </cell>
          <cell r="D22" t="str">
            <v>&lt;Учебное заведение&gt;</v>
          </cell>
          <cell r="E22">
            <v>0</v>
          </cell>
          <cell r="F22">
            <v>0</v>
          </cell>
          <cell r="G22">
            <v>0</v>
          </cell>
          <cell r="H22">
            <v>0</v>
          </cell>
          <cell r="I22">
            <v>0</v>
          </cell>
          <cell r="J22">
            <v>0</v>
          </cell>
          <cell r="K22">
            <v>0</v>
          </cell>
          <cell r="L22">
            <v>0</v>
          </cell>
          <cell r="M22">
            <v>0</v>
          </cell>
        </row>
        <row r="24">
          <cell r="A24" t="str">
            <v>договор № ___ от ____</v>
          </cell>
          <cell r="B24" t="str">
            <v>тыс.руб.</v>
          </cell>
          <cell r="C24" t="str">
            <v>2</v>
          </cell>
          <cell r="D24" t="str">
            <v>&lt;Учебное заведение&gt;</v>
          </cell>
          <cell r="J24">
            <v>0</v>
          </cell>
          <cell r="K24">
            <v>0</v>
          </cell>
          <cell r="L24">
            <v>0</v>
          </cell>
          <cell r="M24">
            <v>0</v>
          </cell>
        </row>
        <row r="26">
          <cell r="A26" t="str">
            <v>&lt;Учебное заведение&gt;</v>
          </cell>
          <cell r="B26" t="str">
            <v>тыс.руб.</v>
          </cell>
          <cell r="C26" t="str">
            <v>1</v>
          </cell>
          <cell r="D26" t="str">
            <v>&lt;Учебное заведение&gt;</v>
          </cell>
          <cell r="E26">
            <v>0</v>
          </cell>
          <cell r="F26">
            <v>0</v>
          </cell>
          <cell r="G26">
            <v>0</v>
          </cell>
          <cell r="H26">
            <v>0</v>
          </cell>
          <cell r="I26">
            <v>0</v>
          </cell>
          <cell r="J26">
            <v>0</v>
          </cell>
          <cell r="K26">
            <v>0</v>
          </cell>
          <cell r="L26">
            <v>0</v>
          </cell>
          <cell r="M26">
            <v>0</v>
          </cell>
        </row>
        <row r="28">
          <cell r="A28" t="str">
            <v>договор № ___ от ____</v>
          </cell>
          <cell r="B28" t="str">
            <v>тыс.руб.</v>
          </cell>
          <cell r="C28" t="str">
            <v>2</v>
          </cell>
          <cell r="D28" t="str">
            <v>&lt;Учебное заведение&gt;</v>
          </cell>
          <cell r="J28">
            <v>0</v>
          </cell>
          <cell r="K28">
            <v>0</v>
          </cell>
          <cell r="L28">
            <v>0</v>
          </cell>
          <cell r="M28">
            <v>0</v>
          </cell>
        </row>
        <row r="30">
          <cell r="A30" t="str">
            <v>&lt;Учебное заведение&gt;</v>
          </cell>
          <cell r="B30" t="str">
            <v>тыс.руб.</v>
          </cell>
          <cell r="C30" t="str">
            <v>1</v>
          </cell>
          <cell r="D30" t="str">
            <v>&lt;Учебное заведение&gt;</v>
          </cell>
          <cell r="E30">
            <v>0</v>
          </cell>
          <cell r="F30">
            <v>0</v>
          </cell>
          <cell r="G30">
            <v>0</v>
          </cell>
          <cell r="H30">
            <v>0</v>
          </cell>
          <cell r="I30">
            <v>0</v>
          </cell>
          <cell r="J30">
            <v>0</v>
          </cell>
          <cell r="K30">
            <v>0</v>
          </cell>
          <cell r="L30">
            <v>0</v>
          </cell>
          <cell r="M30">
            <v>0</v>
          </cell>
        </row>
        <row r="32">
          <cell r="A32" t="str">
            <v>договор № ___ от ____</v>
          </cell>
          <cell r="B32" t="str">
            <v>тыс.руб.</v>
          </cell>
          <cell r="C32" t="str">
            <v>2</v>
          </cell>
          <cell r="D32" t="str">
            <v>&lt;Учебное заведение&gt;</v>
          </cell>
          <cell r="J32">
            <v>0</v>
          </cell>
          <cell r="K32">
            <v>0</v>
          </cell>
          <cell r="L32">
            <v>0</v>
          </cell>
          <cell r="M32">
            <v>0</v>
          </cell>
        </row>
        <row r="34">
          <cell r="A34" t="str">
            <v>&lt;Учебное заведение&gt;</v>
          </cell>
          <cell r="B34" t="str">
            <v>тыс.руб.</v>
          </cell>
          <cell r="C34" t="str">
            <v>1</v>
          </cell>
          <cell r="D34" t="str">
            <v>&lt;Учебное заведение&gt;</v>
          </cell>
          <cell r="E34">
            <v>0</v>
          </cell>
          <cell r="F34">
            <v>0</v>
          </cell>
          <cell r="G34">
            <v>0</v>
          </cell>
          <cell r="H34">
            <v>0</v>
          </cell>
          <cell r="I34">
            <v>0</v>
          </cell>
          <cell r="J34">
            <v>0</v>
          </cell>
          <cell r="K34">
            <v>0</v>
          </cell>
          <cell r="L34">
            <v>0</v>
          </cell>
          <cell r="M34">
            <v>0</v>
          </cell>
        </row>
        <row r="36">
          <cell r="A36" t="str">
            <v>договор № ___ от ____</v>
          </cell>
          <cell r="B36" t="str">
            <v>тыс.руб.</v>
          </cell>
          <cell r="C36" t="str">
            <v>2</v>
          </cell>
          <cell r="D36" t="str">
            <v>&lt;Учебное заведение&gt;</v>
          </cell>
          <cell r="J36">
            <v>0</v>
          </cell>
          <cell r="K36">
            <v>0</v>
          </cell>
          <cell r="L36">
            <v>0</v>
          </cell>
          <cell r="M36">
            <v>0</v>
          </cell>
        </row>
        <row r="38">
          <cell r="A38" t="str">
            <v>&lt;Учебное заведение&gt;</v>
          </cell>
          <cell r="B38" t="str">
            <v>тыс.руб.</v>
          </cell>
          <cell r="C38" t="str">
            <v>1</v>
          </cell>
          <cell r="D38" t="str">
            <v>&lt;Учебное заведение&gt;</v>
          </cell>
          <cell r="E38">
            <v>0</v>
          </cell>
          <cell r="F38">
            <v>0</v>
          </cell>
          <cell r="G38">
            <v>0</v>
          </cell>
          <cell r="H38">
            <v>0</v>
          </cell>
          <cell r="I38">
            <v>0</v>
          </cell>
          <cell r="J38">
            <v>0</v>
          </cell>
          <cell r="K38">
            <v>0</v>
          </cell>
          <cell r="L38">
            <v>0</v>
          </cell>
          <cell r="M38">
            <v>0</v>
          </cell>
        </row>
        <row r="40">
          <cell r="A40" t="str">
            <v>договор № ___ от ____</v>
          </cell>
          <cell r="B40" t="str">
            <v>тыс.руб.</v>
          </cell>
          <cell r="C40" t="str">
            <v>2</v>
          </cell>
          <cell r="D40" t="str">
            <v>&lt;Учебное заведение&gt;</v>
          </cell>
          <cell r="J40">
            <v>0</v>
          </cell>
          <cell r="K40">
            <v>0</v>
          </cell>
          <cell r="L40">
            <v>0</v>
          </cell>
          <cell r="M40">
            <v>0</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4">
          <cell r="A54" t="str">
            <v>&lt;Учебное заведение&gt;</v>
          </cell>
          <cell r="B54" t="str">
            <v>тыс.руб.</v>
          </cell>
          <cell r="C54" t="str">
            <v>1</v>
          </cell>
          <cell r="D54" t="str">
            <v>&lt;Учебное заведение&gt;</v>
          </cell>
          <cell r="E54">
            <v>0</v>
          </cell>
          <cell r="F54">
            <v>0</v>
          </cell>
          <cell r="G54">
            <v>0</v>
          </cell>
          <cell r="H54">
            <v>0</v>
          </cell>
          <cell r="I54">
            <v>0</v>
          </cell>
          <cell r="J54">
            <v>0</v>
          </cell>
          <cell r="K54">
            <v>0</v>
          </cell>
          <cell r="L54">
            <v>0</v>
          </cell>
          <cell r="M54">
            <v>0</v>
          </cell>
        </row>
        <row r="56">
          <cell r="A56" t="str">
            <v>договор № ___ от ____</v>
          </cell>
          <cell r="B56" t="str">
            <v>тыс.руб.</v>
          </cell>
          <cell r="C56" t="str">
            <v>2</v>
          </cell>
          <cell r="D56" t="str">
            <v>&lt;Учебное заведение&gt;</v>
          </cell>
          <cell r="J56">
            <v>0</v>
          </cell>
          <cell r="K56">
            <v>0</v>
          </cell>
          <cell r="L56">
            <v>0</v>
          </cell>
          <cell r="M56">
            <v>0</v>
          </cell>
        </row>
        <row r="58">
          <cell r="A58" t="str">
            <v>&lt;Учебное заведение&gt;</v>
          </cell>
          <cell r="B58" t="str">
            <v>тыс.руб.</v>
          </cell>
          <cell r="C58" t="str">
            <v>1</v>
          </cell>
          <cell r="D58" t="str">
            <v>&lt;Учебное заведение&gt;</v>
          </cell>
          <cell r="E58">
            <v>0</v>
          </cell>
          <cell r="F58">
            <v>0</v>
          </cell>
          <cell r="G58">
            <v>0</v>
          </cell>
          <cell r="H58">
            <v>0</v>
          </cell>
          <cell r="I58">
            <v>0</v>
          </cell>
          <cell r="J58">
            <v>0</v>
          </cell>
          <cell r="K58">
            <v>0</v>
          </cell>
          <cell r="L58">
            <v>0</v>
          </cell>
          <cell r="M58">
            <v>0</v>
          </cell>
        </row>
        <row r="60">
          <cell r="A60" t="str">
            <v>договор № ___ от ____</v>
          </cell>
          <cell r="B60" t="str">
            <v>тыс.руб.</v>
          </cell>
          <cell r="C60" t="str">
            <v>2</v>
          </cell>
          <cell r="D60" t="str">
            <v>&lt;Учебное заведение&gt;</v>
          </cell>
          <cell r="J60">
            <v>0</v>
          </cell>
          <cell r="K60">
            <v>0</v>
          </cell>
          <cell r="L60">
            <v>0</v>
          </cell>
          <cell r="M60">
            <v>0</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6">
          <cell r="A66" t="str">
            <v>&lt;Учебное заведение&gt;</v>
          </cell>
          <cell r="B66" t="str">
            <v>тыс.руб.</v>
          </cell>
          <cell r="C66" t="str">
            <v>1</v>
          </cell>
          <cell r="D66" t="str">
            <v>&lt;Учебное заведение&gt;</v>
          </cell>
          <cell r="E66">
            <v>0</v>
          </cell>
          <cell r="F66">
            <v>0</v>
          </cell>
          <cell r="G66">
            <v>0</v>
          </cell>
          <cell r="H66">
            <v>0</v>
          </cell>
          <cell r="I66">
            <v>0</v>
          </cell>
          <cell r="J66">
            <v>0</v>
          </cell>
          <cell r="K66">
            <v>0</v>
          </cell>
          <cell r="L66">
            <v>0</v>
          </cell>
          <cell r="M66">
            <v>0</v>
          </cell>
        </row>
        <row r="68">
          <cell r="A68" t="str">
            <v>договор № ___ от ____</v>
          </cell>
          <cell r="B68" t="str">
            <v>тыс.руб.</v>
          </cell>
          <cell r="C68" t="str">
            <v>2</v>
          </cell>
          <cell r="D68" t="str">
            <v>&lt;Учебное заведение&gt;</v>
          </cell>
          <cell r="J68">
            <v>0</v>
          </cell>
          <cell r="K68">
            <v>0</v>
          </cell>
          <cell r="L68">
            <v>0</v>
          </cell>
          <cell r="M68">
            <v>0</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row r="88">
          <cell r="E88">
            <v>0</v>
          </cell>
          <cell r="F88">
            <v>0</v>
          </cell>
          <cell r="G88">
            <v>0</v>
          </cell>
          <cell r="H88">
            <v>0</v>
          </cell>
          <cell r="J88">
            <v>0</v>
          </cell>
          <cell r="K88">
            <v>0</v>
          </cell>
          <cell r="L88">
            <v>0</v>
          </cell>
          <cell r="M88">
            <v>0</v>
          </cell>
        </row>
      </sheetData>
      <sheetData sheetId="21"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D13">
            <v>0</v>
          </cell>
          <cell r="E13">
            <v>0</v>
          </cell>
          <cell r="F13">
            <v>0</v>
          </cell>
          <cell r="G13">
            <v>0</v>
          </cell>
          <cell r="I13">
            <v>0</v>
          </cell>
          <cell r="J13">
            <v>0</v>
          </cell>
          <cell r="K13">
            <v>0</v>
          </cell>
          <cell r="L13">
            <v>0</v>
          </cell>
        </row>
      </sheetData>
      <sheetData sheetId="22" refreshError="1">
        <row r="6">
          <cell r="A6" t="str">
            <v>1.</v>
          </cell>
          <cell r="B6" t="str">
            <v>Количество командированных</v>
          </cell>
          <cell r="C6" t="str">
            <v>чел.</v>
          </cell>
          <cell r="N6">
            <v>0</v>
          </cell>
        </row>
        <row r="7">
          <cell r="A7" t="str">
            <v>2.</v>
          </cell>
          <cell r="B7" t="str">
            <v>Количество человеко-дней</v>
          </cell>
          <cell r="C7" t="str">
            <v>чел-дн.</v>
          </cell>
          <cell r="N7">
            <v>0</v>
          </cell>
        </row>
        <row r="8">
          <cell r="A8" t="str">
            <v>3.</v>
          </cell>
          <cell r="B8" t="str">
            <v>Оплата проезда к месту командировки</v>
          </cell>
          <cell r="C8" t="str">
            <v>тыс.руб.</v>
          </cell>
          <cell r="E8">
            <v>0</v>
          </cell>
          <cell r="F8">
            <v>0</v>
          </cell>
          <cell r="G8">
            <v>0</v>
          </cell>
          <cell r="H8">
            <v>0</v>
          </cell>
          <cell r="I8">
            <v>0</v>
          </cell>
          <cell r="J8">
            <v>0</v>
          </cell>
          <cell r="K8">
            <v>0</v>
          </cell>
          <cell r="L8">
            <v>0</v>
          </cell>
          <cell r="N8">
            <v>0</v>
          </cell>
        </row>
        <row r="9">
          <cell r="B9" t="str">
            <v xml:space="preserve"> - стоимость проезда в 1 сторону</v>
          </cell>
          <cell r="C9" t="str">
            <v>руб.</v>
          </cell>
        </row>
        <row r="10">
          <cell r="A10" t="str">
            <v>4.</v>
          </cell>
          <cell r="B10" t="str">
            <v>Наем жилого помещения</v>
          </cell>
          <cell r="C10" t="str">
            <v>тыс.руб.</v>
          </cell>
          <cell r="N10">
            <v>0</v>
          </cell>
        </row>
        <row r="11">
          <cell r="B11" t="str">
            <v xml:space="preserve"> - стоимость 1 суток найма жилого помещения</v>
          </cell>
          <cell r="C11" t="str">
            <v>руб.</v>
          </cell>
        </row>
        <row r="12">
          <cell r="A12" t="str">
            <v>5.</v>
          </cell>
          <cell r="B12" t="str">
            <v>Суточные в пределах норм</v>
          </cell>
          <cell r="C12" t="str">
            <v>тыс.руб.</v>
          </cell>
          <cell r="E12">
            <v>0</v>
          </cell>
          <cell r="F12">
            <v>0</v>
          </cell>
          <cell r="G12">
            <v>0</v>
          </cell>
          <cell r="H12">
            <v>0</v>
          </cell>
          <cell r="I12">
            <v>0</v>
          </cell>
          <cell r="J12">
            <v>0</v>
          </cell>
          <cell r="K12">
            <v>0</v>
          </cell>
          <cell r="L12">
            <v>0</v>
          </cell>
          <cell r="N12">
            <v>0</v>
          </cell>
        </row>
        <row r="13">
          <cell r="B13" t="str">
            <v xml:space="preserve"> - размер суточных</v>
          </cell>
          <cell r="C13" t="str">
            <v>руб.</v>
          </cell>
        </row>
        <row r="14">
          <cell r="A14" t="str">
            <v>6.</v>
          </cell>
          <cell r="B14" t="str">
            <v>Оформление виз, паспортов и т.п.</v>
          </cell>
          <cell r="C14" t="str">
            <v>тыс.руб.</v>
          </cell>
          <cell r="N14">
            <v>0</v>
          </cell>
        </row>
        <row r="15">
          <cell r="A15" t="str">
            <v>7.</v>
          </cell>
          <cell r="B15" t="str">
            <v>Прочие</v>
          </cell>
          <cell r="C15" t="str">
            <v>тыс.руб.</v>
          </cell>
          <cell r="N15">
            <v>0</v>
          </cell>
        </row>
        <row r="16">
          <cell r="A16" t="str">
            <v>8.</v>
          </cell>
          <cell r="B16" t="str">
            <v>Всего расходов</v>
          </cell>
          <cell r="C16" t="str">
            <v>тыс.руб.</v>
          </cell>
          <cell r="E16">
            <v>0</v>
          </cell>
          <cell r="F16">
            <v>0</v>
          </cell>
          <cell r="G16">
            <v>0</v>
          </cell>
          <cell r="H16">
            <v>0</v>
          </cell>
          <cell r="I16">
            <v>0</v>
          </cell>
          <cell r="J16">
            <v>0</v>
          </cell>
          <cell r="K16">
            <v>0</v>
          </cell>
          <cell r="L16">
            <v>0</v>
          </cell>
          <cell r="N16">
            <v>0</v>
          </cell>
        </row>
        <row r="18">
          <cell r="A18" t="str">
            <v>1.</v>
          </cell>
          <cell r="B18" t="str">
            <v>Количество командированных</v>
          </cell>
          <cell r="C18" t="str">
            <v>чел.</v>
          </cell>
          <cell r="N18">
            <v>0</v>
          </cell>
        </row>
        <row r="19">
          <cell r="A19" t="str">
            <v>2.</v>
          </cell>
          <cell r="B19" t="str">
            <v>Количество человеко-дней</v>
          </cell>
          <cell r="C19" t="str">
            <v>чел-дн.</v>
          </cell>
          <cell r="N19">
            <v>0</v>
          </cell>
        </row>
        <row r="20">
          <cell r="A20" t="str">
            <v>3.</v>
          </cell>
          <cell r="B20" t="str">
            <v>Оплата проезда к месту командировки</v>
          </cell>
          <cell r="C20" t="str">
            <v>тыс.руб.</v>
          </cell>
          <cell r="E20">
            <v>0</v>
          </cell>
          <cell r="F20">
            <v>0</v>
          </cell>
          <cell r="G20">
            <v>0</v>
          </cell>
          <cell r="H20">
            <v>0</v>
          </cell>
          <cell r="I20">
            <v>0</v>
          </cell>
          <cell r="J20">
            <v>0</v>
          </cell>
          <cell r="K20">
            <v>0</v>
          </cell>
          <cell r="L20">
            <v>0</v>
          </cell>
          <cell r="N20">
            <v>0</v>
          </cell>
        </row>
        <row r="21">
          <cell r="B21" t="str">
            <v xml:space="preserve"> - стоимость проезда в 1 сторону</v>
          </cell>
          <cell r="C21" t="str">
            <v>руб.</v>
          </cell>
        </row>
        <row r="22">
          <cell r="A22" t="str">
            <v>4.</v>
          </cell>
          <cell r="B22" t="str">
            <v>Наем жилого помещения</v>
          </cell>
          <cell r="C22" t="str">
            <v>тыс.руб.</v>
          </cell>
          <cell r="N22">
            <v>0</v>
          </cell>
        </row>
        <row r="23">
          <cell r="B23" t="str">
            <v xml:space="preserve"> - стоимость 1 суток найма жилого помещения</v>
          </cell>
          <cell r="C23" t="str">
            <v>руб.</v>
          </cell>
        </row>
        <row r="24">
          <cell r="A24" t="str">
            <v>5.</v>
          </cell>
          <cell r="B24" t="str">
            <v>Суточные в пределах норм</v>
          </cell>
          <cell r="C24" t="str">
            <v>тыс.руб.</v>
          </cell>
          <cell r="E24">
            <v>0</v>
          </cell>
          <cell r="F24">
            <v>0</v>
          </cell>
          <cell r="G24">
            <v>0</v>
          </cell>
          <cell r="H24">
            <v>0</v>
          </cell>
          <cell r="I24">
            <v>0</v>
          </cell>
          <cell r="J24">
            <v>0</v>
          </cell>
          <cell r="K24">
            <v>0</v>
          </cell>
          <cell r="L24">
            <v>0</v>
          </cell>
          <cell r="N24">
            <v>0</v>
          </cell>
        </row>
        <row r="25">
          <cell r="B25" t="str">
            <v xml:space="preserve"> - размер суточных</v>
          </cell>
          <cell r="C25" t="str">
            <v>руб.</v>
          </cell>
        </row>
        <row r="26">
          <cell r="A26" t="str">
            <v>6.</v>
          </cell>
          <cell r="B26" t="str">
            <v>Оформление виз, паспортов и т.п.</v>
          </cell>
          <cell r="C26" t="str">
            <v>тыс.руб.</v>
          </cell>
          <cell r="N26">
            <v>0</v>
          </cell>
        </row>
        <row r="27">
          <cell r="A27" t="str">
            <v>7.</v>
          </cell>
          <cell r="B27" t="str">
            <v>Прочие</v>
          </cell>
          <cell r="C27" t="str">
            <v>тыс.руб.</v>
          </cell>
          <cell r="N27">
            <v>0</v>
          </cell>
        </row>
        <row r="28">
          <cell r="A28" t="str">
            <v>8.</v>
          </cell>
          <cell r="B28" t="str">
            <v>Всего расходов</v>
          </cell>
          <cell r="C28" t="str">
            <v>тыс.руб.</v>
          </cell>
          <cell r="E28">
            <v>0</v>
          </cell>
          <cell r="F28">
            <v>0</v>
          </cell>
          <cell r="G28">
            <v>0</v>
          </cell>
          <cell r="H28">
            <v>0</v>
          </cell>
          <cell r="I28">
            <v>0</v>
          </cell>
          <cell r="J28">
            <v>0</v>
          </cell>
          <cell r="K28">
            <v>0</v>
          </cell>
          <cell r="L28">
            <v>0</v>
          </cell>
          <cell r="N28">
            <v>0</v>
          </cell>
        </row>
      </sheetData>
      <sheetData sheetId="23"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2">
          <cell r="D12">
            <v>0</v>
          </cell>
          <cell r="E12">
            <v>0</v>
          </cell>
          <cell r="F12">
            <v>0</v>
          </cell>
          <cell r="G12">
            <v>0</v>
          </cell>
          <cell r="I12">
            <v>0</v>
          </cell>
          <cell r="J12">
            <v>0</v>
          </cell>
          <cell r="K12">
            <v>0</v>
          </cell>
          <cell r="L12">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8">
          <cell r="D18">
            <v>0</v>
          </cell>
          <cell r="E18">
            <v>0</v>
          </cell>
          <cell r="F18">
            <v>0</v>
          </cell>
          <cell r="G18">
            <v>0</v>
          </cell>
          <cell r="I18">
            <v>0</v>
          </cell>
          <cell r="J18">
            <v>0</v>
          </cell>
          <cell r="K18">
            <v>0</v>
          </cell>
          <cell r="L18">
            <v>0</v>
          </cell>
        </row>
        <row r="20">
          <cell r="B20" t="str">
            <v>договор № ___ от ____</v>
          </cell>
          <cell r="I20">
            <v>0</v>
          </cell>
          <cell r="J20">
            <v>0</v>
          </cell>
          <cell r="K20">
            <v>0</v>
          </cell>
          <cell r="L20">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4">
          <cell r="D24">
            <v>0</v>
          </cell>
          <cell r="E24">
            <v>0</v>
          </cell>
          <cell r="F24">
            <v>0</v>
          </cell>
          <cell r="G24">
            <v>0</v>
          </cell>
          <cell r="I24">
            <v>0</v>
          </cell>
          <cell r="J24">
            <v>0</v>
          </cell>
          <cell r="K24">
            <v>0</v>
          </cell>
          <cell r="L24">
            <v>0</v>
          </cell>
        </row>
        <row r="26">
          <cell r="B26" t="str">
            <v>договор № ___ от ____</v>
          </cell>
          <cell r="I26">
            <v>0</v>
          </cell>
          <cell r="J26">
            <v>0</v>
          </cell>
          <cell r="K26">
            <v>0</v>
          </cell>
          <cell r="L26">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30">
          <cell r="D30">
            <v>0</v>
          </cell>
          <cell r="E30">
            <v>0</v>
          </cell>
          <cell r="F30">
            <v>0</v>
          </cell>
          <cell r="G30">
            <v>0</v>
          </cell>
          <cell r="I30">
            <v>0</v>
          </cell>
          <cell r="J30">
            <v>0</v>
          </cell>
          <cell r="K30">
            <v>0</v>
          </cell>
          <cell r="L30">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6">
          <cell r="D36">
            <v>0</v>
          </cell>
          <cell r="E36">
            <v>0</v>
          </cell>
          <cell r="F36">
            <v>0</v>
          </cell>
          <cell r="G36">
            <v>0</v>
          </cell>
          <cell r="I36">
            <v>0</v>
          </cell>
          <cell r="J36">
            <v>0</v>
          </cell>
          <cell r="K36">
            <v>0</v>
          </cell>
          <cell r="L36">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0">
          <cell r="B40" t="str">
            <v>договор № ___ от ____</v>
          </cell>
          <cell r="I40">
            <v>0</v>
          </cell>
          <cell r="J40">
            <v>0</v>
          </cell>
          <cell r="K40">
            <v>0</v>
          </cell>
          <cell r="L40">
            <v>0</v>
          </cell>
        </row>
        <row r="42">
          <cell r="D42">
            <v>0</v>
          </cell>
          <cell r="E42">
            <v>0</v>
          </cell>
          <cell r="F42">
            <v>0</v>
          </cell>
          <cell r="G42">
            <v>0</v>
          </cell>
          <cell r="I42">
            <v>0</v>
          </cell>
          <cell r="J42">
            <v>0</v>
          </cell>
          <cell r="K42">
            <v>0</v>
          </cell>
          <cell r="L42">
            <v>0</v>
          </cell>
        </row>
      </sheetData>
      <sheetData sheetId="24" refreshError="1">
        <row r="6">
          <cell r="A6" t="str">
            <v>&lt;Наименование работ 1&gt;</v>
          </cell>
          <cell r="B6" t="str">
            <v>тыс.руб.</v>
          </cell>
          <cell r="C6" t="str">
            <v>1</v>
          </cell>
          <cell r="D6" t="str">
            <v>&lt;Наименование работ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&lt;Наименование работ 1&gt;</v>
          </cell>
          <cell r="J8">
            <v>0</v>
          </cell>
          <cell r="K8">
            <v>0</v>
          </cell>
          <cell r="L8">
            <v>0</v>
          </cell>
          <cell r="M8">
            <v>0</v>
          </cell>
        </row>
        <row r="9">
          <cell r="A9" t="str">
            <v>договор № ___ от ____</v>
          </cell>
          <cell r="B9" t="str">
            <v>тыс.руб.</v>
          </cell>
          <cell r="C9" t="str">
            <v>2</v>
          </cell>
          <cell r="D9" t="str">
            <v>&lt;Наименование работ 1&gt;</v>
          </cell>
          <cell r="J9">
            <v>0</v>
          </cell>
          <cell r="K9">
            <v>0</v>
          </cell>
          <cell r="L9">
            <v>0</v>
          </cell>
          <cell r="M9">
            <v>0</v>
          </cell>
        </row>
        <row r="11">
          <cell r="A11" t="str">
            <v>&lt;Наименование работ 2&gt;</v>
          </cell>
          <cell r="B11" t="str">
            <v>тыс.руб.</v>
          </cell>
          <cell r="C11" t="str">
            <v>1</v>
          </cell>
          <cell r="D11" t="str">
            <v>&lt;Наименование работ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&lt;Наименование работ 2&gt;</v>
          </cell>
          <cell r="J13">
            <v>0</v>
          </cell>
          <cell r="K13">
            <v>0</v>
          </cell>
          <cell r="L13">
            <v>0</v>
          </cell>
          <cell r="M13">
            <v>0</v>
          </cell>
        </row>
        <row r="14">
          <cell r="A14" t="str">
            <v>договор № ___ от ____</v>
          </cell>
          <cell r="B14" t="str">
            <v>тыс.руб.</v>
          </cell>
          <cell r="C14" t="str">
            <v>2</v>
          </cell>
          <cell r="D14" t="str">
            <v>&lt;Наименование работ 2&gt;</v>
          </cell>
          <cell r="J14">
            <v>0</v>
          </cell>
          <cell r="K14">
            <v>0</v>
          </cell>
          <cell r="L14">
            <v>0</v>
          </cell>
          <cell r="M14">
            <v>0</v>
          </cell>
        </row>
        <row r="16">
          <cell r="A16" t="str">
            <v>&lt;Наименование работ 3&gt;</v>
          </cell>
          <cell r="B16" t="str">
            <v>тыс.руб.</v>
          </cell>
          <cell r="C16" t="str">
            <v>1</v>
          </cell>
          <cell r="D16" t="str">
            <v>&lt;Наименование работ 3&gt;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&lt;Наименование работ 3&gt;</v>
          </cell>
          <cell r="J18">
            <v>0</v>
          </cell>
          <cell r="K18">
            <v>0</v>
          </cell>
          <cell r="L18">
            <v>0</v>
          </cell>
          <cell r="M18">
            <v>0</v>
          </cell>
        </row>
        <row r="20">
          <cell r="A20" t="str">
            <v>&lt;Наименование работ&gt;</v>
          </cell>
          <cell r="B20" t="str">
            <v>тыс.руб.</v>
          </cell>
          <cell r="C20" t="str">
            <v>1</v>
          </cell>
          <cell r="D20" t="str">
            <v>&lt;Наименование работ&gt;</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&lt;Наименование работ&gt;</v>
          </cell>
          <cell r="J22">
            <v>0</v>
          </cell>
          <cell r="K22">
            <v>0</v>
          </cell>
          <cell r="L22">
            <v>0</v>
          </cell>
          <cell r="M22">
            <v>0</v>
          </cell>
        </row>
        <row r="24">
          <cell r="A24" t="str">
            <v>Прочие расходы на НИОКР</v>
          </cell>
          <cell r="B24" t="str">
            <v>тыс.руб.</v>
          </cell>
          <cell r="C24" t="str">
            <v>1</v>
          </cell>
          <cell r="D24" t="str">
            <v>Прочие расходы на НИОКР</v>
          </cell>
          <cell r="E24">
            <v>0</v>
          </cell>
          <cell r="F24">
            <v>0</v>
          </cell>
          <cell r="G24">
            <v>0</v>
          </cell>
          <cell r="H24">
            <v>0</v>
          </cell>
          <cell r="I24">
            <v>0</v>
          </cell>
          <cell r="J24">
            <v>0</v>
          </cell>
          <cell r="K24">
            <v>0</v>
          </cell>
          <cell r="L24">
            <v>0</v>
          </cell>
          <cell r="M24">
            <v>0</v>
          </cell>
        </row>
        <row r="26">
          <cell r="A26" t="str">
            <v>договор № ___ от ____</v>
          </cell>
          <cell r="B26" t="str">
            <v>тыс.руб.</v>
          </cell>
          <cell r="C26" t="str">
            <v>2</v>
          </cell>
          <cell r="D26" t="str">
            <v>Прочие расходы на НИОКР</v>
          </cell>
          <cell r="J26">
            <v>0</v>
          </cell>
          <cell r="K26">
            <v>0</v>
          </cell>
          <cell r="L26">
            <v>0</v>
          </cell>
          <cell r="M26">
            <v>0</v>
          </cell>
        </row>
        <row r="27">
          <cell r="A27" t="str">
            <v>договор № ___ от ____</v>
          </cell>
          <cell r="B27" t="str">
            <v>тыс.руб.</v>
          </cell>
          <cell r="C27" t="str">
            <v>2</v>
          </cell>
          <cell r="D27" t="str">
            <v>Прочие расходы на НИОКР</v>
          </cell>
          <cell r="J27">
            <v>0</v>
          </cell>
          <cell r="K27">
            <v>0</v>
          </cell>
          <cell r="L27">
            <v>0</v>
          </cell>
          <cell r="M27">
            <v>0</v>
          </cell>
        </row>
        <row r="30">
          <cell r="E30">
            <v>0</v>
          </cell>
          <cell r="F30">
            <v>0</v>
          </cell>
          <cell r="G30">
            <v>0</v>
          </cell>
          <cell r="H30">
            <v>0</v>
          </cell>
          <cell r="J30">
            <v>0</v>
          </cell>
          <cell r="K30">
            <v>0</v>
          </cell>
          <cell r="L30">
            <v>0</v>
          </cell>
          <cell r="M30">
            <v>0</v>
          </cell>
        </row>
      </sheetData>
      <sheetData sheetId="25" refreshError="1">
        <row r="6">
          <cell r="G6">
            <v>0</v>
          </cell>
          <cell r="H6">
            <v>0</v>
          </cell>
          <cell r="I6">
            <v>0</v>
          </cell>
          <cell r="J6">
            <v>0</v>
          </cell>
          <cell r="K6">
            <v>0</v>
          </cell>
          <cell r="L6">
            <v>0</v>
          </cell>
          <cell r="M6">
            <v>0</v>
          </cell>
          <cell r="N6">
            <v>0</v>
          </cell>
          <cell r="O6">
            <v>0</v>
          </cell>
        </row>
        <row r="8">
          <cell r="A8" t="str">
            <v>1.1</v>
          </cell>
          <cell r="B8" t="str">
            <v>договор № ___ от ____ (объект 1)</v>
          </cell>
          <cell r="C8" t="str">
            <v>1</v>
          </cell>
          <cell r="D8" t="str">
            <v>договор № ___ от ____ (объект 1)</v>
          </cell>
          <cell r="E8" t="str">
            <v>Всего</v>
          </cell>
          <cell r="F8" t="str">
            <v>тыс.руб.</v>
          </cell>
          <cell r="G8">
            <v>0</v>
          </cell>
          <cell r="H8">
            <v>0</v>
          </cell>
          <cell r="I8">
            <v>0</v>
          </cell>
          <cell r="J8">
            <v>0</v>
          </cell>
          <cell r="K8">
            <v>0</v>
          </cell>
          <cell r="L8">
            <v>0</v>
          </cell>
          <cell r="M8">
            <v>0</v>
          </cell>
          <cell r="N8">
            <v>0</v>
          </cell>
          <cell r="O8">
            <v>0</v>
          </cell>
        </row>
        <row r="9">
          <cell r="B9" t="str">
            <v>арендная плата</v>
          </cell>
          <cell r="C9" t="str">
            <v>2</v>
          </cell>
          <cell r="D9" t="str">
            <v>договор № ___ от ____ (объект 1)</v>
          </cell>
          <cell r="E9" t="str">
            <v>Арендная плата</v>
          </cell>
          <cell r="F9" t="str">
            <v>тыс.руб.</v>
          </cell>
          <cell r="L9">
            <v>0</v>
          </cell>
          <cell r="M9">
            <v>0</v>
          </cell>
          <cell r="N9">
            <v>0</v>
          </cell>
          <cell r="O9">
            <v>0</v>
          </cell>
        </row>
        <row r="10">
          <cell r="B10" t="str">
            <v>амортизация*</v>
          </cell>
          <cell r="C10" t="str">
            <v>3</v>
          </cell>
          <cell r="D10" t="str">
            <v>договор № ___ от ____ (объект 1)</v>
          </cell>
          <cell r="E10" t="str">
            <v>Амортизация</v>
          </cell>
          <cell r="F10" t="str">
            <v>тыс.руб.</v>
          </cell>
          <cell r="L10">
            <v>0</v>
          </cell>
          <cell r="M10">
            <v>0</v>
          </cell>
          <cell r="N10">
            <v>0</v>
          </cell>
          <cell r="O10">
            <v>0</v>
          </cell>
        </row>
        <row r="11">
          <cell r="A11" t="str">
            <v>1.2</v>
          </cell>
          <cell r="B11" t="str">
            <v>договор № ___ от ____ (объект 2)</v>
          </cell>
          <cell r="C11" t="str">
            <v>1</v>
          </cell>
          <cell r="D11" t="str">
            <v>договор № ___ от ____ (объект 2)</v>
          </cell>
          <cell r="E11" t="str">
            <v>Всего</v>
          </cell>
          <cell r="F11" t="str">
            <v>тыс.руб.</v>
          </cell>
          <cell r="G11">
            <v>0</v>
          </cell>
          <cell r="H11">
            <v>0</v>
          </cell>
          <cell r="I11">
            <v>0</v>
          </cell>
          <cell r="J11">
            <v>0</v>
          </cell>
          <cell r="K11">
            <v>0</v>
          </cell>
          <cell r="L11">
            <v>0</v>
          </cell>
          <cell r="M11">
            <v>0</v>
          </cell>
          <cell r="N11">
            <v>0</v>
          </cell>
          <cell r="O11">
            <v>0</v>
          </cell>
        </row>
        <row r="12">
          <cell r="B12" t="str">
            <v>арендная плата</v>
          </cell>
          <cell r="C12" t="str">
            <v>2</v>
          </cell>
          <cell r="D12" t="str">
            <v>договор № ___ от ____ (объект 2)</v>
          </cell>
          <cell r="E12" t="str">
            <v>Арендная плата</v>
          </cell>
          <cell r="F12" t="str">
            <v>тыс.руб.</v>
          </cell>
          <cell r="L12">
            <v>0</v>
          </cell>
          <cell r="M12">
            <v>0</v>
          </cell>
          <cell r="N12">
            <v>0</v>
          </cell>
          <cell r="O12">
            <v>0</v>
          </cell>
        </row>
        <row r="13">
          <cell r="B13" t="str">
            <v>амортизация*</v>
          </cell>
          <cell r="C13" t="str">
            <v>3</v>
          </cell>
          <cell r="D13" t="str">
            <v>договор № ___ от ____ (объект 2)</v>
          </cell>
          <cell r="E13" t="str">
            <v>Амортизация</v>
          </cell>
          <cell r="F13" t="str">
            <v>тыс.руб.</v>
          </cell>
          <cell r="L13">
            <v>0</v>
          </cell>
          <cell r="M13">
            <v>0</v>
          </cell>
          <cell r="N13">
            <v>0</v>
          </cell>
          <cell r="O13">
            <v>0</v>
          </cell>
        </row>
        <row r="14">
          <cell r="A14" t="str">
            <v>1.3</v>
          </cell>
          <cell r="B14" t="str">
            <v>договор № ___ от ____ (объект 3)</v>
          </cell>
          <cell r="C14" t="str">
            <v>1</v>
          </cell>
          <cell r="D14" t="str">
            <v>договор № ___ от ____ (объект 3)</v>
          </cell>
          <cell r="E14" t="str">
            <v>Всего</v>
          </cell>
          <cell r="F14" t="str">
            <v>тыс.руб.</v>
          </cell>
          <cell r="G14">
            <v>0</v>
          </cell>
          <cell r="H14">
            <v>0</v>
          </cell>
          <cell r="I14">
            <v>0</v>
          </cell>
          <cell r="J14">
            <v>0</v>
          </cell>
          <cell r="K14">
            <v>0</v>
          </cell>
          <cell r="L14">
            <v>0</v>
          </cell>
          <cell r="M14">
            <v>0</v>
          </cell>
          <cell r="N14">
            <v>0</v>
          </cell>
          <cell r="O14">
            <v>0</v>
          </cell>
        </row>
        <row r="15">
          <cell r="B15" t="str">
            <v>арендная плата</v>
          </cell>
          <cell r="C15" t="str">
            <v>2</v>
          </cell>
          <cell r="D15" t="str">
            <v>договор № ___ от ____ (объект 3)</v>
          </cell>
          <cell r="E15" t="str">
            <v>Арендная плата</v>
          </cell>
          <cell r="F15" t="str">
            <v>тыс.руб.</v>
          </cell>
          <cell r="L15">
            <v>0</v>
          </cell>
          <cell r="M15">
            <v>0</v>
          </cell>
          <cell r="N15">
            <v>0</v>
          </cell>
          <cell r="O15">
            <v>0</v>
          </cell>
        </row>
        <row r="16">
          <cell r="B16" t="str">
            <v>амортизация*</v>
          </cell>
          <cell r="C16" t="str">
            <v>3</v>
          </cell>
          <cell r="D16" t="str">
            <v>договор № ___ от ____ (объект 3)</v>
          </cell>
          <cell r="E16" t="str">
            <v>Амортизация</v>
          </cell>
          <cell r="F16" t="str">
            <v>тыс.руб.</v>
          </cell>
          <cell r="L16">
            <v>0</v>
          </cell>
          <cell r="M16">
            <v>0</v>
          </cell>
          <cell r="N16">
            <v>0</v>
          </cell>
          <cell r="O16">
            <v>0</v>
          </cell>
        </row>
        <row r="17">
          <cell r="A17" t="str">
            <v>1.4</v>
          </cell>
          <cell r="B17" t="str">
            <v>договор № ___ от ____ (объект 2)</v>
          </cell>
          <cell r="C17" t="str">
            <v>1</v>
          </cell>
          <cell r="D17" t="str">
            <v>договор № ___ от ____ (объект 2)</v>
          </cell>
          <cell r="E17" t="str">
            <v>Всего</v>
          </cell>
          <cell r="F17" t="str">
            <v>тыс.руб.</v>
          </cell>
          <cell r="G17">
            <v>0</v>
          </cell>
          <cell r="H17">
            <v>0</v>
          </cell>
          <cell r="I17">
            <v>0</v>
          </cell>
          <cell r="J17">
            <v>0</v>
          </cell>
          <cell r="K17">
            <v>0</v>
          </cell>
          <cell r="L17">
            <v>0</v>
          </cell>
          <cell r="M17">
            <v>0</v>
          </cell>
          <cell r="N17">
            <v>0</v>
          </cell>
          <cell r="O17">
            <v>0</v>
          </cell>
        </row>
        <row r="18">
          <cell r="B18" t="str">
            <v>арендная плата</v>
          </cell>
          <cell r="C18" t="str">
            <v>2</v>
          </cell>
          <cell r="D18" t="str">
            <v>договор № ___ от ____ (объект 2)</v>
          </cell>
          <cell r="E18" t="str">
            <v>Арендная плата</v>
          </cell>
          <cell r="F18" t="str">
            <v>тыс.руб.</v>
          </cell>
          <cell r="L18">
            <v>0</v>
          </cell>
          <cell r="M18">
            <v>0</v>
          </cell>
          <cell r="N18">
            <v>0</v>
          </cell>
          <cell r="O18">
            <v>0</v>
          </cell>
        </row>
        <row r="19">
          <cell r="B19" t="str">
            <v>амортизация*</v>
          </cell>
          <cell r="C19" t="str">
            <v>3</v>
          </cell>
          <cell r="D19" t="str">
            <v>договор № ___ от ____ (объект 2)</v>
          </cell>
          <cell r="E19" t="str">
            <v>Амортизация</v>
          </cell>
          <cell r="F19" t="str">
            <v>тыс.руб.</v>
          </cell>
          <cell r="L19">
            <v>0</v>
          </cell>
          <cell r="M19">
            <v>0</v>
          </cell>
          <cell r="N19">
            <v>0</v>
          </cell>
          <cell r="O19">
            <v>0</v>
          </cell>
        </row>
        <row r="20">
          <cell r="A20" t="str">
            <v>1.5</v>
          </cell>
          <cell r="B20" t="str">
            <v>договор № ___ от ____ (объект 2)</v>
          </cell>
          <cell r="C20" t="str">
            <v>1</v>
          </cell>
          <cell r="D20" t="str">
            <v>договор № ___ от ____ (объект 2)</v>
          </cell>
          <cell r="E20" t="str">
            <v>Всего</v>
          </cell>
          <cell r="F20" t="str">
            <v>тыс.руб.</v>
          </cell>
          <cell r="G20">
            <v>0</v>
          </cell>
          <cell r="H20">
            <v>0</v>
          </cell>
          <cell r="I20">
            <v>0</v>
          </cell>
          <cell r="J20">
            <v>0</v>
          </cell>
          <cell r="K20">
            <v>0</v>
          </cell>
          <cell r="L20">
            <v>0</v>
          </cell>
          <cell r="M20">
            <v>0</v>
          </cell>
          <cell r="N20">
            <v>0</v>
          </cell>
          <cell r="O20">
            <v>0</v>
          </cell>
        </row>
        <row r="21">
          <cell r="B21" t="str">
            <v>арендная плата</v>
          </cell>
          <cell r="C21" t="str">
            <v>2</v>
          </cell>
          <cell r="D21" t="str">
            <v>договор № ___ от ____ (объект 2)</v>
          </cell>
          <cell r="E21" t="str">
            <v>Арендная плата</v>
          </cell>
          <cell r="F21" t="str">
            <v>тыс.руб.</v>
          </cell>
          <cell r="L21">
            <v>0</v>
          </cell>
          <cell r="M21">
            <v>0</v>
          </cell>
          <cell r="N21">
            <v>0</v>
          </cell>
          <cell r="O21">
            <v>0</v>
          </cell>
        </row>
        <row r="22">
          <cell r="B22" t="str">
            <v>амортизация*</v>
          </cell>
          <cell r="C22" t="str">
            <v>3</v>
          </cell>
          <cell r="D22" t="str">
            <v>договор № ___ от ____ (объект 2)</v>
          </cell>
          <cell r="E22" t="str">
            <v>Амортизация</v>
          </cell>
          <cell r="F22" t="str">
            <v>тыс.руб.</v>
          </cell>
          <cell r="L22">
            <v>0</v>
          </cell>
          <cell r="M22">
            <v>0</v>
          </cell>
          <cell r="N22">
            <v>0</v>
          </cell>
          <cell r="O22">
            <v>0</v>
          </cell>
        </row>
        <row r="23">
          <cell r="A23" t="str">
            <v>1.6</v>
          </cell>
          <cell r="B23" t="str">
            <v>договор № ___ от ____ (объект 2)</v>
          </cell>
          <cell r="C23" t="str">
            <v>1</v>
          </cell>
          <cell r="D23" t="str">
            <v>договор № ___ от ____ (объект 2)</v>
          </cell>
          <cell r="E23" t="str">
            <v>Всего</v>
          </cell>
          <cell r="F23" t="str">
            <v>тыс.руб.</v>
          </cell>
          <cell r="G23">
            <v>0</v>
          </cell>
          <cell r="H23">
            <v>0</v>
          </cell>
          <cell r="I23">
            <v>0</v>
          </cell>
          <cell r="J23">
            <v>0</v>
          </cell>
          <cell r="K23">
            <v>0</v>
          </cell>
          <cell r="L23">
            <v>0</v>
          </cell>
          <cell r="M23">
            <v>0</v>
          </cell>
          <cell r="N23">
            <v>0</v>
          </cell>
          <cell r="O23">
            <v>0</v>
          </cell>
        </row>
        <row r="24">
          <cell r="B24" t="str">
            <v>арендная плата</v>
          </cell>
          <cell r="C24" t="str">
            <v>2</v>
          </cell>
          <cell r="D24" t="str">
            <v>договор № ___ от ____ (объект 2)</v>
          </cell>
          <cell r="E24" t="str">
            <v>Арендная плата</v>
          </cell>
          <cell r="F24" t="str">
            <v>тыс.руб.</v>
          </cell>
          <cell r="L24">
            <v>0</v>
          </cell>
          <cell r="M24">
            <v>0</v>
          </cell>
          <cell r="N24">
            <v>0</v>
          </cell>
          <cell r="O24">
            <v>0</v>
          </cell>
        </row>
        <row r="25">
          <cell r="B25" t="str">
            <v>амортизация*</v>
          </cell>
          <cell r="C25" t="str">
            <v>3</v>
          </cell>
          <cell r="D25" t="str">
            <v>договор № ___ от ____ (объект 2)</v>
          </cell>
          <cell r="E25" t="str">
            <v>Амортизация</v>
          </cell>
          <cell r="F25" t="str">
            <v>тыс.руб.</v>
          </cell>
          <cell r="L25">
            <v>0</v>
          </cell>
          <cell r="M25">
            <v>0</v>
          </cell>
          <cell r="N25">
            <v>0</v>
          </cell>
          <cell r="O25">
            <v>0</v>
          </cell>
        </row>
        <row r="27">
          <cell r="G27">
            <v>0</v>
          </cell>
          <cell r="H27">
            <v>0</v>
          </cell>
          <cell r="I27">
            <v>0</v>
          </cell>
          <cell r="J27">
            <v>0</v>
          </cell>
          <cell r="K27">
            <v>0</v>
          </cell>
          <cell r="L27">
            <v>0</v>
          </cell>
          <cell r="M27">
            <v>0</v>
          </cell>
          <cell r="N27">
            <v>0</v>
          </cell>
          <cell r="O27">
            <v>0</v>
          </cell>
        </row>
        <row r="29">
          <cell r="A29" t="str">
            <v>2.1</v>
          </cell>
          <cell r="B29" t="str">
            <v>договор № ___ от ____ (объект 1)</v>
          </cell>
          <cell r="C29" t="str">
            <v>1</v>
          </cell>
          <cell r="D29" t="str">
            <v>договор № ___ от ____ (объект 1)</v>
          </cell>
          <cell r="E29" t="str">
            <v>Всего</v>
          </cell>
          <cell r="F29" t="str">
            <v>тыс.руб.</v>
          </cell>
          <cell r="G29">
            <v>0</v>
          </cell>
          <cell r="H29">
            <v>0</v>
          </cell>
          <cell r="I29">
            <v>0</v>
          </cell>
          <cell r="J29">
            <v>0</v>
          </cell>
          <cell r="K29">
            <v>0</v>
          </cell>
          <cell r="L29">
            <v>0</v>
          </cell>
          <cell r="M29">
            <v>0</v>
          </cell>
          <cell r="N29">
            <v>0</v>
          </cell>
          <cell r="O29">
            <v>0</v>
          </cell>
        </row>
        <row r="30">
          <cell r="B30" t="str">
            <v>арендная плата</v>
          </cell>
          <cell r="C30" t="str">
            <v>2</v>
          </cell>
          <cell r="D30" t="str">
            <v>договор № ___ от ____ (объект 1)</v>
          </cell>
          <cell r="E30" t="str">
            <v>Арендная плата</v>
          </cell>
          <cell r="F30" t="str">
            <v>тыс.руб.</v>
          </cell>
          <cell r="L30">
            <v>0</v>
          </cell>
          <cell r="M30">
            <v>0</v>
          </cell>
          <cell r="N30">
            <v>0</v>
          </cell>
          <cell r="O30">
            <v>0</v>
          </cell>
        </row>
        <row r="31">
          <cell r="B31" t="str">
            <v>амортизация*</v>
          </cell>
          <cell r="C31" t="str">
            <v>3</v>
          </cell>
          <cell r="D31" t="str">
            <v>договор № ___ от ____ (объект 1)</v>
          </cell>
          <cell r="E31" t="str">
            <v>Амортизация</v>
          </cell>
          <cell r="F31" t="str">
            <v>тыс.руб.</v>
          </cell>
          <cell r="L31">
            <v>0</v>
          </cell>
          <cell r="M31">
            <v>0</v>
          </cell>
          <cell r="N31">
            <v>0</v>
          </cell>
          <cell r="O31">
            <v>0</v>
          </cell>
        </row>
        <row r="32">
          <cell r="A32" t="str">
            <v>2.2</v>
          </cell>
          <cell r="B32" t="str">
            <v>договор № ___ от ____ (объект 2)</v>
          </cell>
          <cell r="C32" t="str">
            <v>1</v>
          </cell>
          <cell r="D32" t="str">
            <v>договор № ___ от ____ (объект 2)</v>
          </cell>
          <cell r="E32" t="str">
            <v>Всего</v>
          </cell>
          <cell r="F32" t="str">
            <v>тыс.руб.</v>
          </cell>
          <cell r="G32">
            <v>0</v>
          </cell>
          <cell r="H32">
            <v>0</v>
          </cell>
          <cell r="I32">
            <v>0</v>
          </cell>
          <cell r="J32">
            <v>0</v>
          </cell>
          <cell r="K32">
            <v>0</v>
          </cell>
          <cell r="L32">
            <v>0</v>
          </cell>
          <cell r="M32">
            <v>0</v>
          </cell>
          <cell r="N32">
            <v>0</v>
          </cell>
          <cell r="O32">
            <v>0</v>
          </cell>
        </row>
        <row r="33">
          <cell r="B33" t="str">
            <v>арендная плата</v>
          </cell>
          <cell r="C33" t="str">
            <v>2</v>
          </cell>
          <cell r="D33" t="str">
            <v>договор № ___ от ____ (объект 2)</v>
          </cell>
          <cell r="E33" t="str">
            <v>Арендная плата</v>
          </cell>
          <cell r="F33" t="str">
            <v>тыс.руб.</v>
          </cell>
          <cell r="L33">
            <v>0</v>
          </cell>
          <cell r="M33">
            <v>0</v>
          </cell>
          <cell r="N33">
            <v>0</v>
          </cell>
          <cell r="O33">
            <v>0</v>
          </cell>
        </row>
        <row r="34">
          <cell r="B34" t="str">
            <v>амортизация*</v>
          </cell>
          <cell r="C34" t="str">
            <v>3</v>
          </cell>
          <cell r="D34" t="str">
            <v>договор № ___ от ____ (объект 2)</v>
          </cell>
          <cell r="E34" t="str">
            <v>Амортизация</v>
          </cell>
          <cell r="F34" t="str">
            <v>тыс.руб.</v>
          </cell>
          <cell r="L34">
            <v>0</v>
          </cell>
          <cell r="M34">
            <v>0</v>
          </cell>
          <cell r="N34">
            <v>0</v>
          </cell>
          <cell r="O34">
            <v>0</v>
          </cell>
        </row>
        <row r="35">
          <cell r="A35" t="str">
            <v>2.3</v>
          </cell>
          <cell r="B35" t="str">
            <v>договор № ___ от ____ (объект 3)</v>
          </cell>
          <cell r="C35" t="str">
            <v>1</v>
          </cell>
          <cell r="D35" t="str">
            <v>договор № ___ от ____ (объект 3)</v>
          </cell>
          <cell r="E35" t="str">
            <v>Всего</v>
          </cell>
          <cell r="F35" t="str">
            <v>тыс.руб.</v>
          </cell>
          <cell r="G35">
            <v>0</v>
          </cell>
          <cell r="H35">
            <v>0</v>
          </cell>
          <cell r="I35">
            <v>0</v>
          </cell>
          <cell r="J35">
            <v>0</v>
          </cell>
          <cell r="K35">
            <v>0</v>
          </cell>
          <cell r="L35">
            <v>0</v>
          </cell>
          <cell r="M35">
            <v>0</v>
          </cell>
          <cell r="N35">
            <v>0</v>
          </cell>
          <cell r="O35">
            <v>0</v>
          </cell>
        </row>
        <row r="36">
          <cell r="B36" t="str">
            <v>арендная плата</v>
          </cell>
          <cell r="C36" t="str">
            <v>2</v>
          </cell>
          <cell r="D36" t="str">
            <v>договор № ___ от ____ (объект 3)</v>
          </cell>
          <cell r="E36" t="str">
            <v>Арендная плата</v>
          </cell>
          <cell r="F36" t="str">
            <v>тыс.руб.</v>
          </cell>
          <cell r="L36">
            <v>0</v>
          </cell>
          <cell r="M36">
            <v>0</v>
          </cell>
          <cell r="N36">
            <v>0</v>
          </cell>
          <cell r="O36">
            <v>0</v>
          </cell>
        </row>
        <row r="37">
          <cell r="B37" t="str">
            <v>амортизация*</v>
          </cell>
          <cell r="C37" t="str">
            <v>3</v>
          </cell>
          <cell r="D37" t="str">
            <v>договор № ___ от ____ (объект 3)</v>
          </cell>
          <cell r="E37" t="str">
            <v>Амортизация</v>
          </cell>
          <cell r="F37" t="str">
            <v>тыс.руб.</v>
          </cell>
          <cell r="L37">
            <v>0</v>
          </cell>
          <cell r="M37">
            <v>0</v>
          </cell>
          <cell r="N37">
            <v>0</v>
          </cell>
          <cell r="O37">
            <v>0</v>
          </cell>
        </row>
        <row r="38">
          <cell r="A38" t="str">
            <v>2.4</v>
          </cell>
          <cell r="B38" t="str">
            <v>договор № ___ от ____ (объект 2)</v>
          </cell>
          <cell r="C38" t="str">
            <v>1</v>
          </cell>
          <cell r="D38" t="str">
            <v>договор № ___ от ____ (объект 2)</v>
          </cell>
          <cell r="E38" t="str">
            <v>Всего</v>
          </cell>
          <cell r="F38" t="str">
            <v>тыс.руб.</v>
          </cell>
          <cell r="G38">
            <v>0</v>
          </cell>
          <cell r="H38">
            <v>0</v>
          </cell>
          <cell r="I38">
            <v>0</v>
          </cell>
          <cell r="J38">
            <v>0</v>
          </cell>
          <cell r="K38">
            <v>0</v>
          </cell>
          <cell r="L38">
            <v>0</v>
          </cell>
          <cell r="M38">
            <v>0</v>
          </cell>
          <cell r="N38">
            <v>0</v>
          </cell>
          <cell r="O38">
            <v>0</v>
          </cell>
        </row>
        <row r="39">
          <cell r="B39" t="str">
            <v>арендная плата</v>
          </cell>
          <cell r="C39" t="str">
            <v>2</v>
          </cell>
          <cell r="D39" t="str">
            <v>договор № ___ от ____ (объект 2)</v>
          </cell>
          <cell r="E39" t="str">
            <v>Арендная плата</v>
          </cell>
          <cell r="F39" t="str">
            <v>тыс.руб.</v>
          </cell>
          <cell r="L39">
            <v>0</v>
          </cell>
          <cell r="M39">
            <v>0</v>
          </cell>
          <cell r="N39">
            <v>0</v>
          </cell>
          <cell r="O39">
            <v>0</v>
          </cell>
        </row>
        <row r="40">
          <cell r="B40" t="str">
            <v>амортизация*</v>
          </cell>
          <cell r="C40" t="str">
            <v>3</v>
          </cell>
          <cell r="D40" t="str">
            <v>договор № ___ от ____ (объект 2)</v>
          </cell>
          <cell r="E40" t="str">
            <v>Амортизация</v>
          </cell>
          <cell r="F40" t="str">
            <v>тыс.руб.</v>
          </cell>
          <cell r="L40">
            <v>0</v>
          </cell>
          <cell r="M40">
            <v>0</v>
          </cell>
          <cell r="N40">
            <v>0</v>
          </cell>
          <cell r="O40">
            <v>0</v>
          </cell>
        </row>
        <row r="42">
          <cell r="G42">
            <v>0</v>
          </cell>
          <cell r="H42">
            <v>0</v>
          </cell>
          <cell r="I42">
            <v>0</v>
          </cell>
          <cell r="J42">
            <v>0</v>
          </cell>
          <cell r="K42">
            <v>0</v>
          </cell>
          <cell r="L42">
            <v>0</v>
          </cell>
          <cell r="M42">
            <v>0</v>
          </cell>
          <cell r="N42">
            <v>0</v>
          </cell>
          <cell r="O42">
            <v>0</v>
          </cell>
        </row>
      </sheetData>
      <sheetData sheetId="26"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sheetData>
      <sheetData sheetId="27" refreshError="1">
        <row r="6">
          <cell r="A6" t="str">
            <v>&lt;Статья затрат 1&gt;</v>
          </cell>
          <cell r="B6" t="str">
            <v>тыс.руб.</v>
          </cell>
          <cell r="C6" t="str">
            <v>1</v>
          </cell>
          <cell r="D6" t="str">
            <v>&lt;Статья затрат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&lt;Статья затрат 1&gt;</v>
          </cell>
          <cell r="J8">
            <v>0</v>
          </cell>
          <cell r="K8">
            <v>0</v>
          </cell>
          <cell r="L8">
            <v>0</v>
          </cell>
          <cell r="M8">
            <v>0</v>
          </cell>
        </row>
        <row r="9">
          <cell r="A9" t="str">
            <v>договор № ___ от ____</v>
          </cell>
          <cell r="B9" t="str">
            <v>тыс.руб.</v>
          </cell>
          <cell r="C9" t="str">
            <v>2</v>
          </cell>
          <cell r="D9" t="str">
            <v>&lt;Статья затрат 1&gt;</v>
          </cell>
          <cell r="J9">
            <v>0</v>
          </cell>
          <cell r="K9">
            <v>0</v>
          </cell>
          <cell r="L9">
            <v>0</v>
          </cell>
          <cell r="M9">
            <v>0</v>
          </cell>
        </row>
        <row r="11">
          <cell r="A11" t="str">
            <v>&lt;Статья затрат 2&gt;</v>
          </cell>
          <cell r="B11" t="str">
            <v>тыс.руб.</v>
          </cell>
          <cell r="C11" t="str">
            <v>1</v>
          </cell>
          <cell r="D11" t="str">
            <v>&lt;Статья затрат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&lt;Статья затрат 2&gt;</v>
          </cell>
          <cell r="J13">
            <v>0</v>
          </cell>
          <cell r="K13">
            <v>0</v>
          </cell>
          <cell r="L13">
            <v>0</v>
          </cell>
          <cell r="M13">
            <v>0</v>
          </cell>
        </row>
        <row r="14">
          <cell r="A14" t="str">
            <v>договор № ___ от ____</v>
          </cell>
          <cell r="B14" t="str">
            <v>тыс.руб.</v>
          </cell>
          <cell r="C14" t="str">
            <v>2</v>
          </cell>
          <cell r="D14" t="str">
            <v>&lt;Статья затрат 2&gt;</v>
          </cell>
          <cell r="J14">
            <v>0</v>
          </cell>
          <cell r="K14">
            <v>0</v>
          </cell>
          <cell r="L14">
            <v>0</v>
          </cell>
          <cell r="M14">
            <v>0</v>
          </cell>
        </row>
        <row r="16">
          <cell r="A16" t="str">
            <v>&lt;Статья затрат&gt;</v>
          </cell>
          <cell r="B16" t="str">
            <v>тыс.руб.</v>
          </cell>
          <cell r="C16" t="str">
            <v>1</v>
          </cell>
          <cell r="D16" t="str">
            <v>&lt;Статья затрат&gt;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&lt;Статья затрат&gt;</v>
          </cell>
          <cell r="J18">
            <v>0</v>
          </cell>
          <cell r="K18">
            <v>0</v>
          </cell>
          <cell r="L18">
            <v>0</v>
          </cell>
          <cell r="M18">
            <v>0</v>
          </cell>
        </row>
        <row r="20">
          <cell r="A20" t="str">
            <v>Иные прочие расходы</v>
          </cell>
          <cell r="B20" t="str">
            <v>тыс.руб.</v>
          </cell>
          <cell r="C20" t="str">
            <v>1</v>
          </cell>
          <cell r="D20" t="str">
            <v>Иные прочие расходы</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Иные прочие расходы</v>
          </cell>
          <cell r="J22">
            <v>0</v>
          </cell>
          <cell r="K22">
            <v>0</v>
          </cell>
          <cell r="L22">
            <v>0</v>
          </cell>
          <cell r="M22">
            <v>0</v>
          </cell>
        </row>
        <row r="23">
          <cell r="A23" t="str">
            <v>договор № ___ от ____</v>
          </cell>
          <cell r="B23" t="str">
            <v>тыс.руб.</v>
          </cell>
          <cell r="C23" t="str">
            <v>2</v>
          </cell>
          <cell r="D23" t="str">
            <v>Иные прочие расходы</v>
          </cell>
          <cell r="J23">
            <v>0</v>
          </cell>
          <cell r="K23">
            <v>0</v>
          </cell>
          <cell r="L23">
            <v>0</v>
          </cell>
          <cell r="M23">
            <v>0</v>
          </cell>
        </row>
        <row r="26">
          <cell r="E26">
            <v>0</v>
          </cell>
          <cell r="F26">
            <v>0</v>
          </cell>
          <cell r="G26">
            <v>0</v>
          </cell>
          <cell r="H26">
            <v>0</v>
          </cell>
          <cell r="J26">
            <v>0</v>
          </cell>
          <cell r="K26">
            <v>0</v>
          </cell>
          <cell r="L26">
            <v>0</v>
          </cell>
          <cell r="M26">
            <v>0</v>
          </cell>
        </row>
      </sheetData>
      <sheetData sheetId="28" refreshError="1">
        <row r="6">
          <cell r="D6">
            <v>0</v>
          </cell>
          <cell r="E6">
            <v>0</v>
          </cell>
          <cell r="F6">
            <v>0</v>
          </cell>
          <cell r="G6">
            <v>0</v>
          </cell>
          <cell r="H6">
            <v>0</v>
          </cell>
          <cell r="I6">
            <v>0</v>
          </cell>
          <cell r="J6">
            <v>0</v>
          </cell>
          <cell r="K6">
            <v>0</v>
          </cell>
          <cell r="L6">
            <v>0</v>
          </cell>
        </row>
        <row r="7">
          <cell r="I7">
            <v>0</v>
          </cell>
          <cell r="J7">
            <v>0</v>
          </cell>
          <cell r="K7">
            <v>0</v>
          </cell>
          <cell r="L7">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sheetData>
      <sheetData sheetId="29" refreshError="1">
        <row r="6">
          <cell r="D6">
            <v>0</v>
          </cell>
          <cell r="E6">
            <v>0</v>
          </cell>
          <cell r="F6">
            <v>0</v>
          </cell>
          <cell r="G6">
            <v>0</v>
          </cell>
          <cell r="H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2">
          <cell r="B12" t="str">
            <v>договор № ___ от ____</v>
          </cell>
          <cell r="I12">
            <v>0</v>
          </cell>
          <cell r="J12">
            <v>0</v>
          </cell>
          <cell r="K12">
            <v>0</v>
          </cell>
          <cell r="L12">
            <v>0</v>
          </cell>
        </row>
        <row r="13">
          <cell r="B13" t="str">
            <v>договор № ___ от ____</v>
          </cell>
          <cell r="I13">
            <v>0</v>
          </cell>
          <cell r="J13">
            <v>0</v>
          </cell>
          <cell r="K13">
            <v>0</v>
          </cell>
          <cell r="L13">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I23">
            <v>0</v>
          </cell>
          <cell r="J23">
            <v>0</v>
          </cell>
          <cell r="K23">
            <v>0</v>
          </cell>
          <cell r="L23">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5">
          <cell r="B35" t="str">
            <v>договор № ___ от ____</v>
          </cell>
          <cell r="I35">
            <v>0</v>
          </cell>
          <cell r="J35">
            <v>0</v>
          </cell>
          <cell r="K35">
            <v>0</v>
          </cell>
          <cell r="L35">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9">
          <cell r="D39">
            <v>0</v>
          </cell>
          <cell r="E39">
            <v>0</v>
          </cell>
          <cell r="F39">
            <v>0</v>
          </cell>
          <cell r="G39">
            <v>0</v>
          </cell>
          <cell r="H39">
            <v>0</v>
          </cell>
          <cell r="I39">
            <v>0</v>
          </cell>
          <cell r="J39">
            <v>0</v>
          </cell>
          <cell r="K39">
            <v>0</v>
          </cell>
          <cell r="L39">
            <v>0</v>
          </cell>
        </row>
      </sheetData>
      <sheetData sheetId="30" refreshError="1">
        <row r="5">
          <cell r="E5" t="str">
            <v>Сумма кредита</v>
          </cell>
          <cell r="J5" t="str">
            <v>величина процентов</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row r="21">
          <cell r="H21">
            <v>0</v>
          </cell>
          <cell r="J21">
            <v>0</v>
          </cell>
        </row>
        <row r="23">
          <cell r="E23">
            <v>0</v>
          </cell>
          <cell r="H23">
            <v>0</v>
          </cell>
          <cell r="I23">
            <v>0</v>
          </cell>
          <cell r="J23">
            <v>0</v>
          </cell>
        </row>
        <row r="26">
          <cell r="J26" t="str">
            <v>тыс. руб.</v>
          </cell>
        </row>
        <row r="27">
          <cell r="E27" t="str">
            <v>Сумма кредита</v>
          </cell>
          <cell r="J27" t="str">
            <v>величина процентов</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H42">
            <v>0</v>
          </cell>
          <cell r="J42">
            <v>0</v>
          </cell>
        </row>
        <row r="44">
          <cell r="E44">
            <v>0</v>
          </cell>
          <cell r="H44">
            <v>0</v>
          </cell>
          <cell r="I44">
            <v>0</v>
          </cell>
          <cell r="J44">
            <v>0</v>
          </cell>
        </row>
      </sheetData>
      <sheetData sheetId="31" refreshError="1">
        <row r="7">
          <cell r="A7" t="str">
            <v>1.</v>
          </cell>
          <cell r="B7" t="str">
            <v>&lt;Статья расходов 1&gt;</v>
          </cell>
          <cell r="C7" t="str">
            <v>1</v>
          </cell>
          <cell r="D7" t="str">
            <v>&lt;Статья расходов 1&gt;</v>
          </cell>
          <cell r="F7" t="str">
            <v>тыс.руб.</v>
          </cell>
          <cell r="G7">
            <v>0</v>
          </cell>
          <cell r="H7">
            <v>0</v>
          </cell>
          <cell r="I7">
            <v>0</v>
          </cell>
          <cell r="J7">
            <v>0</v>
          </cell>
          <cell r="K7">
            <v>0</v>
          </cell>
          <cell r="L7">
            <v>0</v>
          </cell>
          <cell r="M7">
            <v>0</v>
          </cell>
          <cell r="N7">
            <v>0</v>
          </cell>
          <cell r="O7">
            <v>0</v>
          </cell>
        </row>
        <row r="9">
          <cell r="B9" t="str">
            <v>договор № ___ от ____</v>
          </cell>
          <cell r="C9" t="str">
            <v>1.1</v>
          </cell>
          <cell r="D9" t="str">
            <v>&lt;Статья расходов 1&gt;</v>
          </cell>
          <cell r="E9" t="str">
            <v>договор № ___ от ____</v>
          </cell>
          <cell r="F9" t="str">
            <v xml:space="preserve">тыс. руб. </v>
          </cell>
          <cell r="L9">
            <v>0</v>
          </cell>
          <cell r="M9">
            <v>0</v>
          </cell>
          <cell r="N9">
            <v>0</v>
          </cell>
          <cell r="O9">
            <v>0</v>
          </cell>
        </row>
        <row r="10">
          <cell r="B10" t="str">
            <v>договор № ___ от ____</v>
          </cell>
          <cell r="C10" t="str">
            <v>1.1</v>
          </cell>
          <cell r="D10" t="str">
            <v>&lt;Статья расходов 1&gt;</v>
          </cell>
          <cell r="E10" t="str">
            <v>договор № ___ от ____</v>
          </cell>
          <cell r="F10" t="str">
            <v xml:space="preserve">тыс. руб. </v>
          </cell>
          <cell r="L10">
            <v>0</v>
          </cell>
          <cell r="M10">
            <v>0</v>
          </cell>
          <cell r="N10">
            <v>0</v>
          </cell>
          <cell r="O10">
            <v>0</v>
          </cell>
        </row>
        <row r="12">
          <cell r="A12" t="str">
            <v xml:space="preserve"> - </v>
          </cell>
          <cell r="B12" t="str">
            <v>&lt;Статья расходов 2&gt;</v>
          </cell>
          <cell r="C12" t="str">
            <v>1</v>
          </cell>
          <cell r="D12" t="str">
            <v>&lt;Статья расходов 2&gt;</v>
          </cell>
          <cell r="F12" t="str">
            <v xml:space="preserve">тыс. руб. </v>
          </cell>
          <cell r="G12">
            <v>0</v>
          </cell>
          <cell r="H12">
            <v>0</v>
          </cell>
          <cell r="I12">
            <v>0</v>
          </cell>
          <cell r="J12">
            <v>0</v>
          </cell>
          <cell r="K12">
            <v>0</v>
          </cell>
          <cell r="L12">
            <v>0</v>
          </cell>
          <cell r="M12">
            <v>0</v>
          </cell>
          <cell r="N12">
            <v>0</v>
          </cell>
          <cell r="O12">
            <v>0</v>
          </cell>
        </row>
        <row r="14">
          <cell r="B14" t="str">
            <v>договор № ___ от ____</v>
          </cell>
          <cell r="C14" t="str">
            <v>1.1</v>
          </cell>
          <cell r="D14" t="str">
            <v>&lt;Статья расходов 2&gt;</v>
          </cell>
          <cell r="E14" t="str">
            <v>договор № ___ от ____</v>
          </cell>
          <cell r="F14" t="str">
            <v xml:space="preserve">тыс. руб. </v>
          </cell>
          <cell r="L14">
            <v>0</v>
          </cell>
          <cell r="M14">
            <v>0</v>
          </cell>
          <cell r="N14">
            <v>0</v>
          </cell>
          <cell r="O14">
            <v>0</v>
          </cell>
        </row>
        <row r="15">
          <cell r="B15" t="str">
            <v>договор № ___ от ____</v>
          </cell>
          <cell r="C15" t="str">
            <v>1.1</v>
          </cell>
          <cell r="D15" t="str">
            <v>&lt;Статья расходов 2&gt;</v>
          </cell>
          <cell r="E15" t="str">
            <v>договор № ___ от ____</v>
          </cell>
          <cell r="F15" t="str">
            <v xml:space="preserve">тыс. руб. </v>
          </cell>
          <cell r="L15">
            <v>0</v>
          </cell>
          <cell r="M15">
            <v>0</v>
          </cell>
          <cell r="N15">
            <v>0</v>
          </cell>
          <cell r="O15">
            <v>0</v>
          </cell>
        </row>
        <row r="17">
          <cell r="A17" t="str">
            <v xml:space="preserve"> - </v>
          </cell>
          <cell r="B17" t="str">
            <v>&lt;Статья расходов 3&gt;</v>
          </cell>
          <cell r="C17" t="str">
            <v>1</v>
          </cell>
          <cell r="D17" t="str">
            <v>&lt;Статья расходов 3&gt;</v>
          </cell>
          <cell r="F17" t="str">
            <v xml:space="preserve">тыс. руб. </v>
          </cell>
          <cell r="G17">
            <v>0</v>
          </cell>
          <cell r="H17">
            <v>0</v>
          </cell>
          <cell r="I17">
            <v>0</v>
          </cell>
          <cell r="J17">
            <v>0</v>
          </cell>
          <cell r="K17">
            <v>0</v>
          </cell>
          <cell r="L17">
            <v>0</v>
          </cell>
          <cell r="M17">
            <v>0</v>
          </cell>
          <cell r="N17">
            <v>0</v>
          </cell>
          <cell r="O17">
            <v>0</v>
          </cell>
        </row>
        <row r="19">
          <cell r="B19" t="str">
            <v>договор № ___ от ____</v>
          </cell>
          <cell r="C19" t="str">
            <v>1.1</v>
          </cell>
          <cell r="D19" t="str">
            <v>&lt;Статья расходов 3&gt;</v>
          </cell>
          <cell r="E19" t="str">
            <v>договор № ___ от ____</v>
          </cell>
          <cell r="F19" t="str">
            <v xml:space="preserve">тыс. руб. </v>
          </cell>
          <cell r="L19">
            <v>0</v>
          </cell>
          <cell r="M19">
            <v>0</v>
          </cell>
          <cell r="N19">
            <v>0</v>
          </cell>
          <cell r="O19">
            <v>0</v>
          </cell>
        </row>
        <row r="20">
          <cell r="B20" t="str">
            <v>договор № ___ от ____</v>
          </cell>
          <cell r="C20" t="str">
            <v>1.1</v>
          </cell>
          <cell r="D20" t="str">
            <v>&lt;Статья расходов 3&gt;</v>
          </cell>
          <cell r="E20" t="str">
            <v>договор № ___ от ____</v>
          </cell>
          <cell r="F20" t="str">
            <v xml:space="preserve">тыс. руб. </v>
          </cell>
          <cell r="L20">
            <v>0</v>
          </cell>
          <cell r="M20">
            <v>0</v>
          </cell>
          <cell r="N20">
            <v>0</v>
          </cell>
          <cell r="O20">
            <v>0</v>
          </cell>
        </row>
        <row r="22">
          <cell r="A22" t="str">
            <v xml:space="preserve"> - </v>
          </cell>
          <cell r="B22" t="str">
            <v>&lt;Статья расходов&gt;</v>
          </cell>
          <cell r="C22" t="str">
            <v>1</v>
          </cell>
          <cell r="D22" t="str">
            <v>&lt;Статья расходов&gt;</v>
          </cell>
          <cell r="F22" t="str">
            <v xml:space="preserve">тыс. руб. </v>
          </cell>
          <cell r="G22">
            <v>0</v>
          </cell>
          <cell r="H22">
            <v>0</v>
          </cell>
          <cell r="I22">
            <v>0</v>
          </cell>
          <cell r="J22">
            <v>0</v>
          </cell>
          <cell r="K22">
            <v>0</v>
          </cell>
          <cell r="L22">
            <v>0</v>
          </cell>
          <cell r="M22">
            <v>0</v>
          </cell>
          <cell r="N22">
            <v>0</v>
          </cell>
          <cell r="O22">
            <v>0</v>
          </cell>
        </row>
        <row r="24">
          <cell r="B24" t="str">
            <v>договор № ___ от ____</v>
          </cell>
          <cell r="C24" t="str">
            <v>1.1</v>
          </cell>
          <cell r="D24" t="str">
            <v>&lt;Статья расходов&gt;</v>
          </cell>
          <cell r="E24" t="str">
            <v>договор № ___ от ____</v>
          </cell>
          <cell r="F24" t="str">
            <v xml:space="preserve">тыс. руб. </v>
          </cell>
          <cell r="L24">
            <v>0</v>
          </cell>
          <cell r="M24">
            <v>0</v>
          </cell>
          <cell r="N24">
            <v>0</v>
          </cell>
          <cell r="O24">
            <v>0</v>
          </cell>
        </row>
        <row r="26">
          <cell r="B26" t="str">
            <v>Выкуп земельных площадей</v>
          </cell>
          <cell r="C26" t="str">
            <v>1</v>
          </cell>
          <cell r="D26" t="str">
            <v>Выкуп земельных площадей</v>
          </cell>
          <cell r="F26" t="str">
            <v>тыс.руб.</v>
          </cell>
          <cell r="G26">
            <v>0</v>
          </cell>
          <cell r="H26">
            <v>0</v>
          </cell>
          <cell r="I26">
            <v>0</v>
          </cell>
          <cell r="J26">
            <v>0</v>
          </cell>
          <cell r="K26">
            <v>0</v>
          </cell>
          <cell r="L26">
            <v>0</v>
          </cell>
          <cell r="M26">
            <v>0</v>
          </cell>
          <cell r="N26">
            <v>0</v>
          </cell>
          <cell r="O26">
            <v>0</v>
          </cell>
        </row>
        <row r="27">
          <cell r="G27">
            <v>0</v>
          </cell>
          <cell r="H27">
            <v>0</v>
          </cell>
          <cell r="I27">
            <v>0</v>
          </cell>
          <cell r="J27">
            <v>0</v>
          </cell>
          <cell r="K27">
            <v>0</v>
          </cell>
          <cell r="L27">
            <v>0</v>
          </cell>
          <cell r="M27">
            <v>0</v>
          </cell>
        </row>
        <row r="29">
          <cell r="B29" t="str">
            <v>договор № ___ от ____</v>
          </cell>
          <cell r="C29" t="str">
            <v>1.1</v>
          </cell>
          <cell r="D29" t="str">
            <v>Выкуп земельных площадей</v>
          </cell>
          <cell r="E29" t="str">
            <v>договор № ___ от ____</v>
          </cell>
          <cell r="F29" t="str">
            <v>тыс.руб.</v>
          </cell>
          <cell r="L29">
            <v>0</v>
          </cell>
          <cell r="M29">
            <v>0</v>
          </cell>
          <cell r="N29">
            <v>0</v>
          </cell>
          <cell r="O29">
            <v>0</v>
          </cell>
        </row>
        <row r="30">
          <cell r="B30" t="str">
            <v xml:space="preserve"> - площадь</v>
          </cell>
          <cell r="C30" t="str">
            <v>1.2</v>
          </cell>
          <cell r="D30" t="str">
            <v>Выкуп земельных площадей</v>
          </cell>
          <cell r="E30" t="str">
            <v>договор № ___ от ____</v>
          </cell>
          <cell r="F30" t="str">
            <v>га</v>
          </cell>
          <cell r="L30">
            <v>0</v>
          </cell>
          <cell r="M30">
            <v>0</v>
          </cell>
          <cell r="N30">
            <v>0</v>
          </cell>
          <cell r="O30">
            <v>0</v>
          </cell>
        </row>
        <row r="31">
          <cell r="B31" t="str">
            <v>договор № ___ от ____</v>
          </cell>
          <cell r="C31" t="str">
            <v>1.1</v>
          </cell>
          <cell r="D31" t="str">
            <v>Выкуп земельных площадей</v>
          </cell>
          <cell r="E31" t="str">
            <v>договор № ___ от ____</v>
          </cell>
          <cell r="F31" t="str">
            <v>тыс.руб.</v>
          </cell>
          <cell r="L31">
            <v>0</v>
          </cell>
          <cell r="M31">
            <v>0</v>
          </cell>
          <cell r="N31">
            <v>0</v>
          </cell>
          <cell r="O31">
            <v>0</v>
          </cell>
        </row>
        <row r="32">
          <cell r="B32" t="str">
            <v xml:space="preserve"> - площадь</v>
          </cell>
          <cell r="C32" t="str">
            <v>1.2</v>
          </cell>
          <cell r="D32" t="str">
            <v>Выкуп земельных площадей</v>
          </cell>
          <cell r="E32" t="str">
            <v>договор № ___ от ____</v>
          </cell>
          <cell r="F32" t="str">
            <v>га</v>
          </cell>
          <cell r="L32">
            <v>0</v>
          </cell>
          <cell r="M32">
            <v>0</v>
          </cell>
          <cell r="N32">
            <v>0</v>
          </cell>
          <cell r="O32">
            <v>0</v>
          </cell>
        </row>
        <row r="33">
          <cell r="B33" t="str">
            <v>договор № ___ от ____</v>
          </cell>
          <cell r="C33" t="str">
            <v>1.1</v>
          </cell>
          <cell r="D33" t="str">
            <v>Выкуп земельных площадей</v>
          </cell>
          <cell r="E33" t="str">
            <v>договор № ___ от ____</v>
          </cell>
          <cell r="F33" t="str">
            <v>тыс.руб.</v>
          </cell>
          <cell r="L33">
            <v>0</v>
          </cell>
          <cell r="M33">
            <v>0</v>
          </cell>
          <cell r="N33">
            <v>0</v>
          </cell>
          <cell r="O33">
            <v>0</v>
          </cell>
        </row>
        <row r="34">
          <cell r="B34" t="str">
            <v xml:space="preserve"> - площадь</v>
          </cell>
          <cell r="C34" t="str">
            <v>1.2</v>
          </cell>
          <cell r="D34" t="str">
            <v>Выкуп земельных площадей</v>
          </cell>
          <cell r="E34" t="str">
            <v>договор № ___ от ____</v>
          </cell>
          <cell r="F34" t="str">
            <v>га</v>
          </cell>
          <cell r="L34">
            <v>0</v>
          </cell>
          <cell r="M34">
            <v>0</v>
          </cell>
          <cell r="N34">
            <v>0</v>
          </cell>
          <cell r="O34">
            <v>0</v>
          </cell>
        </row>
        <row r="36">
          <cell r="B36" t="str">
            <v>Прочие</v>
          </cell>
          <cell r="C36" t="str">
            <v>1</v>
          </cell>
          <cell r="D36" t="str">
            <v>Прочие расходы на капитальные вложения</v>
          </cell>
          <cell r="F36" t="str">
            <v xml:space="preserve">тыс. руб. </v>
          </cell>
          <cell r="G36">
            <v>0</v>
          </cell>
          <cell r="H36">
            <v>0</v>
          </cell>
          <cell r="I36">
            <v>0</v>
          </cell>
          <cell r="J36">
            <v>0</v>
          </cell>
          <cell r="K36">
            <v>0</v>
          </cell>
          <cell r="L36">
            <v>0</v>
          </cell>
          <cell r="M36">
            <v>0</v>
          </cell>
          <cell r="N36">
            <v>0</v>
          </cell>
          <cell r="O36">
            <v>0</v>
          </cell>
        </row>
        <row r="38">
          <cell r="B38" t="str">
            <v>договор № ___ от ____</v>
          </cell>
          <cell r="C38" t="str">
            <v>1.1</v>
          </cell>
          <cell r="D38" t="str">
            <v>Прочие расходы на капитальные вложения</v>
          </cell>
          <cell r="E38" t="str">
            <v>договор № ___ от ____</v>
          </cell>
          <cell r="F38" t="str">
            <v xml:space="preserve">тыс. руб. </v>
          </cell>
          <cell r="L38">
            <v>0</v>
          </cell>
          <cell r="M38">
            <v>0</v>
          </cell>
          <cell r="N38">
            <v>0</v>
          </cell>
          <cell r="O38">
            <v>0</v>
          </cell>
        </row>
        <row r="39">
          <cell r="B39" t="str">
            <v>договор № ___ от ____</v>
          </cell>
          <cell r="C39" t="str">
            <v>1.1</v>
          </cell>
          <cell r="D39" t="str">
            <v>Прочие расходы на капитальные вложения</v>
          </cell>
          <cell r="E39" t="str">
            <v>договор № ___ от ____</v>
          </cell>
          <cell r="F39" t="str">
            <v xml:space="preserve">тыс. руб. </v>
          </cell>
          <cell r="L39">
            <v>0</v>
          </cell>
          <cell r="M39">
            <v>0</v>
          </cell>
          <cell r="N39">
            <v>0</v>
          </cell>
          <cell r="O39">
            <v>0</v>
          </cell>
        </row>
        <row r="40">
          <cell r="B40" t="str">
            <v>договор № ___ от ____</v>
          </cell>
          <cell r="C40" t="str">
            <v>1.1</v>
          </cell>
          <cell r="D40" t="str">
            <v>Прочие расходы на капитальные вложения</v>
          </cell>
          <cell r="E40" t="str">
            <v>договор № ___ от ____</v>
          </cell>
          <cell r="F40" t="str">
            <v xml:space="preserve">тыс. руб. </v>
          </cell>
          <cell r="L40">
            <v>0</v>
          </cell>
          <cell r="M40">
            <v>0</v>
          </cell>
          <cell r="N40">
            <v>0</v>
          </cell>
          <cell r="O40">
            <v>0</v>
          </cell>
        </row>
        <row r="42">
          <cell r="G42">
            <v>0</v>
          </cell>
          <cell r="H42">
            <v>0</v>
          </cell>
          <cell r="I42">
            <v>0</v>
          </cell>
          <cell r="J42">
            <v>0</v>
          </cell>
          <cell r="K42">
            <v>0</v>
          </cell>
          <cell r="L42">
            <v>0</v>
          </cell>
          <cell r="M42">
            <v>0</v>
          </cell>
        </row>
        <row r="44">
          <cell r="G44">
            <v>0</v>
          </cell>
          <cell r="H44">
            <v>0</v>
          </cell>
          <cell r="I44">
            <v>0</v>
          </cell>
          <cell r="J44">
            <v>0</v>
          </cell>
          <cell r="K44">
            <v>0</v>
          </cell>
          <cell r="L44">
            <v>0</v>
          </cell>
          <cell r="M44">
            <v>0</v>
          </cell>
        </row>
        <row r="45">
          <cell r="L45">
            <v>0</v>
          </cell>
          <cell r="M45">
            <v>0</v>
          </cell>
        </row>
        <row r="46">
          <cell r="L46">
            <v>0</v>
          </cell>
          <cell r="M46">
            <v>0</v>
          </cell>
        </row>
        <row r="47">
          <cell r="G47">
            <v>0</v>
          </cell>
          <cell r="H47">
            <v>0</v>
          </cell>
          <cell r="I47">
            <v>0</v>
          </cell>
          <cell r="J47">
            <v>0</v>
          </cell>
          <cell r="K47">
            <v>0</v>
          </cell>
          <cell r="L47">
            <v>0</v>
          </cell>
          <cell r="M47">
            <v>0</v>
          </cell>
        </row>
        <row r="48">
          <cell r="L48">
            <v>0</v>
          </cell>
          <cell r="M48">
            <v>0</v>
          </cell>
        </row>
        <row r="49">
          <cell r="L49">
            <v>0</v>
          </cell>
          <cell r="M49">
            <v>0</v>
          </cell>
        </row>
        <row r="50">
          <cell r="L50">
            <v>0</v>
          </cell>
          <cell r="M50">
            <v>0</v>
          </cell>
        </row>
        <row r="51">
          <cell r="L51">
            <v>0</v>
          </cell>
          <cell r="M51">
            <v>0</v>
          </cell>
        </row>
      </sheetData>
      <sheetData sheetId="32" refreshError="1">
        <row r="6">
          <cell r="D6">
            <v>0</v>
          </cell>
          <cell r="E6">
            <v>0</v>
          </cell>
          <cell r="F6">
            <v>0</v>
          </cell>
          <cell r="G6">
            <v>0</v>
          </cell>
          <cell r="H6">
            <v>0</v>
          </cell>
          <cell r="I6">
            <v>0</v>
          </cell>
          <cell r="J6">
            <v>0</v>
          </cell>
          <cell r="K6">
            <v>0</v>
          </cell>
          <cell r="L6">
            <v>0</v>
          </cell>
        </row>
        <row r="7">
          <cell r="I7">
            <v>0</v>
          </cell>
          <cell r="J7">
            <v>0</v>
          </cell>
          <cell r="K7">
            <v>0</v>
          </cell>
          <cell r="L7">
            <v>0</v>
          </cell>
        </row>
        <row r="8">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33" refreshError="1">
        <row r="6">
          <cell r="I6">
            <v>0</v>
          </cell>
          <cell r="J6">
            <v>0</v>
          </cell>
          <cell r="K6">
            <v>0</v>
          </cell>
          <cell r="L6">
            <v>0</v>
          </cell>
        </row>
        <row r="7">
          <cell r="I7">
            <v>0</v>
          </cell>
          <cell r="J7">
            <v>0</v>
          </cell>
          <cell r="K7">
            <v>0</v>
          </cell>
          <cell r="L7">
            <v>0</v>
          </cell>
        </row>
        <row r="8">
          <cell r="D8">
            <v>0</v>
          </cell>
          <cell r="E8">
            <v>0</v>
          </cell>
          <cell r="F8">
            <v>0</v>
          </cell>
          <cell r="G8">
            <v>0</v>
          </cell>
          <cell r="H8">
            <v>0</v>
          </cell>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sheetData>
      <sheetData sheetId="34"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7">
          <cell r="D17">
            <v>0</v>
          </cell>
          <cell r="E17">
            <v>0</v>
          </cell>
          <cell r="F17">
            <v>0</v>
          </cell>
          <cell r="G17">
            <v>0</v>
          </cell>
          <cell r="H17">
            <v>0</v>
          </cell>
          <cell r="I17">
            <v>0</v>
          </cell>
          <cell r="J17">
            <v>0</v>
          </cell>
          <cell r="K17">
            <v>0</v>
          </cell>
          <cell r="L17">
            <v>0</v>
          </cell>
        </row>
      </sheetData>
      <sheetData sheetId="35" refreshError="1">
        <row r="11">
          <cell r="D11">
            <v>0</v>
          </cell>
          <cell r="E11">
            <v>0</v>
          </cell>
          <cell r="F11">
            <v>0</v>
          </cell>
          <cell r="G11">
            <v>0</v>
          </cell>
          <cell r="H11">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Основной"/>
      <sheetName val="2 Движение денег"/>
      <sheetName val="3 Отчеты о затратах"/>
      <sheetName val="4 Сводка"/>
      <sheetName val="5 Распределение по статьям затр"/>
      <sheetName val="6 Списки"/>
      <sheetName val="Прогноз"/>
      <sheetName val="7 анализ затрат"/>
      <sheetName val="Списки"/>
      <sheetName val="перекрестка"/>
      <sheetName val="16"/>
      <sheetName val="18.2"/>
      <sheetName val="4"/>
      <sheetName val="6"/>
      <sheetName val="15"/>
      <sheetName val="17.1"/>
      <sheetName val="2.3"/>
      <sheetName val="20"/>
      <sheetName val="27"/>
      <sheetName val="P2.1"/>
      <sheetName val="0"/>
      <sheetName val="1"/>
      <sheetName val="10"/>
      <sheetName val="11"/>
      <sheetName val="12"/>
      <sheetName val="13"/>
      <sheetName val="14"/>
      <sheetName val="17"/>
      <sheetName val="18"/>
      <sheetName val="19"/>
      <sheetName val="2"/>
      <sheetName val="21"/>
      <sheetName val="22"/>
      <sheetName val="23"/>
      <sheetName val="24.1"/>
      <sheetName val="24"/>
      <sheetName val="25"/>
      <sheetName val="26"/>
      <sheetName val="28"/>
      <sheetName val="29"/>
      <sheetName val="3"/>
      <sheetName val="4.1"/>
      <sheetName val="5"/>
      <sheetName val="8"/>
      <sheetName val="9"/>
      <sheetName val="21.3"/>
      <sheetName val="P2.2"/>
      <sheetName val="Справочники"/>
      <sheetName val="2006"/>
      <sheetName val="P2.1 усл. единицы"/>
      <sheetName val="Расчет НВВ РСК по RAB"/>
      <sheetName val="База"/>
      <sheetName val="Лист2"/>
      <sheetName val="Контроль"/>
      <sheetName val="к2"/>
      <sheetName val="Заголовок"/>
      <sheetName val="Сводка - лизинг"/>
      <sheetName val="2 квартал 2015г. (понед)"/>
      <sheetName val="Свод"/>
      <sheetName val="2008 -2010"/>
      <sheetName val="КУ1"/>
      <sheetName val="Ф-1 (для АО-энерго)"/>
      <sheetName val="Ф-2 (для АО-энерго)"/>
      <sheetName val="TEHSHEET"/>
      <sheetName val="Титульный"/>
      <sheetName val="Выпад"/>
      <sheetName val=""/>
      <sheetName val="20020431 Командировочные по СПб"/>
      <sheetName val="БДР"/>
      <sheetName val="БДР план"/>
      <sheetName val="14б дпн отчет"/>
      <sheetName val="16а сводный анализ"/>
      <sheetName val="регионы"/>
      <sheetName val="共機J"/>
    </sheetNames>
    <sheetDataSet>
      <sheetData sheetId="0" refreshError="1"/>
      <sheetData sheetId="1" refreshError="1"/>
      <sheetData sheetId="2" refreshError="1"/>
      <sheetData sheetId="3" refreshError="1"/>
      <sheetData sheetId="4" refreshError="1"/>
      <sheetData sheetId="5" refreshError="1">
        <row r="2">
          <cell r="A2" t="str">
            <v>Асташкин</v>
          </cell>
        </row>
        <row r="3">
          <cell r="A3" t="str">
            <v>Бажнин</v>
          </cell>
        </row>
        <row r="4">
          <cell r="A4" t="str">
            <v>Венедиктова</v>
          </cell>
        </row>
        <row r="5">
          <cell r="A5" t="str">
            <v>Власенко</v>
          </cell>
        </row>
        <row r="6">
          <cell r="A6" t="str">
            <v>Горная</v>
          </cell>
        </row>
        <row r="7">
          <cell r="A7" t="str">
            <v>Грошева</v>
          </cell>
        </row>
        <row r="8">
          <cell r="A8" t="str">
            <v>Жидков</v>
          </cell>
        </row>
        <row r="9">
          <cell r="A9" t="str">
            <v>Костенко</v>
          </cell>
        </row>
        <row r="10">
          <cell r="A10" t="str">
            <v>Кузнецов</v>
          </cell>
        </row>
        <row r="11">
          <cell r="A11" t="str">
            <v>Мигачев</v>
          </cell>
        </row>
        <row r="12">
          <cell r="A12" t="str">
            <v>Нам</v>
          </cell>
        </row>
        <row r="13">
          <cell r="A13" t="str">
            <v>Новиков</v>
          </cell>
        </row>
        <row r="14">
          <cell r="A14" t="str">
            <v>Подволоцкий</v>
          </cell>
        </row>
        <row r="15">
          <cell r="A15" t="str">
            <v>Рождественский</v>
          </cell>
        </row>
        <row r="16">
          <cell r="A16" t="str">
            <v>Третьякова</v>
          </cell>
        </row>
        <row r="17">
          <cell r="A17" t="str">
            <v>Трофимов</v>
          </cell>
        </row>
        <row r="18">
          <cell r="A18" t="str">
            <v>Черкез</v>
          </cell>
        </row>
        <row r="19">
          <cell r="A19" t="str">
            <v>Шипулин</v>
          </cell>
        </row>
        <row r="20">
          <cell r="A20" t="str">
            <v>Яковлев</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E4">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Выдача денег на командир"/>
      <sheetName val="Окончательный расчет"/>
      <sheetName val="Распределение по статьям затрат"/>
      <sheetName val="Списки"/>
      <sheetName val="план 2000"/>
      <sheetName val="6 Списки"/>
      <sheetName val="20020415 Командировочные по СПб"/>
      <sheetName val="Калькуляция кв"/>
      <sheetName val="16"/>
      <sheetName val="0"/>
      <sheetName val="1"/>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InputTI"/>
      <sheetName val="Anlagevermögen"/>
      <sheetName val="расчет тарифов"/>
      <sheetName val="2001"/>
      <sheetName val="перекрестка"/>
      <sheetName val="18.2"/>
      <sheetName val="2.3"/>
      <sheetName val="P2.1"/>
      <sheetName val="ESTI."/>
      <sheetName val="DI-ESTI"/>
      <sheetName val="Титульный"/>
      <sheetName val="Исходные"/>
      <sheetName val="A"/>
      <sheetName val="База"/>
      <sheetName val="Pricelist"/>
      <sheetName val="ИТОГИ  по Н,Р,Э,Q"/>
      <sheetName val="Лист13"/>
      <sheetName val="УФ-28"/>
      <sheetName val="UnadjBS"/>
      <sheetName val="регионы"/>
      <sheetName val="справочники"/>
      <sheetName val="ээ"/>
      <sheetName val="FST5"/>
      <sheetName val="Свод"/>
    </sheetNames>
    <sheetDataSet>
      <sheetData sheetId="0" refreshError="1"/>
      <sheetData sheetId="1" refreshError="1"/>
      <sheetData sheetId="2" refreshError="1"/>
      <sheetData sheetId="3" refreshError="1"/>
      <sheetData sheetId="4" refreshError="1">
        <row r="2">
          <cell r="B2" t="str">
            <v>АЛНАС</v>
          </cell>
        </row>
        <row r="3">
          <cell r="B3" t="str">
            <v>Балтийский завод</v>
          </cell>
        </row>
        <row r="4">
          <cell r="B4" t="str">
            <v>БЕЛАЗ</v>
          </cell>
        </row>
        <row r="5">
          <cell r="B5" t="str">
            <v>Ваньеганьнефть</v>
          </cell>
        </row>
        <row r="6">
          <cell r="B6" t="str">
            <v>Варьеганьнефть</v>
          </cell>
        </row>
        <row r="7">
          <cell r="B7" t="str">
            <v>Гидросила</v>
          </cell>
        </row>
        <row r="8">
          <cell r="B8" t="str">
            <v>Гражданские самолеты Сухого</v>
          </cell>
        </row>
        <row r="9">
          <cell r="B9" t="str">
            <v>ИАПО</v>
          </cell>
        </row>
        <row r="10">
          <cell r="B10" t="str">
            <v>Казахойл</v>
          </cell>
        </row>
        <row r="11">
          <cell r="B11" t="str">
            <v>Карельский Окатыш</v>
          </cell>
        </row>
        <row r="12">
          <cell r="B12" t="str">
            <v>КПК</v>
          </cell>
        </row>
        <row r="13">
          <cell r="B13" t="str">
            <v>Купол</v>
          </cell>
        </row>
        <row r="14">
          <cell r="B14" t="str">
            <v>Логоваз</v>
          </cell>
        </row>
        <row r="15">
          <cell r="B15" t="str">
            <v>Руспромавто</v>
          </cell>
        </row>
        <row r="16">
          <cell r="B16" t="str">
            <v>Северная верфь</v>
          </cell>
        </row>
        <row r="17">
          <cell r="B17" t="str">
            <v>Сокол</v>
          </cell>
        </row>
        <row r="18">
          <cell r="B18" t="str">
            <v>УМПО</v>
          </cell>
        </row>
        <row r="19">
          <cell r="B19" t="str">
            <v>Уралаз</v>
          </cell>
        </row>
        <row r="20">
          <cell r="B20" t="str">
            <v>ФГИУ</v>
          </cell>
        </row>
        <row r="21">
          <cell r="B21" t="str">
            <v>ЧТЗ</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RAB"/>
      <sheetName val="расчет НВВ и тарифа RAB"/>
    </sheetNames>
    <sheetDataSet>
      <sheetData sheetId="0" refreshError="1"/>
      <sheetData sheetId="1" refreshError="1"/>
      <sheetData sheetId="2" refreshError="1">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тоимость ЭЭ"/>
      <sheetName val="Списки"/>
      <sheetName val="6 Списки"/>
      <sheetName val="4"/>
      <sheetName val="15"/>
      <sheetName val="17.1"/>
      <sheetName val="2.3"/>
      <sheetName val="20"/>
      <sheetName val="21.3"/>
      <sheetName val="P2.1"/>
      <sheetName val="16"/>
      <sheetName val="17"/>
      <sheetName val="5"/>
      <sheetName val="Ф-1 (для АО-энерго)"/>
      <sheetName val="Ф-2 (для АО-энерго)"/>
      <sheetName val="перекрестка"/>
      <sheetName val="свод"/>
      <sheetName val="24"/>
      <sheetName val="25"/>
      <sheetName val="Справочники"/>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 val="Инфо"/>
      <sheetName val="форма-прил к ф№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 val="Регионы"/>
      <sheetName val="Лист1"/>
      <sheetName val="план 2000"/>
      <sheetName val="FST5"/>
      <sheetName val="Контроль"/>
      <sheetName val="Исходные"/>
      <sheetName val="29"/>
      <sheetName val="20"/>
      <sheetName val="21"/>
      <sheetName val="26"/>
      <sheetName val="27"/>
      <sheetName val="28"/>
      <sheetName val="19"/>
      <sheetName val="22"/>
      <sheetName val="Списки"/>
      <sheetName val="ЭСО"/>
      <sheetName val="сбыт"/>
      <sheetName val="Ген. не уч. ОРЭМ"/>
      <sheetName val="Вводные данные систем"/>
      <sheetName val="База"/>
      <sheetName val="17_1"/>
      <sheetName val="P2_1"/>
      <sheetName val="P2_2"/>
      <sheetName val="Ф-1_(для_АО-энерго)"/>
      <sheetName val="Ф-2_(для_АО-энерго)"/>
      <sheetName val="план_2000"/>
      <sheetName val="Ген__не_уч__ОРЭМ"/>
      <sheetName val="Вводные_данные_систем"/>
      <sheetName val="Лист17"/>
      <sheetName val="t_настройки"/>
      <sheetName val="Лист2"/>
      <sheetName val="Лист3"/>
      <sheetName val="Лист4"/>
      <sheetName val="Лист5"/>
      <sheetName val="Лист6"/>
      <sheetName val="Лист7"/>
      <sheetName val="Лист8"/>
      <sheetName val="Лист9"/>
      <sheetName val="10. БДР"/>
      <sheetName val="8.ОФР"/>
      <sheetName val="9. Смета затрат"/>
      <sheetName val="6.ИПР"/>
      <sheetName val="11.БДДС (ДПН)"/>
      <sheetName val="3.Программа реализации"/>
      <sheetName val="2.Оценочные показатели"/>
      <sheetName val="7.Затраты на персонал"/>
      <sheetName val="12.Прогнозный баланс"/>
      <sheetName val="TSET.NET.2009"/>
      <sheetName val="Заголовок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row r="6">
          <cell r="C6" t="str">
            <v>Алтайский край</v>
          </cell>
          <cell r="K6" t="str">
            <v>Предложение организации</v>
          </cell>
        </row>
        <row r="7">
          <cell r="K7" t="str">
            <v>Предложение регионального регулятора</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1"/>
      <sheetName val="0.1ЭЭ"/>
      <sheetName val="0.1ГМ"/>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Info"/>
      <sheetName val="t_настройки"/>
      <sheetName val="fes"/>
      <sheetName val="Баланс мощности 2007"/>
    </sheetNames>
    <sheetDataSet>
      <sheetData sheetId="0"/>
      <sheetData sheetId="1"/>
      <sheetData sheetId="2">
        <row r="12">
          <cell r="H12" t="str">
            <v>газ коксовый</v>
          </cell>
        </row>
        <row r="13">
          <cell r="H13" t="str">
            <v>прочее</v>
          </cell>
        </row>
        <row r="14">
          <cell r="H14" t="str">
            <v>дистиллят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Заголовок"/>
      <sheetName val="Регионы"/>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6"/>
      <sheetName val="17"/>
      <sheetName val="4"/>
      <sheetName val="5"/>
      <sheetName val="Ф-1 (для АО-энерго)"/>
      <sheetName val="Ф-2 (для АО-энерго)"/>
      <sheetName val="перекрестка"/>
      <sheetName val="свод"/>
      <sheetName val="17.1"/>
      <sheetName val="24"/>
      <sheetName val="25"/>
      <sheetName val="18.2"/>
      <sheetName val="6"/>
      <sheetName val="15"/>
      <sheetName val="21.3"/>
      <sheetName val="2.3"/>
      <sheetName val="20"/>
      <sheetName val="27"/>
      <sheetName val="Стоимость ЭЭ:TEHSHEET"/>
    </sheetNames>
    <sheetDataSet>
      <sheetData sheetId="0"/>
      <sheetData sheetId="1"/>
      <sheetData sheetId="2" refreshError="1"/>
      <sheetData sheetId="3"/>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 val="20"/>
      <sheetName val="Титульный"/>
      <sheetName val="16"/>
      <sheetName val="0"/>
      <sheetName val="10"/>
      <sheetName val="11"/>
      <sheetName val="12"/>
      <sheetName val="13"/>
      <sheetName val="14"/>
      <sheetName val="15"/>
      <sheetName val="17.1"/>
      <sheetName val="17"/>
      <sheetName val="18.2"/>
      <sheetName val="18"/>
      <sheetName val="19"/>
      <sheetName val="1"/>
      <sheetName val="21.3"/>
      <sheetName val="21"/>
      <sheetName val="22"/>
      <sheetName val="24.1"/>
      <sheetName val="24"/>
      <sheetName val="25"/>
      <sheetName val="26"/>
      <sheetName val="27"/>
      <sheetName val="28"/>
      <sheetName val="29"/>
      <sheetName val="2"/>
      <sheetName val="3"/>
      <sheetName val="4.1"/>
      <sheetName val="4"/>
      <sheetName val="5"/>
      <sheetName val="6"/>
      <sheetName val="8"/>
      <sheetName val="9"/>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 val=""/>
      <sheetName val="TEHSHEET"/>
      <sheetName val="вводные данные систем"/>
      <sheetName val="24"/>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Диапазоны"/>
      <sheetName val="Инструкция"/>
      <sheetName val="Индексы"/>
      <sheetName val="Заголовок"/>
      <sheetName val="Update"/>
      <sheetName val="Справочник"/>
      <sheetName val="сбыт"/>
      <sheetName val="ЭСО"/>
      <sheetName val="сети"/>
      <sheetName val="Ген. не уч. ОРЭМ"/>
      <sheetName val="топливо"/>
      <sheetName val="Свод"/>
      <sheetName val="4 баланс ээ"/>
      <sheetName val="5 баланс мощности"/>
      <sheetName val="Расчет НВВ общий"/>
      <sheetName val="Расчет котловых тарифов"/>
      <sheetName val="Параметры"/>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sheetData sheetId="13"/>
      <sheetData sheetId="14">
        <row r="5">
          <cell r="E5" t="str">
            <v>L9</v>
          </cell>
          <cell r="K5">
            <v>0</v>
          </cell>
        </row>
        <row r="6">
          <cell r="D6">
            <v>0</v>
          </cell>
          <cell r="E6" t="str">
            <v>L10</v>
          </cell>
          <cell r="K6">
            <v>0</v>
          </cell>
        </row>
        <row r="7">
          <cell r="E7" t="str">
            <v>L10.1</v>
          </cell>
        </row>
        <row r="8">
          <cell r="D8">
            <v>0</v>
          </cell>
          <cell r="E8" t="str">
            <v>L10.2</v>
          </cell>
        </row>
        <row r="9">
          <cell r="D9">
            <v>0</v>
          </cell>
          <cell r="E9" t="str">
            <v>L11</v>
          </cell>
          <cell r="G9">
            <v>0</v>
          </cell>
          <cell r="H9">
            <v>0</v>
          </cell>
          <cell r="I9">
            <v>0</v>
          </cell>
          <cell r="J9">
            <v>0</v>
          </cell>
          <cell r="K9">
            <v>0</v>
          </cell>
        </row>
        <row r="10">
          <cell r="D10">
            <v>0</v>
          </cell>
          <cell r="E10" t="str">
            <v>L12</v>
          </cell>
          <cell r="G10">
            <v>0</v>
          </cell>
          <cell r="H10">
            <v>0</v>
          </cell>
          <cell r="I10">
            <v>0</v>
          </cell>
          <cell r="J10">
            <v>0</v>
          </cell>
          <cell r="K10">
            <v>0</v>
          </cell>
        </row>
        <row r="11">
          <cell r="D11">
            <v>0</v>
          </cell>
          <cell r="E11" t="str">
            <v>L12_1</v>
          </cell>
          <cell r="G11">
            <v>0</v>
          </cell>
          <cell r="H11">
            <v>0</v>
          </cell>
          <cell r="I11">
            <v>0</v>
          </cell>
          <cell r="J11">
            <v>0</v>
          </cell>
          <cell r="K11">
            <v>0</v>
          </cell>
        </row>
        <row r="12">
          <cell r="D12">
            <v>0</v>
          </cell>
          <cell r="E12" t="str">
            <v>L13</v>
          </cell>
          <cell r="G12">
            <v>0</v>
          </cell>
          <cell r="H12">
            <v>0</v>
          </cell>
          <cell r="I12">
            <v>0</v>
          </cell>
          <cell r="J12">
            <v>0</v>
          </cell>
          <cell r="K12">
            <v>0</v>
          </cell>
        </row>
        <row r="13">
          <cell r="D13">
            <v>0</v>
          </cell>
          <cell r="E13" t="str">
            <v>L13_1</v>
          </cell>
          <cell r="G13">
            <v>0</v>
          </cell>
          <cell r="H13">
            <v>0</v>
          </cell>
          <cell r="I13">
            <v>0</v>
          </cell>
          <cell r="J13">
            <v>0</v>
          </cell>
          <cell r="K13">
            <v>0</v>
          </cell>
        </row>
        <row r="14">
          <cell r="D14">
            <v>0</v>
          </cell>
          <cell r="E14" t="str">
            <v>L14</v>
          </cell>
          <cell r="G14">
            <v>0</v>
          </cell>
          <cell r="H14">
            <v>0</v>
          </cell>
          <cell r="I14">
            <v>0</v>
          </cell>
          <cell r="J14">
            <v>0</v>
          </cell>
          <cell r="K14">
            <v>0</v>
          </cell>
        </row>
        <row r="15">
          <cell r="D15">
            <v>0</v>
          </cell>
          <cell r="E15" t="str">
            <v>L15</v>
          </cell>
          <cell r="G15">
            <v>0</v>
          </cell>
          <cell r="H15">
            <v>0</v>
          </cell>
          <cell r="I15">
            <v>0</v>
          </cell>
          <cell r="J15">
            <v>0</v>
          </cell>
          <cell r="K15">
            <v>0</v>
          </cell>
        </row>
        <row r="16">
          <cell r="D16">
            <v>0</v>
          </cell>
          <cell r="E16" t="str">
            <v>L16</v>
          </cell>
          <cell r="G16">
            <v>0</v>
          </cell>
          <cell r="H16">
            <v>0</v>
          </cell>
          <cell r="I16">
            <v>0</v>
          </cell>
          <cell r="J16">
            <v>0</v>
          </cell>
          <cell r="K16">
            <v>0</v>
          </cell>
        </row>
        <row r="17">
          <cell r="D17">
            <v>0</v>
          </cell>
          <cell r="E17" t="str">
            <v>L17</v>
          </cell>
          <cell r="G17">
            <v>0</v>
          </cell>
          <cell r="H17">
            <v>0</v>
          </cell>
          <cell r="I17">
            <v>0</v>
          </cell>
          <cell r="J17">
            <v>0</v>
          </cell>
          <cell r="K17">
            <v>0</v>
          </cell>
        </row>
        <row r="18">
          <cell r="D18">
            <v>0</v>
          </cell>
          <cell r="E18" t="str">
            <v>L18</v>
          </cell>
          <cell r="G18">
            <v>0</v>
          </cell>
          <cell r="H18">
            <v>0</v>
          </cell>
          <cell r="I18">
            <v>0</v>
          </cell>
          <cell r="J18">
            <v>0</v>
          </cell>
          <cell r="K18">
            <v>0</v>
          </cell>
        </row>
        <row r="19">
          <cell r="D19">
            <v>0</v>
          </cell>
          <cell r="E19" t="str">
            <v>L19</v>
          </cell>
          <cell r="G19">
            <v>0</v>
          </cell>
          <cell r="H19">
            <v>0</v>
          </cell>
          <cell r="I19">
            <v>0</v>
          </cell>
          <cell r="J19">
            <v>0</v>
          </cell>
          <cell r="K19">
            <v>0</v>
          </cell>
        </row>
        <row r="20">
          <cell r="D20">
            <v>0</v>
          </cell>
          <cell r="E20" t="str">
            <v>L20</v>
          </cell>
          <cell r="G20">
            <v>0</v>
          </cell>
          <cell r="H20">
            <v>0</v>
          </cell>
          <cell r="I20">
            <v>0</v>
          </cell>
          <cell r="J20">
            <v>0</v>
          </cell>
          <cell r="K20">
            <v>0</v>
          </cell>
        </row>
        <row r="22">
          <cell r="D22">
            <v>0</v>
          </cell>
          <cell r="E22" t="str">
            <v>L20.1</v>
          </cell>
          <cell r="G22">
            <v>0</v>
          </cell>
          <cell r="H22">
            <v>0</v>
          </cell>
          <cell r="I22">
            <v>0</v>
          </cell>
          <cell r="J22">
            <v>0</v>
          </cell>
          <cell r="K22">
            <v>0</v>
          </cell>
        </row>
        <row r="23">
          <cell r="D23">
            <v>0</v>
          </cell>
          <cell r="E23" t="str">
            <v>L21</v>
          </cell>
          <cell r="G23">
            <v>0</v>
          </cell>
          <cell r="H23">
            <v>0</v>
          </cell>
          <cell r="I23">
            <v>0</v>
          </cell>
          <cell r="J23">
            <v>0</v>
          </cell>
          <cell r="K23">
            <v>0</v>
          </cell>
        </row>
        <row r="24">
          <cell r="D24">
            <v>0</v>
          </cell>
          <cell r="E24" t="str">
            <v>L22</v>
          </cell>
          <cell r="G24">
            <v>0</v>
          </cell>
          <cell r="H24">
            <v>0</v>
          </cell>
          <cell r="I24">
            <v>0</v>
          </cell>
          <cell r="J24">
            <v>0</v>
          </cell>
          <cell r="K24">
            <v>0</v>
          </cell>
        </row>
        <row r="25">
          <cell r="D25">
            <v>0</v>
          </cell>
          <cell r="E25" t="str">
            <v>L23</v>
          </cell>
          <cell r="F25">
            <v>0</v>
          </cell>
          <cell r="G25">
            <v>0</v>
          </cell>
          <cell r="H25">
            <v>0</v>
          </cell>
          <cell r="I25">
            <v>0</v>
          </cell>
          <cell r="J25">
            <v>0</v>
          </cell>
          <cell r="K25">
            <v>0</v>
          </cell>
        </row>
        <row r="27">
          <cell r="D27">
            <v>486780.708042857</v>
          </cell>
          <cell r="E27" t="str">
            <v>L24</v>
          </cell>
          <cell r="H27">
            <v>486780.708042857</v>
          </cell>
          <cell r="I27">
            <v>0</v>
          </cell>
        </row>
        <row r="28">
          <cell r="D28">
            <v>1488086.1810951247</v>
          </cell>
          <cell r="E28" t="str">
            <v>L25</v>
          </cell>
          <cell r="H28">
            <v>1488086.1810951247</v>
          </cell>
          <cell r="I28">
            <v>0</v>
          </cell>
        </row>
        <row r="30">
          <cell r="D30">
            <v>678885.03766750661</v>
          </cell>
          <cell r="E30" t="str">
            <v>L25.1</v>
          </cell>
          <cell r="H30">
            <v>678885.03766750661</v>
          </cell>
          <cell r="I30">
            <v>0</v>
          </cell>
        </row>
      </sheetData>
      <sheetData sheetId="15"/>
      <sheetData sheetId="16"/>
      <sheetData sheetId="17"/>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П2.2"/>
      <sheetName val="П1.24"/>
      <sheetName val="П1.25"/>
      <sheetName val="П1.27"/>
      <sheetName val="П1.1"/>
      <sheetName val="П1.2"/>
      <sheetName val="П1.3"/>
      <sheetName val="П1.4"/>
      <sheetName val="П1.5"/>
      <sheetName val="П1.6"/>
      <sheetName val="П1.6а"/>
      <sheetName val="П1.12"/>
      <sheetName val="расчет цены потерь"/>
      <sheetName val="П1.15.3"/>
      <sheetName val="П1.16.3"/>
      <sheetName val="П1.17.3"/>
      <sheetName val="17.1.3"/>
      <sheetName val="18"/>
      <sheetName val="18.2"/>
      <sheetName val="П1.20"/>
      <sheetName val="П1.20.3"/>
      <sheetName val="П1.21.3"/>
      <sheetName val="П1.30"/>
      <sheetName val="другие из прибыли"/>
      <sheetName val="другие затраты с-ст"/>
      <sheetName val="услуги производствен."/>
      <sheetName val="услуги непроизводств."/>
      <sheetName val="поощрение (ДВ)"/>
      <sheetName val="Passcheck"/>
      <sheetName val="% за кредит"/>
      <sheetName val="экология"/>
      <sheetName val="ремонты"/>
      <sheetName val="ФСК"/>
      <sheetName val="ССО_2008"/>
      <sheetName val="ССО_2009"/>
      <sheetName val="материалы"/>
      <sheetName val="хознужды"/>
      <sheetName val="страховые"/>
      <sheetName val="налоги в с-ст"/>
      <sheetName val="НИОКР"/>
      <sheetName val="выпадающие"/>
      <sheetName val="аренда"/>
      <sheetName val="Di2"/>
      <sheetName val="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sheetData sheetId="32"/>
      <sheetData sheetId="33" refreshError="1"/>
      <sheetData sheetId="34" refreshError="1"/>
      <sheetData sheetId="35" refreshError="1"/>
      <sheetData sheetId="36">
        <row r="6">
          <cell r="F6">
            <v>45239</v>
          </cell>
          <cell r="G6">
            <v>93657</v>
          </cell>
          <cell r="H6">
            <v>51476</v>
          </cell>
          <cell r="I6">
            <v>126750</v>
          </cell>
        </row>
        <row r="7">
          <cell r="F7">
            <v>202821</v>
          </cell>
          <cell r="G7">
            <v>102668</v>
          </cell>
          <cell r="H7">
            <v>224287</v>
          </cell>
          <cell r="I7">
            <v>144805</v>
          </cell>
        </row>
        <row r="8">
          <cell r="I8">
            <v>85062</v>
          </cell>
        </row>
        <row r="9">
          <cell r="I9">
            <v>4690</v>
          </cell>
        </row>
        <row r="10">
          <cell r="F10">
            <v>248060</v>
          </cell>
          <cell r="G10">
            <v>196325</v>
          </cell>
          <cell r="H10">
            <v>275763</v>
          </cell>
          <cell r="I10">
            <v>361307</v>
          </cell>
        </row>
      </sheetData>
      <sheetData sheetId="37" refreshError="1"/>
      <sheetData sheetId="38"/>
      <sheetData sheetId="39"/>
      <sheetData sheetId="40"/>
      <sheetData sheetId="41"/>
      <sheetData sheetId="42"/>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5"/>
      <sheetName val="17.1"/>
      <sheetName val="21.3"/>
      <sheetName val="18.2"/>
      <sheetName val="2.3"/>
      <sheetName val="20"/>
      <sheetName val="27"/>
      <sheetName val="пр 5"/>
      <sheetName val="пр 11"/>
      <sheetName val="пр 7"/>
      <sheetName val="пр 13"/>
      <sheetName val="пр 19"/>
      <sheetName val="пр 10"/>
      <sheetName val="П 1.21"/>
      <sheetName val="пр 14"/>
      <sheetName val="пр 20"/>
      <sheetName val="пр 24.1"/>
      <sheetName val="пр 24"/>
      <sheetName val="пр 27"/>
      <sheetName val="пр 6"/>
      <sheetName val="П 1.13"/>
      <sheetName val="2006"/>
      <sheetName val="SMetstrait"/>
      <sheetName val="6 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5)"/>
      <sheetName val="НВВ"/>
      <sheetName val="П1.2 МПОКХ"/>
      <sheetName val="тариф"/>
      <sheetName val="1.5 (2)"/>
      <sheetName val="1.3_"/>
      <sheetName val="1.6 (3)"/>
      <sheetName val="1.6 (2)"/>
      <sheetName val="Лист1"/>
      <sheetName val="1.2.2"/>
      <sheetName val="1.3"/>
      <sheetName val="1.4"/>
      <sheetName val="1.5"/>
      <sheetName val="1.6"/>
      <sheetName val="1.13"/>
      <sheetName val="1.15"/>
      <sheetName val="1.16_2008"/>
      <sheetName val="1.16 (ЮСК)"/>
      <sheetName val="1.17"/>
      <sheetName val="1.18.2."/>
      <sheetName val="1.21.3"/>
      <sheetName val="1.24."/>
      <sheetName val="1.25."/>
      <sheetName val="1.27"/>
      <sheetName val="POYS2008"/>
      <sheetName val="2.1усл.ед"/>
      <sheetName val="2.2усл.ед"/>
      <sheetName val="распр затрат"/>
      <sheetName val="Лист2"/>
      <sheetName val="ГСМ"/>
      <sheetName val="усл.ед."/>
      <sheetName val="Лист1 "/>
      <sheetName val="P2.1"/>
      <sheetName val="P2.2"/>
      <sheetName val="перекрестка"/>
      <sheetName val="16"/>
      <sheetName val="18.2"/>
      <sheetName val="4"/>
      <sheetName val="6"/>
      <sheetName val="15"/>
      <sheetName val="17.1"/>
      <sheetName val="21.3"/>
      <sheetName val="2.3"/>
      <sheetName val="20"/>
      <sheetName val="27"/>
      <sheetName val="TEHSHEET"/>
      <sheetName val="Огл. Графиков"/>
      <sheetName val="Текущие цены"/>
      <sheetName val="рабочий"/>
      <sheetName val="окраска"/>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Регионы"/>
      <sheetName val="Спис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1">
          <cell r="F11">
            <v>230</v>
          </cell>
        </row>
        <row r="12">
          <cell r="F12">
            <v>170</v>
          </cell>
        </row>
        <row r="13">
          <cell r="F13">
            <v>290</v>
          </cell>
        </row>
        <row r="14">
          <cell r="F14">
            <v>210</v>
          </cell>
        </row>
        <row r="15">
          <cell r="F15">
            <v>260</v>
          </cell>
        </row>
        <row r="16">
          <cell r="F16">
            <v>210</v>
          </cell>
        </row>
        <row r="17">
          <cell r="F17">
            <v>140</v>
          </cell>
        </row>
        <row r="18">
          <cell r="F18">
            <v>270</v>
          </cell>
        </row>
        <row r="19">
          <cell r="F19">
            <v>180</v>
          </cell>
        </row>
        <row r="20">
          <cell r="F20">
            <v>180</v>
          </cell>
          <cell r="G20">
            <v>251.99699999999999</v>
          </cell>
        </row>
        <row r="21">
          <cell r="F21">
            <v>160</v>
          </cell>
        </row>
        <row r="22">
          <cell r="F22">
            <v>130</v>
          </cell>
          <cell r="G22">
            <v>1606.4889999999998</v>
          </cell>
        </row>
        <row r="23">
          <cell r="F23">
            <v>190</v>
          </cell>
        </row>
        <row r="24">
          <cell r="F24">
            <v>160</v>
          </cell>
          <cell r="G24">
            <v>125.77000000000001</v>
          </cell>
        </row>
        <row r="25">
          <cell r="F25">
            <v>3000</v>
          </cell>
        </row>
        <row r="26">
          <cell r="F26">
            <v>2300</v>
          </cell>
        </row>
        <row r="28">
          <cell r="F28">
            <v>170</v>
          </cell>
          <cell r="G28">
            <v>131.86199999999999</v>
          </cell>
        </row>
        <row r="29">
          <cell r="F29">
            <v>140</v>
          </cell>
        </row>
        <row r="30">
          <cell r="F30">
            <v>120</v>
          </cell>
          <cell r="G30">
            <v>1553.5030000000002</v>
          </cell>
        </row>
        <row r="31">
          <cell r="F31">
            <v>180</v>
          </cell>
        </row>
        <row r="32">
          <cell r="F32">
            <v>150</v>
          </cell>
          <cell r="G32">
            <v>21.844000000000001</v>
          </cell>
        </row>
        <row r="33">
          <cell r="F33">
            <v>160</v>
          </cell>
          <cell r="G33">
            <v>338.16</v>
          </cell>
        </row>
        <row r="34">
          <cell r="F34">
            <v>140</v>
          </cell>
          <cell r="G34">
            <v>3141.6149999999998</v>
          </cell>
        </row>
        <row r="35">
          <cell r="F35">
            <v>110</v>
          </cell>
          <cell r="G35">
            <v>9639.9349999999977</v>
          </cell>
        </row>
        <row r="36">
          <cell r="F36">
            <v>470</v>
          </cell>
        </row>
        <row r="37">
          <cell r="F37">
            <v>350</v>
          </cell>
        </row>
        <row r="40">
          <cell r="F40">
            <v>260</v>
          </cell>
          <cell r="G40">
            <v>248.89000000000004</v>
          </cell>
        </row>
        <row r="41">
          <cell r="F41">
            <v>220</v>
          </cell>
          <cell r="G41">
            <v>1431.27</v>
          </cell>
        </row>
        <row r="42">
          <cell r="F42">
            <v>150</v>
          </cell>
          <cell r="G42">
            <v>2343.6549999999997</v>
          </cell>
        </row>
        <row r="43">
          <cell r="F43">
            <v>270</v>
          </cell>
        </row>
      </sheetData>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Z"/>
      <sheetName val="неосновн"/>
      <sheetName val="непром"/>
      <sheetName val="эл ст"/>
      <sheetName val="Рейтинг"/>
      <sheetName val="P2.1"/>
      <sheetName val="ИТ-бюджет"/>
      <sheetName val="Свод"/>
      <sheetName val="06 нас-е Прейскурант"/>
      <sheetName val="топография"/>
      <sheetName val="ТЭП ПД "/>
      <sheetName val="Исходные данные тариф электрика"/>
      <sheetName val="Лизинг ДГУ"/>
      <sheetName val="расшифровка"/>
      <sheetName val="т. 1.12."/>
      <sheetName val="Гр5(о)"/>
      <sheetName val="Ожид ФР"/>
      <sheetName val="цены цехов"/>
      <sheetName val="эл_ст1"/>
      <sheetName val="P2_11"/>
      <sheetName val="06_нас-е_Прейскурант1"/>
      <sheetName val="т__1_12_1"/>
      <sheetName val="эл_ст"/>
      <sheetName val="P2_1"/>
      <sheetName val="06_нас-е_Прейскурант"/>
      <sheetName val="т__1_12_"/>
      <sheetName val="Лист13"/>
      <sheetName val="мар 2001"/>
      <sheetName val="Продажи реальные и прогноз 20 л"/>
      <sheetName val="№ 1.1.3.1. ГСМ"/>
      <sheetName val="№ 1.1.3.3. Эксплуат."/>
      <sheetName val="3кв(отток)"/>
      <sheetName val="15.э"/>
      <sheetName val="FES"/>
      <sheetName val="Справочно"/>
      <sheetName val="Титульный"/>
      <sheetName val="Содержание"/>
      <sheetName val="Служебный"/>
      <sheetName val="Таблица9"/>
      <sheetName val="Таблица14"/>
      <sheetName val="Таблица1"/>
      <sheetName val="ТехЭк"/>
      <sheetName val="общий"/>
      <sheetName val="Таблица2"/>
      <sheetName val="Таблица5"/>
      <sheetName val="См.1"/>
      <sheetName val="4НКУ"/>
      <sheetName val="TEHSHEET"/>
      <sheetName val="БФ-2-5-П"/>
    </sheetNames>
    <sheetDataSet>
      <sheetData sheetId="0" refreshError="1">
        <row r="1">
          <cell r="A1" t="str">
            <v>GOD</v>
          </cell>
          <cell r="B1" t="str">
            <v>MES</v>
          </cell>
          <cell r="C1" t="str">
            <v>NPP</v>
          </cell>
          <cell r="D1" t="str">
            <v>DEN</v>
          </cell>
          <cell r="E1" t="str">
            <v>CXO</v>
          </cell>
          <cell r="F1" t="str">
            <v>PXO</v>
          </cell>
          <cell r="G1" t="str">
            <v>OXO</v>
          </cell>
          <cell r="H1" t="str">
            <v>DEB</v>
          </cell>
          <cell r="I1" t="str">
            <v>KRE</v>
          </cell>
          <cell r="J1" t="str">
            <v>SUM</v>
          </cell>
          <cell r="K1" t="str">
            <v>KDV</v>
          </cell>
          <cell r="L1" t="str">
            <v>SUMV</v>
          </cell>
          <cell r="M1" t="str">
            <v>TSUD</v>
          </cell>
          <cell r="N1" t="str">
            <v>SUBD</v>
          </cell>
          <cell r="O1" t="str">
            <v>TDGD</v>
          </cell>
          <cell r="P1" t="str">
            <v>NDGD</v>
          </cell>
          <cell r="Q1" t="str">
            <v>NSFD</v>
          </cell>
          <cell r="R1" t="str">
            <v>TNED</v>
          </cell>
          <cell r="S1" t="str">
            <v>OBED</v>
          </cell>
          <cell r="T1" t="str">
            <v>KWOD</v>
          </cell>
          <cell r="U1" t="str">
            <v>PDRD</v>
          </cell>
          <cell r="V1" t="str">
            <v>TSUK</v>
          </cell>
          <cell r="W1" t="str">
            <v>SUBK</v>
          </cell>
          <cell r="X1" t="str">
            <v>TDGK</v>
          </cell>
          <cell r="Y1" t="str">
            <v>NDGK</v>
          </cell>
          <cell r="Z1" t="str">
            <v>NSFK</v>
          </cell>
          <cell r="AA1" t="str">
            <v>TNEK</v>
          </cell>
          <cell r="AB1" t="str">
            <v>OBEK</v>
          </cell>
          <cell r="AC1" t="str">
            <v>KWOK</v>
          </cell>
          <cell r="AD1" t="str">
            <v>PDRK</v>
          </cell>
          <cell r="AE1" t="str">
            <v>CHK</v>
          </cell>
          <cell r="AF1" t="str">
            <v>VDC</v>
          </cell>
          <cell r="AG1" t="str">
            <v>NDC</v>
          </cell>
          <cell r="AH1" t="str">
            <v>NDO</v>
          </cell>
          <cell r="AI1" t="str">
            <v>DPU</v>
          </cell>
          <cell r="AJ1" t="str">
            <v>HAP</v>
          </cell>
          <cell r="AK1" t="str">
            <v>REE</v>
          </cell>
          <cell r="AL1" t="str">
            <v>DOU</v>
          </cell>
          <cell r="AM1" t="str">
            <v>NCX</v>
          </cell>
          <cell r="AN1" t="str">
            <v>NZP</v>
          </cell>
          <cell r="AO1" t="str">
            <v>MAD</v>
          </cell>
          <cell r="AP1" t="str">
            <v>MADZ</v>
          </cell>
          <cell r="AQ1" t="str">
            <v>MAN</v>
          </cell>
          <cell r="AR1" t="str">
            <v>MAV</v>
          </cell>
          <cell r="AS1" t="str">
            <v>MMOD</v>
          </cell>
          <cell r="AT1" t="str">
            <v>MMOK</v>
          </cell>
          <cell r="AU1" t="str">
            <v>DPR</v>
          </cell>
          <cell r="AV1" t="str">
            <v>NCD</v>
          </cell>
          <cell r="AW1" t="str">
            <v>APM</v>
          </cell>
          <cell r="AX1" t="str">
            <v>NAP</v>
          </cell>
          <cell r="AY1" t="str">
            <v>INA</v>
          </cell>
          <cell r="AZ1" t="str">
            <v>NIA</v>
          </cell>
          <cell r="BA1" t="str">
            <v>ALG</v>
          </cell>
          <cell r="BB1" t="str">
            <v>IDL</v>
          </cell>
          <cell r="BC1" t="str">
            <v>DPK</v>
          </cell>
        </row>
        <row r="2">
          <cell r="A2">
            <v>2006</v>
          </cell>
          <cell r="B2">
            <v>1</v>
          </cell>
          <cell r="C2">
            <v>1</v>
          </cell>
          <cell r="D2">
            <v>20</v>
          </cell>
          <cell r="E2">
            <v>792030</v>
          </cell>
          <cell r="F2">
            <v>0</v>
          </cell>
          <cell r="G2" t="str">
            <v>Затраты по ШПЗ (неосновные)</v>
          </cell>
          <cell r="H2">
            <v>2030</v>
          </cell>
          <cell r="I2">
            <v>7920</v>
          </cell>
          <cell r="J2">
            <v>13.34</v>
          </cell>
          <cell r="K2">
            <v>1</v>
          </cell>
          <cell r="L2">
            <v>0</v>
          </cell>
          <cell r="M2">
            <v>0</v>
          </cell>
          <cell r="N2">
            <v>0</v>
          </cell>
          <cell r="R2">
            <v>0</v>
          </cell>
          <cell r="S2">
            <v>0</v>
          </cell>
          <cell r="T2">
            <v>0</v>
          </cell>
          <cell r="U2">
            <v>42</v>
          </cell>
          <cell r="V2">
            <v>0</v>
          </cell>
          <cell r="W2">
            <v>0</v>
          </cell>
          <cell r="AA2">
            <v>0</v>
          </cell>
          <cell r="AB2">
            <v>0</v>
          </cell>
          <cell r="AC2">
            <v>0</v>
          </cell>
          <cell r="AD2">
            <v>42</v>
          </cell>
          <cell r="AE2">
            <v>110000</v>
          </cell>
          <cell r="AF2">
            <v>0</v>
          </cell>
          <cell r="AI2">
            <v>2223</v>
          </cell>
          <cell r="AK2">
            <v>0</v>
          </cell>
          <cell r="AM2">
            <v>128</v>
          </cell>
          <cell r="AN2">
            <v>1</v>
          </cell>
          <cell r="AO2">
            <v>393216</v>
          </cell>
          <cell r="AQ2">
            <v>0</v>
          </cell>
          <cell r="AR2">
            <v>0</v>
          </cell>
          <cell r="AS2" t="str">
            <v>Ы</v>
          </cell>
          <cell r="AT2" t="str">
            <v>Ы</v>
          </cell>
          <cell r="AU2">
            <v>0</v>
          </cell>
          <cell r="AV2">
            <v>0</v>
          </cell>
          <cell r="AW2">
            <v>23</v>
          </cell>
          <cell r="AX2">
            <v>1</v>
          </cell>
          <cell r="AY2">
            <v>0</v>
          </cell>
          <cell r="AZ2">
            <v>0</v>
          </cell>
          <cell r="BA2">
            <v>0</v>
          </cell>
          <cell r="BB2">
            <v>0</v>
          </cell>
          <cell r="BC2">
            <v>38828</v>
          </cell>
        </row>
        <row r="3">
          <cell r="A3">
            <v>2006</v>
          </cell>
          <cell r="B3">
            <v>1</v>
          </cell>
          <cell r="C3">
            <v>2</v>
          </cell>
          <cell r="D3">
            <v>20</v>
          </cell>
          <cell r="E3">
            <v>792030</v>
          </cell>
          <cell r="F3">
            <v>0</v>
          </cell>
          <cell r="G3" t="str">
            <v>Затраты по ШПЗ (неосновные)</v>
          </cell>
          <cell r="H3">
            <v>2030</v>
          </cell>
          <cell r="I3">
            <v>7920</v>
          </cell>
          <cell r="J3">
            <v>2.2000000000000002</v>
          </cell>
          <cell r="K3">
            <v>1</v>
          </cell>
          <cell r="L3">
            <v>0</v>
          </cell>
          <cell r="M3">
            <v>0</v>
          </cell>
          <cell r="N3">
            <v>0</v>
          </cell>
          <cell r="R3">
            <v>0</v>
          </cell>
          <cell r="S3">
            <v>0</v>
          </cell>
          <cell r="T3">
            <v>0</v>
          </cell>
          <cell r="U3">
            <v>42</v>
          </cell>
          <cell r="V3">
            <v>0</v>
          </cell>
          <cell r="W3">
            <v>0</v>
          </cell>
          <cell r="AA3">
            <v>0</v>
          </cell>
          <cell r="AB3">
            <v>0</v>
          </cell>
          <cell r="AC3">
            <v>0</v>
          </cell>
          <cell r="AD3">
            <v>42</v>
          </cell>
          <cell r="AE3">
            <v>114020</v>
          </cell>
          <cell r="AF3">
            <v>0</v>
          </cell>
          <cell r="AI3">
            <v>2223</v>
          </cell>
          <cell r="AK3">
            <v>0</v>
          </cell>
          <cell r="AM3">
            <v>129</v>
          </cell>
          <cell r="AN3">
            <v>1</v>
          </cell>
          <cell r="AO3">
            <v>393216</v>
          </cell>
          <cell r="AQ3">
            <v>0</v>
          </cell>
          <cell r="AR3">
            <v>0</v>
          </cell>
          <cell r="AS3" t="str">
            <v>Ы</v>
          </cell>
          <cell r="AT3" t="str">
            <v>Ы</v>
          </cell>
          <cell r="AU3">
            <v>0</v>
          </cell>
          <cell r="AV3">
            <v>0</v>
          </cell>
          <cell r="AW3">
            <v>23</v>
          </cell>
          <cell r="AX3">
            <v>1</v>
          </cell>
          <cell r="AY3">
            <v>0</v>
          </cell>
          <cell r="AZ3">
            <v>0</v>
          </cell>
          <cell r="BA3">
            <v>0</v>
          </cell>
          <cell r="BB3">
            <v>0</v>
          </cell>
          <cell r="BC3">
            <v>38828</v>
          </cell>
        </row>
        <row r="4">
          <cell r="A4">
            <v>2006</v>
          </cell>
          <cell r="B4">
            <v>1</v>
          </cell>
          <cell r="C4">
            <v>3</v>
          </cell>
          <cell r="D4">
            <v>20</v>
          </cell>
          <cell r="E4">
            <v>792030</v>
          </cell>
          <cell r="F4">
            <v>0</v>
          </cell>
          <cell r="G4" t="str">
            <v>Затраты по ШПЗ (неосновные)</v>
          </cell>
          <cell r="H4">
            <v>2030</v>
          </cell>
          <cell r="I4">
            <v>7920</v>
          </cell>
          <cell r="J4">
            <v>4.55</v>
          </cell>
          <cell r="K4">
            <v>1</v>
          </cell>
          <cell r="L4">
            <v>0</v>
          </cell>
          <cell r="M4">
            <v>0</v>
          </cell>
          <cell r="N4">
            <v>0</v>
          </cell>
          <cell r="R4">
            <v>0</v>
          </cell>
          <cell r="S4">
            <v>0</v>
          </cell>
          <cell r="T4">
            <v>0</v>
          </cell>
          <cell r="U4">
            <v>42</v>
          </cell>
          <cell r="V4">
            <v>0</v>
          </cell>
          <cell r="W4">
            <v>0</v>
          </cell>
          <cell r="AA4">
            <v>0</v>
          </cell>
          <cell r="AB4">
            <v>0</v>
          </cell>
          <cell r="AC4">
            <v>0</v>
          </cell>
          <cell r="AD4">
            <v>42</v>
          </cell>
          <cell r="AE4">
            <v>117000</v>
          </cell>
          <cell r="AF4">
            <v>0</v>
          </cell>
          <cell r="AI4">
            <v>2223</v>
          </cell>
          <cell r="AK4">
            <v>0</v>
          </cell>
          <cell r="AM4">
            <v>130</v>
          </cell>
          <cell r="AN4">
            <v>1</v>
          </cell>
          <cell r="AO4">
            <v>393216</v>
          </cell>
          <cell r="AQ4">
            <v>0</v>
          </cell>
          <cell r="AR4">
            <v>0</v>
          </cell>
          <cell r="AS4" t="str">
            <v>Ы</v>
          </cell>
          <cell r="AT4" t="str">
            <v>Ы</v>
          </cell>
          <cell r="AU4">
            <v>0</v>
          </cell>
          <cell r="AV4">
            <v>0</v>
          </cell>
          <cell r="AW4">
            <v>23</v>
          </cell>
          <cell r="AX4">
            <v>1</v>
          </cell>
          <cell r="AY4">
            <v>0</v>
          </cell>
          <cell r="AZ4">
            <v>0</v>
          </cell>
          <cell r="BA4">
            <v>0</v>
          </cell>
          <cell r="BB4">
            <v>0</v>
          </cell>
          <cell r="BC4">
            <v>38828</v>
          </cell>
        </row>
        <row r="5">
          <cell r="A5">
            <v>2006</v>
          </cell>
          <cell r="B5">
            <v>1</v>
          </cell>
          <cell r="C5">
            <v>4</v>
          </cell>
          <cell r="D5">
            <v>20</v>
          </cell>
          <cell r="E5">
            <v>792030</v>
          </cell>
          <cell r="F5">
            <v>0</v>
          </cell>
          <cell r="G5" t="str">
            <v>Затраты по ШПЗ (неосновные)</v>
          </cell>
          <cell r="H5">
            <v>2030</v>
          </cell>
          <cell r="I5">
            <v>7920</v>
          </cell>
          <cell r="J5">
            <v>44.18</v>
          </cell>
          <cell r="K5">
            <v>1</v>
          </cell>
          <cell r="L5">
            <v>0</v>
          </cell>
          <cell r="M5">
            <v>0</v>
          </cell>
          <cell r="N5">
            <v>0</v>
          </cell>
          <cell r="R5">
            <v>0</v>
          </cell>
          <cell r="S5">
            <v>0</v>
          </cell>
          <cell r="T5">
            <v>0</v>
          </cell>
          <cell r="U5">
            <v>42</v>
          </cell>
          <cell r="V5">
            <v>0</v>
          </cell>
          <cell r="W5">
            <v>0</v>
          </cell>
          <cell r="AA5">
            <v>0</v>
          </cell>
          <cell r="AB5">
            <v>0</v>
          </cell>
          <cell r="AC5">
            <v>0</v>
          </cell>
          <cell r="AD5">
            <v>42</v>
          </cell>
          <cell r="AE5">
            <v>118000</v>
          </cell>
          <cell r="AF5">
            <v>0</v>
          </cell>
          <cell r="AI5">
            <v>2223</v>
          </cell>
          <cell r="AK5">
            <v>0</v>
          </cell>
          <cell r="AM5">
            <v>131</v>
          </cell>
          <cell r="AN5">
            <v>1</v>
          </cell>
          <cell r="AO5">
            <v>393216</v>
          </cell>
          <cell r="AQ5">
            <v>0</v>
          </cell>
          <cell r="AR5">
            <v>0</v>
          </cell>
          <cell r="AS5" t="str">
            <v>Ы</v>
          </cell>
          <cell r="AT5" t="str">
            <v>Ы</v>
          </cell>
          <cell r="AU5">
            <v>0</v>
          </cell>
          <cell r="AV5">
            <v>0</v>
          </cell>
          <cell r="AW5">
            <v>23</v>
          </cell>
          <cell r="AX5">
            <v>1</v>
          </cell>
          <cell r="AY5">
            <v>0</v>
          </cell>
          <cell r="AZ5">
            <v>0</v>
          </cell>
          <cell r="BA5">
            <v>0</v>
          </cell>
          <cell r="BB5">
            <v>0</v>
          </cell>
          <cell r="BC5">
            <v>38828</v>
          </cell>
        </row>
        <row r="6">
          <cell r="A6">
            <v>2006</v>
          </cell>
          <cell r="B6">
            <v>1</v>
          </cell>
          <cell r="C6">
            <v>5</v>
          </cell>
          <cell r="D6">
            <v>20</v>
          </cell>
          <cell r="E6">
            <v>792030</v>
          </cell>
          <cell r="F6">
            <v>0</v>
          </cell>
          <cell r="G6" t="str">
            <v>Затраты по ШПЗ (неосновные)</v>
          </cell>
          <cell r="H6">
            <v>2030</v>
          </cell>
          <cell r="I6">
            <v>7920</v>
          </cell>
          <cell r="J6">
            <v>1</v>
          </cell>
          <cell r="K6">
            <v>1</v>
          </cell>
          <cell r="L6">
            <v>0</v>
          </cell>
          <cell r="M6">
            <v>0</v>
          </cell>
          <cell r="N6">
            <v>0</v>
          </cell>
          <cell r="R6">
            <v>0</v>
          </cell>
          <cell r="S6">
            <v>0</v>
          </cell>
          <cell r="T6">
            <v>0</v>
          </cell>
          <cell r="U6">
            <v>42</v>
          </cell>
          <cell r="V6">
            <v>0</v>
          </cell>
          <cell r="W6">
            <v>0</v>
          </cell>
          <cell r="AA6">
            <v>0</v>
          </cell>
          <cell r="AB6">
            <v>0</v>
          </cell>
          <cell r="AC6">
            <v>0</v>
          </cell>
          <cell r="AD6">
            <v>42</v>
          </cell>
          <cell r="AE6">
            <v>130000</v>
          </cell>
          <cell r="AF6">
            <v>0</v>
          </cell>
          <cell r="AI6">
            <v>2223</v>
          </cell>
          <cell r="AK6">
            <v>0</v>
          </cell>
          <cell r="AM6">
            <v>132</v>
          </cell>
          <cell r="AN6">
            <v>1</v>
          </cell>
          <cell r="AO6">
            <v>393216</v>
          </cell>
          <cell r="AQ6">
            <v>0</v>
          </cell>
          <cell r="AR6">
            <v>0</v>
          </cell>
          <cell r="AS6" t="str">
            <v>Ы</v>
          </cell>
          <cell r="AT6" t="str">
            <v>Ы</v>
          </cell>
          <cell r="AU6">
            <v>0</v>
          </cell>
          <cell r="AV6">
            <v>0</v>
          </cell>
          <cell r="AW6">
            <v>23</v>
          </cell>
          <cell r="AX6">
            <v>1</v>
          </cell>
          <cell r="AY6">
            <v>0</v>
          </cell>
          <cell r="AZ6">
            <v>0</v>
          </cell>
          <cell r="BA6">
            <v>0</v>
          </cell>
          <cell r="BB6">
            <v>0</v>
          </cell>
          <cell r="BC6">
            <v>38828</v>
          </cell>
        </row>
        <row r="7">
          <cell r="A7">
            <v>2006</v>
          </cell>
          <cell r="B7">
            <v>1</v>
          </cell>
          <cell r="C7">
            <v>6</v>
          </cell>
          <cell r="D7">
            <v>20</v>
          </cell>
          <cell r="E7">
            <v>792030</v>
          </cell>
          <cell r="F7">
            <v>0</v>
          </cell>
          <cell r="G7" t="str">
            <v>Затраты по ШПЗ (неосновные)</v>
          </cell>
          <cell r="H7">
            <v>2030</v>
          </cell>
          <cell r="I7">
            <v>7920</v>
          </cell>
          <cell r="J7">
            <v>3.77</v>
          </cell>
          <cell r="K7">
            <v>1</v>
          </cell>
          <cell r="L7">
            <v>0</v>
          </cell>
          <cell r="M7">
            <v>0</v>
          </cell>
          <cell r="N7">
            <v>0</v>
          </cell>
          <cell r="R7">
            <v>0</v>
          </cell>
          <cell r="S7">
            <v>0</v>
          </cell>
          <cell r="T7">
            <v>0</v>
          </cell>
          <cell r="U7">
            <v>42</v>
          </cell>
          <cell r="V7">
            <v>0</v>
          </cell>
          <cell r="W7">
            <v>0</v>
          </cell>
          <cell r="AA7">
            <v>0</v>
          </cell>
          <cell r="AB7">
            <v>0</v>
          </cell>
          <cell r="AC7">
            <v>0</v>
          </cell>
          <cell r="AD7">
            <v>42</v>
          </cell>
          <cell r="AE7">
            <v>131000</v>
          </cell>
          <cell r="AF7">
            <v>0</v>
          </cell>
          <cell r="AI7">
            <v>2223</v>
          </cell>
          <cell r="AK7">
            <v>0</v>
          </cell>
          <cell r="AM7">
            <v>133</v>
          </cell>
          <cell r="AN7">
            <v>1</v>
          </cell>
          <cell r="AO7">
            <v>393216</v>
          </cell>
          <cell r="AQ7">
            <v>0</v>
          </cell>
          <cell r="AR7">
            <v>0</v>
          </cell>
          <cell r="AS7" t="str">
            <v>Ы</v>
          </cell>
          <cell r="AT7" t="str">
            <v>Ы</v>
          </cell>
          <cell r="AU7">
            <v>0</v>
          </cell>
          <cell r="AV7">
            <v>0</v>
          </cell>
          <cell r="AW7">
            <v>23</v>
          </cell>
          <cell r="AX7">
            <v>1</v>
          </cell>
          <cell r="AY7">
            <v>0</v>
          </cell>
          <cell r="AZ7">
            <v>0</v>
          </cell>
          <cell r="BA7">
            <v>0</v>
          </cell>
          <cell r="BB7">
            <v>0</v>
          </cell>
          <cell r="BC7">
            <v>38828</v>
          </cell>
        </row>
        <row r="8">
          <cell r="A8">
            <v>2006</v>
          </cell>
          <cell r="B8">
            <v>1</v>
          </cell>
          <cell r="C8">
            <v>7</v>
          </cell>
          <cell r="D8">
            <v>20</v>
          </cell>
          <cell r="E8">
            <v>792030</v>
          </cell>
          <cell r="F8">
            <v>0</v>
          </cell>
          <cell r="G8" t="str">
            <v>Затраты по ШПЗ (неосновные)</v>
          </cell>
          <cell r="H8">
            <v>2030</v>
          </cell>
          <cell r="I8">
            <v>7920</v>
          </cell>
          <cell r="J8">
            <v>51.24</v>
          </cell>
          <cell r="K8">
            <v>1</v>
          </cell>
          <cell r="L8">
            <v>0</v>
          </cell>
          <cell r="M8">
            <v>0</v>
          </cell>
          <cell r="N8">
            <v>0</v>
          </cell>
          <cell r="R8">
            <v>0</v>
          </cell>
          <cell r="S8">
            <v>0</v>
          </cell>
          <cell r="T8">
            <v>0</v>
          </cell>
          <cell r="U8">
            <v>42</v>
          </cell>
          <cell r="V8">
            <v>0</v>
          </cell>
          <cell r="W8">
            <v>0</v>
          </cell>
          <cell r="AA8">
            <v>0</v>
          </cell>
          <cell r="AB8">
            <v>0</v>
          </cell>
          <cell r="AC8">
            <v>0</v>
          </cell>
          <cell r="AD8">
            <v>42</v>
          </cell>
          <cell r="AE8">
            <v>132000</v>
          </cell>
          <cell r="AF8">
            <v>0</v>
          </cell>
          <cell r="AI8">
            <v>2223</v>
          </cell>
          <cell r="AK8">
            <v>0</v>
          </cell>
          <cell r="AM8">
            <v>134</v>
          </cell>
          <cell r="AN8">
            <v>1</v>
          </cell>
          <cell r="AO8">
            <v>393216</v>
          </cell>
          <cell r="AQ8">
            <v>0</v>
          </cell>
          <cell r="AR8">
            <v>0</v>
          </cell>
          <cell r="AS8" t="str">
            <v>Ы</v>
          </cell>
          <cell r="AT8" t="str">
            <v>Ы</v>
          </cell>
          <cell r="AU8">
            <v>0</v>
          </cell>
          <cell r="AV8">
            <v>0</v>
          </cell>
          <cell r="AW8">
            <v>23</v>
          </cell>
          <cell r="AX8">
            <v>1</v>
          </cell>
          <cell r="AY8">
            <v>0</v>
          </cell>
          <cell r="AZ8">
            <v>0</v>
          </cell>
          <cell r="BA8">
            <v>0</v>
          </cell>
          <cell r="BB8">
            <v>0</v>
          </cell>
          <cell r="BC8">
            <v>38828</v>
          </cell>
        </row>
        <row r="9">
          <cell r="A9">
            <v>2006</v>
          </cell>
          <cell r="B9">
            <v>1</v>
          </cell>
          <cell r="C9">
            <v>8</v>
          </cell>
          <cell r="D9">
            <v>20</v>
          </cell>
          <cell r="E9">
            <v>792030</v>
          </cell>
          <cell r="F9">
            <v>0</v>
          </cell>
          <cell r="G9" t="str">
            <v>Затраты по ШПЗ (неосновные)</v>
          </cell>
          <cell r="H9">
            <v>2030</v>
          </cell>
          <cell r="I9">
            <v>7920</v>
          </cell>
          <cell r="J9">
            <v>5.05</v>
          </cell>
          <cell r="K9">
            <v>1</v>
          </cell>
          <cell r="L9">
            <v>0</v>
          </cell>
          <cell r="M9">
            <v>0</v>
          </cell>
          <cell r="N9">
            <v>0</v>
          </cell>
          <cell r="R9">
            <v>0</v>
          </cell>
          <cell r="S9">
            <v>0</v>
          </cell>
          <cell r="T9">
            <v>0</v>
          </cell>
          <cell r="U9">
            <v>42</v>
          </cell>
          <cell r="V9">
            <v>0</v>
          </cell>
          <cell r="W9">
            <v>0</v>
          </cell>
          <cell r="AA9">
            <v>0</v>
          </cell>
          <cell r="AB9">
            <v>0</v>
          </cell>
          <cell r="AC9">
            <v>0</v>
          </cell>
          <cell r="AD9">
            <v>42</v>
          </cell>
          <cell r="AE9">
            <v>135000</v>
          </cell>
          <cell r="AF9">
            <v>0</v>
          </cell>
          <cell r="AI9">
            <v>2223</v>
          </cell>
          <cell r="AK9">
            <v>0</v>
          </cell>
          <cell r="AM9">
            <v>135</v>
          </cell>
          <cell r="AN9">
            <v>1</v>
          </cell>
          <cell r="AO9">
            <v>393216</v>
          </cell>
          <cell r="AQ9">
            <v>0</v>
          </cell>
          <cell r="AR9">
            <v>0</v>
          </cell>
          <cell r="AS9" t="str">
            <v>Ы</v>
          </cell>
          <cell r="AT9" t="str">
            <v>Ы</v>
          </cell>
          <cell r="AU9">
            <v>0</v>
          </cell>
          <cell r="AV9">
            <v>0</v>
          </cell>
          <cell r="AW9">
            <v>23</v>
          </cell>
          <cell r="AX9">
            <v>1</v>
          </cell>
          <cell r="AY9">
            <v>0</v>
          </cell>
          <cell r="AZ9">
            <v>0</v>
          </cell>
          <cell r="BA9">
            <v>0</v>
          </cell>
          <cell r="BB9">
            <v>0</v>
          </cell>
          <cell r="BC9">
            <v>38828</v>
          </cell>
        </row>
        <row r="10">
          <cell r="A10">
            <v>2006</v>
          </cell>
          <cell r="B10">
            <v>1</v>
          </cell>
          <cell r="C10">
            <v>9</v>
          </cell>
          <cell r="D10">
            <v>20</v>
          </cell>
          <cell r="E10">
            <v>792030</v>
          </cell>
          <cell r="F10">
            <v>0</v>
          </cell>
          <cell r="G10" t="str">
            <v>Затраты по ШПЗ (неосновные)</v>
          </cell>
          <cell r="H10">
            <v>2030</v>
          </cell>
          <cell r="I10">
            <v>7920</v>
          </cell>
          <cell r="J10">
            <v>23011.13</v>
          </cell>
          <cell r="K10">
            <v>1</v>
          </cell>
          <cell r="L10">
            <v>0</v>
          </cell>
          <cell r="M10">
            <v>0</v>
          </cell>
          <cell r="N10">
            <v>0</v>
          </cell>
          <cell r="R10">
            <v>0</v>
          </cell>
          <cell r="S10">
            <v>0</v>
          </cell>
          <cell r="T10">
            <v>0</v>
          </cell>
          <cell r="U10">
            <v>42</v>
          </cell>
          <cell r="V10">
            <v>0</v>
          </cell>
          <cell r="W10">
            <v>0</v>
          </cell>
          <cell r="AA10">
            <v>0</v>
          </cell>
          <cell r="AB10">
            <v>0</v>
          </cell>
          <cell r="AC10">
            <v>0</v>
          </cell>
          <cell r="AD10">
            <v>42</v>
          </cell>
          <cell r="AE10">
            <v>143000</v>
          </cell>
          <cell r="AF10">
            <v>0</v>
          </cell>
          <cell r="AI10">
            <v>2223</v>
          </cell>
          <cell r="AK10">
            <v>0</v>
          </cell>
          <cell r="AM10">
            <v>136</v>
          </cell>
          <cell r="AN10">
            <v>1</v>
          </cell>
          <cell r="AO10">
            <v>393216</v>
          </cell>
          <cell r="AQ10">
            <v>0</v>
          </cell>
          <cell r="AR10">
            <v>0</v>
          </cell>
          <cell r="AS10" t="str">
            <v>Ы</v>
          </cell>
          <cell r="AT10" t="str">
            <v>Ы</v>
          </cell>
          <cell r="AU10">
            <v>0</v>
          </cell>
          <cell r="AV10">
            <v>0</v>
          </cell>
          <cell r="AW10">
            <v>23</v>
          </cell>
          <cell r="AX10">
            <v>1</v>
          </cell>
          <cell r="AY10">
            <v>0</v>
          </cell>
          <cell r="AZ10">
            <v>0</v>
          </cell>
          <cell r="BA10">
            <v>0</v>
          </cell>
          <cell r="BB10">
            <v>0</v>
          </cell>
          <cell r="BC10">
            <v>38828</v>
          </cell>
        </row>
        <row r="11">
          <cell r="A11">
            <v>2006</v>
          </cell>
          <cell r="B11">
            <v>1</v>
          </cell>
          <cell r="C11">
            <v>10</v>
          </cell>
          <cell r="D11">
            <v>20</v>
          </cell>
          <cell r="E11">
            <v>792030</v>
          </cell>
          <cell r="F11">
            <v>0</v>
          </cell>
          <cell r="G11" t="str">
            <v>Затраты по ШПЗ (неосновные)</v>
          </cell>
          <cell r="H11">
            <v>2030</v>
          </cell>
          <cell r="I11">
            <v>7920</v>
          </cell>
          <cell r="J11">
            <v>11.97</v>
          </cell>
          <cell r="K11">
            <v>1</v>
          </cell>
          <cell r="L11">
            <v>0</v>
          </cell>
          <cell r="M11">
            <v>0</v>
          </cell>
          <cell r="N11">
            <v>0</v>
          </cell>
          <cell r="R11">
            <v>0</v>
          </cell>
          <cell r="S11">
            <v>0</v>
          </cell>
          <cell r="T11">
            <v>0</v>
          </cell>
          <cell r="U11">
            <v>42</v>
          </cell>
          <cell r="V11">
            <v>0</v>
          </cell>
          <cell r="W11">
            <v>0</v>
          </cell>
          <cell r="AA11">
            <v>0</v>
          </cell>
          <cell r="AB11">
            <v>0</v>
          </cell>
          <cell r="AC11">
            <v>0</v>
          </cell>
          <cell r="AD11">
            <v>42</v>
          </cell>
          <cell r="AE11">
            <v>410000</v>
          </cell>
          <cell r="AF11">
            <v>0</v>
          </cell>
          <cell r="AI11">
            <v>2223</v>
          </cell>
          <cell r="AK11">
            <v>0</v>
          </cell>
          <cell r="AM11">
            <v>137</v>
          </cell>
          <cell r="AN11">
            <v>1</v>
          </cell>
          <cell r="AO11">
            <v>393216</v>
          </cell>
          <cell r="AQ11">
            <v>0</v>
          </cell>
          <cell r="AR11">
            <v>0</v>
          </cell>
          <cell r="AS11" t="str">
            <v>Ы</v>
          </cell>
          <cell r="AT11" t="str">
            <v>Ы</v>
          </cell>
          <cell r="AU11">
            <v>0</v>
          </cell>
          <cell r="AV11">
            <v>0</v>
          </cell>
          <cell r="AW11">
            <v>23</v>
          </cell>
          <cell r="AX11">
            <v>1</v>
          </cell>
          <cell r="AY11">
            <v>0</v>
          </cell>
          <cell r="AZ11">
            <v>0</v>
          </cell>
          <cell r="BA11">
            <v>0</v>
          </cell>
          <cell r="BB11">
            <v>0</v>
          </cell>
          <cell r="BC11">
            <v>38828</v>
          </cell>
        </row>
        <row r="12">
          <cell r="A12">
            <v>2006</v>
          </cell>
          <cell r="B12">
            <v>1</v>
          </cell>
          <cell r="C12">
            <v>11</v>
          </cell>
          <cell r="D12">
            <v>20</v>
          </cell>
          <cell r="E12">
            <v>792030</v>
          </cell>
          <cell r="F12">
            <v>0</v>
          </cell>
          <cell r="G12" t="str">
            <v>Затраты по ШПЗ (неосновные)</v>
          </cell>
          <cell r="H12">
            <v>2030</v>
          </cell>
          <cell r="I12">
            <v>7920</v>
          </cell>
          <cell r="J12">
            <v>190.18</v>
          </cell>
          <cell r="K12">
            <v>1</v>
          </cell>
          <cell r="L12">
            <v>0</v>
          </cell>
          <cell r="M12">
            <v>0</v>
          </cell>
          <cell r="N12">
            <v>0</v>
          </cell>
          <cell r="R12">
            <v>0</v>
          </cell>
          <cell r="S12">
            <v>0</v>
          </cell>
          <cell r="T12">
            <v>0</v>
          </cell>
          <cell r="U12">
            <v>42</v>
          </cell>
          <cell r="V12">
            <v>0</v>
          </cell>
          <cell r="W12">
            <v>0</v>
          </cell>
          <cell r="AA12">
            <v>0</v>
          </cell>
          <cell r="AB12">
            <v>0</v>
          </cell>
          <cell r="AC12">
            <v>0</v>
          </cell>
          <cell r="AD12">
            <v>42</v>
          </cell>
          <cell r="AE12">
            <v>420000</v>
          </cell>
          <cell r="AF12">
            <v>0</v>
          </cell>
          <cell r="AI12">
            <v>2223</v>
          </cell>
          <cell r="AK12">
            <v>0</v>
          </cell>
          <cell r="AM12">
            <v>138</v>
          </cell>
          <cell r="AN12">
            <v>1</v>
          </cell>
          <cell r="AO12">
            <v>393216</v>
          </cell>
          <cell r="AQ12">
            <v>0</v>
          </cell>
          <cell r="AR12">
            <v>0</v>
          </cell>
          <cell r="AS12" t="str">
            <v>Ы</v>
          </cell>
          <cell r="AT12" t="str">
            <v>Ы</v>
          </cell>
          <cell r="AU12">
            <v>0</v>
          </cell>
          <cell r="AV12">
            <v>0</v>
          </cell>
          <cell r="AW12">
            <v>23</v>
          </cell>
          <cell r="AX12">
            <v>1</v>
          </cell>
          <cell r="AY12">
            <v>0</v>
          </cell>
          <cell r="AZ12">
            <v>0</v>
          </cell>
          <cell r="BA12">
            <v>0</v>
          </cell>
          <cell r="BB12">
            <v>0</v>
          </cell>
          <cell r="BC12">
            <v>38828</v>
          </cell>
        </row>
        <row r="13">
          <cell r="A13">
            <v>2006</v>
          </cell>
          <cell r="B13">
            <v>1</v>
          </cell>
          <cell r="C13">
            <v>12</v>
          </cell>
          <cell r="D13">
            <v>20</v>
          </cell>
          <cell r="E13">
            <v>792030</v>
          </cell>
          <cell r="F13">
            <v>0</v>
          </cell>
          <cell r="G13" t="str">
            <v>Затраты по ШПЗ (неосновные)</v>
          </cell>
          <cell r="H13">
            <v>2030</v>
          </cell>
          <cell r="I13">
            <v>7920</v>
          </cell>
          <cell r="J13">
            <v>28.88</v>
          </cell>
          <cell r="K13">
            <v>1</v>
          </cell>
          <cell r="L13">
            <v>0</v>
          </cell>
          <cell r="M13">
            <v>0</v>
          </cell>
          <cell r="N13">
            <v>0</v>
          </cell>
          <cell r="R13">
            <v>0</v>
          </cell>
          <cell r="S13">
            <v>0</v>
          </cell>
          <cell r="T13">
            <v>0</v>
          </cell>
          <cell r="U13">
            <v>42</v>
          </cell>
          <cell r="V13">
            <v>0</v>
          </cell>
          <cell r="W13">
            <v>0</v>
          </cell>
          <cell r="AA13">
            <v>0</v>
          </cell>
          <cell r="AB13">
            <v>0</v>
          </cell>
          <cell r="AC13">
            <v>0</v>
          </cell>
          <cell r="AD13">
            <v>42</v>
          </cell>
          <cell r="AE13">
            <v>430000</v>
          </cell>
          <cell r="AF13">
            <v>0</v>
          </cell>
          <cell r="AI13">
            <v>2223</v>
          </cell>
          <cell r="AK13">
            <v>0</v>
          </cell>
          <cell r="AM13">
            <v>139</v>
          </cell>
          <cell r="AN13">
            <v>1</v>
          </cell>
          <cell r="AO13">
            <v>393216</v>
          </cell>
          <cell r="AQ13">
            <v>0</v>
          </cell>
          <cell r="AR13">
            <v>0</v>
          </cell>
          <cell r="AS13" t="str">
            <v>Ы</v>
          </cell>
          <cell r="AT13" t="str">
            <v>Ы</v>
          </cell>
          <cell r="AU13">
            <v>0</v>
          </cell>
          <cell r="AV13">
            <v>0</v>
          </cell>
          <cell r="AW13">
            <v>23</v>
          </cell>
          <cell r="AX13">
            <v>1</v>
          </cell>
          <cell r="AY13">
            <v>0</v>
          </cell>
          <cell r="AZ13">
            <v>0</v>
          </cell>
          <cell r="BA13">
            <v>0</v>
          </cell>
          <cell r="BB13">
            <v>0</v>
          </cell>
          <cell r="BC13">
            <v>38828</v>
          </cell>
        </row>
        <row r="14">
          <cell r="A14">
            <v>2006</v>
          </cell>
          <cell r="B14">
            <v>1</v>
          </cell>
          <cell r="C14">
            <v>13</v>
          </cell>
          <cell r="D14">
            <v>20</v>
          </cell>
          <cell r="E14">
            <v>792030</v>
          </cell>
          <cell r="F14">
            <v>0</v>
          </cell>
          <cell r="G14" t="str">
            <v>Затраты по ШПЗ (неосновные)</v>
          </cell>
          <cell r="H14">
            <v>2030</v>
          </cell>
          <cell r="I14">
            <v>7920</v>
          </cell>
          <cell r="J14">
            <v>18.309999999999999</v>
          </cell>
          <cell r="K14">
            <v>1</v>
          </cell>
          <cell r="L14">
            <v>0</v>
          </cell>
          <cell r="M14">
            <v>0</v>
          </cell>
          <cell r="N14">
            <v>0</v>
          </cell>
          <cell r="R14">
            <v>0</v>
          </cell>
          <cell r="S14">
            <v>0</v>
          </cell>
          <cell r="T14">
            <v>0</v>
          </cell>
          <cell r="U14">
            <v>42</v>
          </cell>
          <cell r="V14">
            <v>0</v>
          </cell>
          <cell r="W14">
            <v>0</v>
          </cell>
          <cell r="AA14">
            <v>0</v>
          </cell>
          <cell r="AB14">
            <v>0</v>
          </cell>
          <cell r="AC14">
            <v>0</v>
          </cell>
          <cell r="AD14">
            <v>42</v>
          </cell>
          <cell r="AE14">
            <v>450000</v>
          </cell>
          <cell r="AF14">
            <v>0</v>
          </cell>
          <cell r="AI14">
            <v>2223</v>
          </cell>
          <cell r="AK14">
            <v>0</v>
          </cell>
          <cell r="AM14">
            <v>140</v>
          </cell>
          <cell r="AN14">
            <v>1</v>
          </cell>
          <cell r="AO14">
            <v>393216</v>
          </cell>
          <cell r="AQ14">
            <v>0</v>
          </cell>
          <cell r="AR14">
            <v>0</v>
          </cell>
          <cell r="AS14" t="str">
            <v>Ы</v>
          </cell>
          <cell r="AT14" t="str">
            <v>Ы</v>
          </cell>
          <cell r="AU14">
            <v>0</v>
          </cell>
          <cell r="AV14">
            <v>0</v>
          </cell>
          <cell r="AW14">
            <v>23</v>
          </cell>
          <cell r="AX14">
            <v>1</v>
          </cell>
          <cell r="AY14">
            <v>0</v>
          </cell>
          <cell r="AZ14">
            <v>0</v>
          </cell>
          <cell r="BA14">
            <v>0</v>
          </cell>
          <cell r="BB14">
            <v>0</v>
          </cell>
          <cell r="BC14">
            <v>38828</v>
          </cell>
        </row>
        <row r="15">
          <cell r="A15">
            <v>2006</v>
          </cell>
          <cell r="B15">
            <v>1</v>
          </cell>
          <cell r="C15">
            <v>14</v>
          </cell>
          <cell r="D15">
            <v>20</v>
          </cell>
          <cell r="E15">
            <v>792030</v>
          </cell>
          <cell r="F15">
            <v>0</v>
          </cell>
          <cell r="G15" t="str">
            <v>Затраты по ШПЗ (неосновные)</v>
          </cell>
          <cell r="H15">
            <v>2030</v>
          </cell>
          <cell r="I15">
            <v>7920</v>
          </cell>
          <cell r="J15">
            <v>4.5599999999999996</v>
          </cell>
          <cell r="K15">
            <v>1</v>
          </cell>
          <cell r="L15">
            <v>0</v>
          </cell>
          <cell r="M15">
            <v>0</v>
          </cell>
          <cell r="N15">
            <v>0</v>
          </cell>
          <cell r="R15">
            <v>0</v>
          </cell>
          <cell r="S15">
            <v>0</v>
          </cell>
          <cell r="T15">
            <v>0</v>
          </cell>
          <cell r="U15">
            <v>42</v>
          </cell>
          <cell r="V15">
            <v>0</v>
          </cell>
          <cell r="W15">
            <v>0</v>
          </cell>
          <cell r="AA15">
            <v>0</v>
          </cell>
          <cell r="AB15">
            <v>0</v>
          </cell>
          <cell r="AC15">
            <v>0</v>
          </cell>
          <cell r="AD15">
            <v>42</v>
          </cell>
          <cell r="AE15">
            <v>460000</v>
          </cell>
          <cell r="AF15">
            <v>0</v>
          </cell>
          <cell r="AI15">
            <v>2223</v>
          </cell>
          <cell r="AK15">
            <v>0</v>
          </cell>
          <cell r="AM15">
            <v>141</v>
          </cell>
          <cell r="AN15">
            <v>1</v>
          </cell>
          <cell r="AO15">
            <v>393216</v>
          </cell>
          <cell r="AQ15">
            <v>0</v>
          </cell>
          <cell r="AR15">
            <v>0</v>
          </cell>
          <cell r="AS15" t="str">
            <v>Ы</v>
          </cell>
          <cell r="AT15" t="str">
            <v>Ы</v>
          </cell>
          <cell r="AU15">
            <v>0</v>
          </cell>
          <cell r="AV15">
            <v>0</v>
          </cell>
          <cell r="AW15">
            <v>23</v>
          </cell>
          <cell r="AX15">
            <v>1</v>
          </cell>
          <cell r="AY15">
            <v>0</v>
          </cell>
          <cell r="AZ15">
            <v>0</v>
          </cell>
          <cell r="BA15">
            <v>0</v>
          </cell>
          <cell r="BB15">
            <v>0</v>
          </cell>
          <cell r="BC15">
            <v>38828</v>
          </cell>
        </row>
        <row r="16">
          <cell r="A16">
            <v>2006</v>
          </cell>
          <cell r="B16">
            <v>1</v>
          </cell>
          <cell r="C16">
            <v>15</v>
          </cell>
          <cell r="D16">
            <v>20</v>
          </cell>
          <cell r="E16">
            <v>792030</v>
          </cell>
          <cell r="F16">
            <v>0</v>
          </cell>
          <cell r="G16" t="str">
            <v>Затраты по ШПЗ (неосновные)</v>
          </cell>
          <cell r="H16">
            <v>2030</v>
          </cell>
          <cell r="I16">
            <v>7920</v>
          </cell>
          <cell r="J16">
            <v>0.18</v>
          </cell>
          <cell r="K16">
            <v>1</v>
          </cell>
          <cell r="L16">
            <v>0</v>
          </cell>
          <cell r="M16">
            <v>0</v>
          </cell>
          <cell r="N16">
            <v>0</v>
          </cell>
          <cell r="R16">
            <v>0</v>
          </cell>
          <cell r="S16">
            <v>0</v>
          </cell>
          <cell r="T16">
            <v>0</v>
          </cell>
          <cell r="U16">
            <v>42</v>
          </cell>
          <cell r="V16">
            <v>0</v>
          </cell>
          <cell r="W16">
            <v>0</v>
          </cell>
          <cell r="AA16">
            <v>0</v>
          </cell>
          <cell r="AB16">
            <v>0</v>
          </cell>
          <cell r="AC16">
            <v>0</v>
          </cell>
          <cell r="AD16">
            <v>42</v>
          </cell>
          <cell r="AE16">
            <v>465000</v>
          </cell>
          <cell r="AF16">
            <v>0</v>
          </cell>
          <cell r="AI16">
            <v>2223</v>
          </cell>
          <cell r="AK16">
            <v>0</v>
          </cell>
          <cell r="AM16">
            <v>142</v>
          </cell>
          <cell r="AN16">
            <v>1</v>
          </cell>
          <cell r="AO16">
            <v>393216</v>
          </cell>
          <cell r="AQ16">
            <v>0</v>
          </cell>
          <cell r="AR16">
            <v>0</v>
          </cell>
          <cell r="AS16" t="str">
            <v>Ы</v>
          </cell>
          <cell r="AT16" t="str">
            <v>Ы</v>
          </cell>
          <cell r="AU16">
            <v>0</v>
          </cell>
          <cell r="AV16">
            <v>0</v>
          </cell>
          <cell r="AW16">
            <v>23</v>
          </cell>
          <cell r="AX16">
            <v>1</v>
          </cell>
          <cell r="AY16">
            <v>0</v>
          </cell>
          <cell r="AZ16">
            <v>0</v>
          </cell>
          <cell r="BA16">
            <v>0</v>
          </cell>
          <cell r="BB16">
            <v>0</v>
          </cell>
          <cell r="BC16">
            <v>38828</v>
          </cell>
        </row>
        <row r="17">
          <cell r="A17">
            <v>2006</v>
          </cell>
          <cell r="B17">
            <v>1</v>
          </cell>
          <cell r="C17">
            <v>16</v>
          </cell>
          <cell r="D17">
            <v>20</v>
          </cell>
          <cell r="E17">
            <v>792030</v>
          </cell>
          <cell r="F17">
            <v>0</v>
          </cell>
          <cell r="G17" t="str">
            <v>Затраты по ШПЗ (неосновные)</v>
          </cell>
          <cell r="H17">
            <v>2030</v>
          </cell>
          <cell r="I17">
            <v>7920</v>
          </cell>
          <cell r="J17">
            <v>363.45</v>
          </cell>
          <cell r="K17">
            <v>1</v>
          </cell>
          <cell r="L17">
            <v>0</v>
          </cell>
          <cell r="M17">
            <v>0</v>
          </cell>
          <cell r="N17">
            <v>0</v>
          </cell>
          <cell r="R17">
            <v>0</v>
          </cell>
          <cell r="S17">
            <v>0</v>
          </cell>
          <cell r="T17">
            <v>0</v>
          </cell>
          <cell r="U17">
            <v>42</v>
          </cell>
          <cell r="V17">
            <v>0</v>
          </cell>
          <cell r="W17">
            <v>0</v>
          </cell>
          <cell r="AA17">
            <v>0</v>
          </cell>
          <cell r="AB17">
            <v>0</v>
          </cell>
          <cell r="AC17">
            <v>0</v>
          </cell>
          <cell r="AD17">
            <v>42</v>
          </cell>
          <cell r="AE17">
            <v>502100</v>
          </cell>
          <cell r="AF17">
            <v>0</v>
          </cell>
          <cell r="AI17">
            <v>2223</v>
          </cell>
          <cell r="AK17">
            <v>0</v>
          </cell>
          <cell r="AM17">
            <v>143</v>
          </cell>
          <cell r="AN17">
            <v>1</v>
          </cell>
          <cell r="AO17">
            <v>393216</v>
          </cell>
          <cell r="AQ17">
            <v>0</v>
          </cell>
          <cell r="AR17">
            <v>0</v>
          </cell>
          <cell r="AS17" t="str">
            <v>Ы</v>
          </cell>
          <cell r="AT17" t="str">
            <v>Ы</v>
          </cell>
          <cell r="AU17">
            <v>0</v>
          </cell>
          <cell r="AV17">
            <v>0</v>
          </cell>
          <cell r="AW17">
            <v>23</v>
          </cell>
          <cell r="AX17">
            <v>1</v>
          </cell>
          <cell r="AY17">
            <v>0</v>
          </cell>
          <cell r="AZ17">
            <v>0</v>
          </cell>
          <cell r="BA17">
            <v>0</v>
          </cell>
          <cell r="BB17">
            <v>0</v>
          </cell>
          <cell r="BC17">
            <v>38828</v>
          </cell>
        </row>
        <row r="18">
          <cell r="A18">
            <v>2006</v>
          </cell>
          <cell r="B18">
            <v>1</v>
          </cell>
          <cell r="C18">
            <v>17</v>
          </cell>
          <cell r="D18">
            <v>20</v>
          </cell>
          <cell r="E18">
            <v>792030</v>
          </cell>
          <cell r="F18">
            <v>0</v>
          </cell>
          <cell r="G18" t="str">
            <v>Затраты по ШПЗ (неосновные)</v>
          </cell>
          <cell r="H18">
            <v>2030</v>
          </cell>
          <cell r="I18">
            <v>7920</v>
          </cell>
          <cell r="J18">
            <v>98.73</v>
          </cell>
          <cell r="K18">
            <v>1</v>
          </cell>
          <cell r="L18">
            <v>0</v>
          </cell>
          <cell r="M18">
            <v>0</v>
          </cell>
          <cell r="N18">
            <v>0</v>
          </cell>
          <cell r="R18">
            <v>0</v>
          </cell>
          <cell r="S18">
            <v>0</v>
          </cell>
          <cell r="T18">
            <v>0</v>
          </cell>
          <cell r="U18">
            <v>42</v>
          </cell>
          <cell r="V18">
            <v>0</v>
          </cell>
          <cell r="W18">
            <v>0</v>
          </cell>
          <cell r="AA18">
            <v>0</v>
          </cell>
          <cell r="AB18">
            <v>0</v>
          </cell>
          <cell r="AC18">
            <v>0</v>
          </cell>
          <cell r="AD18">
            <v>42</v>
          </cell>
          <cell r="AE18">
            <v>503000</v>
          </cell>
          <cell r="AF18">
            <v>0</v>
          </cell>
          <cell r="AI18">
            <v>2223</v>
          </cell>
          <cell r="AK18">
            <v>0</v>
          </cell>
          <cell r="AM18">
            <v>144</v>
          </cell>
          <cell r="AN18">
            <v>1</v>
          </cell>
          <cell r="AO18">
            <v>393216</v>
          </cell>
          <cell r="AQ18">
            <v>0</v>
          </cell>
          <cell r="AR18">
            <v>0</v>
          </cell>
          <cell r="AS18" t="str">
            <v>Ы</v>
          </cell>
          <cell r="AT18" t="str">
            <v>Ы</v>
          </cell>
          <cell r="AU18">
            <v>0</v>
          </cell>
          <cell r="AV18">
            <v>0</v>
          </cell>
          <cell r="AW18">
            <v>23</v>
          </cell>
          <cell r="AX18">
            <v>1</v>
          </cell>
          <cell r="AY18">
            <v>0</v>
          </cell>
          <cell r="AZ18">
            <v>0</v>
          </cell>
          <cell r="BA18">
            <v>0</v>
          </cell>
          <cell r="BB18">
            <v>0</v>
          </cell>
          <cell r="BC18">
            <v>38828</v>
          </cell>
        </row>
        <row r="19">
          <cell r="A19">
            <v>2006</v>
          </cell>
          <cell r="B19">
            <v>1</v>
          </cell>
          <cell r="C19">
            <v>18</v>
          </cell>
          <cell r="D19">
            <v>20</v>
          </cell>
          <cell r="E19">
            <v>792030</v>
          </cell>
          <cell r="F19">
            <v>0</v>
          </cell>
          <cell r="G19" t="str">
            <v>Затраты по ШПЗ (неосновные)</v>
          </cell>
          <cell r="H19">
            <v>2030</v>
          </cell>
          <cell r="I19">
            <v>7920</v>
          </cell>
          <cell r="J19">
            <v>6.01</v>
          </cell>
          <cell r="K19">
            <v>1</v>
          </cell>
          <cell r="L19">
            <v>0</v>
          </cell>
          <cell r="M19">
            <v>0</v>
          </cell>
          <cell r="N19">
            <v>0</v>
          </cell>
          <cell r="R19">
            <v>0</v>
          </cell>
          <cell r="S19">
            <v>0</v>
          </cell>
          <cell r="T19">
            <v>0</v>
          </cell>
          <cell r="U19">
            <v>42</v>
          </cell>
          <cell r="V19">
            <v>0</v>
          </cell>
          <cell r="W19">
            <v>0</v>
          </cell>
          <cell r="AA19">
            <v>0</v>
          </cell>
          <cell r="AB19">
            <v>0</v>
          </cell>
          <cell r="AC19">
            <v>0</v>
          </cell>
          <cell r="AD19">
            <v>42</v>
          </cell>
          <cell r="AE19">
            <v>504900</v>
          </cell>
          <cell r="AF19">
            <v>0</v>
          </cell>
          <cell r="AI19">
            <v>2223</v>
          </cell>
          <cell r="AK19">
            <v>0</v>
          </cell>
          <cell r="AM19">
            <v>145</v>
          </cell>
          <cell r="AN19">
            <v>1</v>
          </cell>
          <cell r="AO19">
            <v>393216</v>
          </cell>
          <cell r="AQ19">
            <v>0</v>
          </cell>
          <cell r="AR19">
            <v>0</v>
          </cell>
          <cell r="AS19" t="str">
            <v>Ы</v>
          </cell>
          <cell r="AT19" t="str">
            <v>Ы</v>
          </cell>
          <cell r="AU19">
            <v>0</v>
          </cell>
          <cell r="AV19">
            <v>0</v>
          </cell>
          <cell r="AW19">
            <v>23</v>
          </cell>
          <cell r="AX19">
            <v>1</v>
          </cell>
          <cell r="AY19">
            <v>0</v>
          </cell>
          <cell r="AZ19">
            <v>0</v>
          </cell>
          <cell r="BA19">
            <v>0</v>
          </cell>
          <cell r="BB19">
            <v>0</v>
          </cell>
          <cell r="BC19">
            <v>38828</v>
          </cell>
        </row>
        <row r="20">
          <cell r="A20">
            <v>2006</v>
          </cell>
          <cell r="B20">
            <v>1</v>
          </cell>
          <cell r="C20">
            <v>19</v>
          </cell>
          <cell r="D20">
            <v>20</v>
          </cell>
          <cell r="E20">
            <v>792030</v>
          </cell>
          <cell r="F20">
            <v>0</v>
          </cell>
          <cell r="G20" t="str">
            <v>Затраты по ШПЗ (неосновные)</v>
          </cell>
          <cell r="H20">
            <v>2030</v>
          </cell>
          <cell r="I20">
            <v>7920</v>
          </cell>
          <cell r="J20">
            <v>29.97</v>
          </cell>
          <cell r="K20">
            <v>1</v>
          </cell>
          <cell r="L20">
            <v>0</v>
          </cell>
          <cell r="M20">
            <v>0</v>
          </cell>
          <cell r="N20">
            <v>0</v>
          </cell>
          <cell r="R20">
            <v>0</v>
          </cell>
          <cell r="S20">
            <v>0</v>
          </cell>
          <cell r="T20">
            <v>0</v>
          </cell>
          <cell r="U20">
            <v>42</v>
          </cell>
          <cell r="V20">
            <v>0</v>
          </cell>
          <cell r="W20">
            <v>0</v>
          </cell>
          <cell r="AA20">
            <v>0</v>
          </cell>
          <cell r="AB20">
            <v>0</v>
          </cell>
          <cell r="AC20">
            <v>0</v>
          </cell>
          <cell r="AD20">
            <v>42</v>
          </cell>
          <cell r="AE20">
            <v>505100</v>
          </cell>
          <cell r="AF20">
            <v>0</v>
          </cell>
          <cell r="AI20">
            <v>2223</v>
          </cell>
          <cell r="AK20">
            <v>0</v>
          </cell>
          <cell r="AM20">
            <v>146</v>
          </cell>
          <cell r="AN20">
            <v>1</v>
          </cell>
          <cell r="AO20">
            <v>393216</v>
          </cell>
          <cell r="AQ20">
            <v>0</v>
          </cell>
          <cell r="AR20">
            <v>0</v>
          </cell>
          <cell r="AS20" t="str">
            <v>Ы</v>
          </cell>
          <cell r="AT20" t="str">
            <v>Ы</v>
          </cell>
          <cell r="AU20">
            <v>0</v>
          </cell>
          <cell r="AV20">
            <v>0</v>
          </cell>
          <cell r="AW20">
            <v>23</v>
          </cell>
          <cell r="AX20">
            <v>1</v>
          </cell>
          <cell r="AY20">
            <v>0</v>
          </cell>
          <cell r="AZ20">
            <v>0</v>
          </cell>
          <cell r="BA20">
            <v>0</v>
          </cell>
          <cell r="BB20">
            <v>0</v>
          </cell>
          <cell r="BC20">
            <v>38828</v>
          </cell>
        </row>
        <row r="21">
          <cell r="A21">
            <v>2006</v>
          </cell>
          <cell r="B21">
            <v>1</v>
          </cell>
          <cell r="C21">
            <v>20</v>
          </cell>
          <cell r="D21">
            <v>20</v>
          </cell>
          <cell r="E21">
            <v>792030</v>
          </cell>
          <cell r="F21">
            <v>0</v>
          </cell>
          <cell r="G21" t="str">
            <v>Затраты по ШПЗ (неосновные)</v>
          </cell>
          <cell r="H21">
            <v>2030</v>
          </cell>
          <cell r="I21">
            <v>7920</v>
          </cell>
          <cell r="J21">
            <v>12.49</v>
          </cell>
          <cell r="K21">
            <v>1</v>
          </cell>
          <cell r="L21">
            <v>0</v>
          </cell>
          <cell r="M21">
            <v>0</v>
          </cell>
          <cell r="N21">
            <v>0</v>
          </cell>
          <cell r="R21">
            <v>0</v>
          </cell>
          <cell r="S21">
            <v>0</v>
          </cell>
          <cell r="T21">
            <v>0</v>
          </cell>
          <cell r="U21">
            <v>42</v>
          </cell>
          <cell r="V21">
            <v>0</v>
          </cell>
          <cell r="W21">
            <v>0</v>
          </cell>
          <cell r="AA21">
            <v>0</v>
          </cell>
          <cell r="AB21">
            <v>0</v>
          </cell>
          <cell r="AC21">
            <v>0</v>
          </cell>
          <cell r="AD21">
            <v>42</v>
          </cell>
          <cell r="AE21">
            <v>505200</v>
          </cell>
          <cell r="AF21">
            <v>0</v>
          </cell>
          <cell r="AI21">
            <v>2223</v>
          </cell>
          <cell r="AK21">
            <v>0</v>
          </cell>
          <cell r="AM21">
            <v>147</v>
          </cell>
          <cell r="AN21">
            <v>1</v>
          </cell>
          <cell r="AO21">
            <v>393216</v>
          </cell>
          <cell r="AQ21">
            <v>0</v>
          </cell>
          <cell r="AR21">
            <v>0</v>
          </cell>
          <cell r="AS21" t="str">
            <v>Ы</v>
          </cell>
          <cell r="AT21" t="str">
            <v>Ы</v>
          </cell>
          <cell r="AU21">
            <v>0</v>
          </cell>
          <cell r="AV21">
            <v>0</v>
          </cell>
          <cell r="AW21">
            <v>23</v>
          </cell>
          <cell r="AX21">
            <v>1</v>
          </cell>
          <cell r="AY21">
            <v>0</v>
          </cell>
          <cell r="AZ21">
            <v>0</v>
          </cell>
          <cell r="BA21">
            <v>0</v>
          </cell>
          <cell r="BB21">
            <v>0</v>
          </cell>
          <cell r="BC21">
            <v>38828</v>
          </cell>
        </row>
        <row r="22">
          <cell r="A22">
            <v>2006</v>
          </cell>
          <cell r="B22">
            <v>1</v>
          </cell>
          <cell r="C22">
            <v>21</v>
          </cell>
          <cell r="D22">
            <v>20</v>
          </cell>
          <cell r="E22">
            <v>792030</v>
          </cell>
          <cell r="F22">
            <v>0</v>
          </cell>
          <cell r="G22" t="str">
            <v>Затраты по ШПЗ (неосновные)</v>
          </cell>
          <cell r="H22">
            <v>2030</v>
          </cell>
          <cell r="I22">
            <v>7920</v>
          </cell>
          <cell r="J22">
            <v>0.24</v>
          </cell>
          <cell r="K22">
            <v>1</v>
          </cell>
          <cell r="L22">
            <v>0</v>
          </cell>
          <cell r="M22">
            <v>0</v>
          </cell>
          <cell r="N22">
            <v>0</v>
          </cell>
          <cell r="R22">
            <v>0</v>
          </cell>
          <cell r="S22">
            <v>0</v>
          </cell>
          <cell r="T22">
            <v>0</v>
          </cell>
          <cell r="U22">
            <v>42</v>
          </cell>
          <cell r="V22">
            <v>0</v>
          </cell>
          <cell r="W22">
            <v>0</v>
          </cell>
          <cell r="AA22">
            <v>0</v>
          </cell>
          <cell r="AB22">
            <v>0</v>
          </cell>
          <cell r="AC22">
            <v>0</v>
          </cell>
          <cell r="AD22">
            <v>42</v>
          </cell>
          <cell r="AE22">
            <v>505400</v>
          </cell>
          <cell r="AF22">
            <v>0</v>
          </cell>
          <cell r="AI22">
            <v>2223</v>
          </cell>
          <cell r="AK22">
            <v>0</v>
          </cell>
          <cell r="AM22">
            <v>148</v>
          </cell>
          <cell r="AN22">
            <v>1</v>
          </cell>
          <cell r="AO22">
            <v>393216</v>
          </cell>
          <cell r="AQ22">
            <v>0</v>
          </cell>
          <cell r="AR22">
            <v>0</v>
          </cell>
          <cell r="AS22" t="str">
            <v>Ы</v>
          </cell>
          <cell r="AT22" t="str">
            <v>Ы</v>
          </cell>
          <cell r="AU22">
            <v>0</v>
          </cell>
          <cell r="AV22">
            <v>0</v>
          </cell>
          <cell r="AW22">
            <v>23</v>
          </cell>
          <cell r="AX22">
            <v>1</v>
          </cell>
          <cell r="AY22">
            <v>0</v>
          </cell>
          <cell r="AZ22">
            <v>0</v>
          </cell>
          <cell r="BA22">
            <v>0</v>
          </cell>
          <cell r="BB22">
            <v>0</v>
          </cell>
          <cell r="BC22">
            <v>38828</v>
          </cell>
        </row>
        <row r="23">
          <cell r="A23">
            <v>2006</v>
          </cell>
          <cell r="B23">
            <v>1</v>
          </cell>
          <cell r="C23">
            <v>22</v>
          </cell>
          <cell r="D23">
            <v>20</v>
          </cell>
          <cell r="E23">
            <v>792030</v>
          </cell>
          <cell r="F23">
            <v>0</v>
          </cell>
          <cell r="G23" t="str">
            <v>Затраты по ШПЗ (неосновные)</v>
          </cell>
          <cell r="H23">
            <v>2030</v>
          </cell>
          <cell r="I23">
            <v>7920</v>
          </cell>
          <cell r="J23">
            <v>143.41999999999999</v>
          </cell>
          <cell r="K23">
            <v>1</v>
          </cell>
          <cell r="L23">
            <v>0</v>
          </cell>
          <cell r="M23">
            <v>0</v>
          </cell>
          <cell r="N23">
            <v>0</v>
          </cell>
          <cell r="R23">
            <v>0</v>
          </cell>
          <cell r="S23">
            <v>0</v>
          </cell>
          <cell r="T23">
            <v>0</v>
          </cell>
          <cell r="U23">
            <v>42</v>
          </cell>
          <cell r="V23">
            <v>0</v>
          </cell>
          <cell r="W23">
            <v>0</v>
          </cell>
          <cell r="AA23">
            <v>0</v>
          </cell>
          <cell r="AB23">
            <v>0</v>
          </cell>
          <cell r="AC23">
            <v>0</v>
          </cell>
          <cell r="AD23">
            <v>42</v>
          </cell>
          <cell r="AE23">
            <v>510100</v>
          </cell>
          <cell r="AF23">
            <v>0</v>
          </cell>
          <cell r="AI23">
            <v>2223</v>
          </cell>
          <cell r="AK23">
            <v>0</v>
          </cell>
          <cell r="AM23">
            <v>149</v>
          </cell>
          <cell r="AN23">
            <v>1</v>
          </cell>
          <cell r="AO23">
            <v>393216</v>
          </cell>
          <cell r="AQ23">
            <v>0</v>
          </cell>
          <cell r="AR23">
            <v>0</v>
          </cell>
          <cell r="AS23" t="str">
            <v>Ы</v>
          </cell>
          <cell r="AT23" t="str">
            <v>Ы</v>
          </cell>
          <cell r="AU23">
            <v>0</v>
          </cell>
          <cell r="AV23">
            <v>0</v>
          </cell>
          <cell r="AW23">
            <v>23</v>
          </cell>
          <cell r="AX23">
            <v>1</v>
          </cell>
          <cell r="AY23">
            <v>0</v>
          </cell>
          <cell r="AZ23">
            <v>0</v>
          </cell>
          <cell r="BA23">
            <v>0</v>
          </cell>
          <cell r="BB23">
            <v>0</v>
          </cell>
          <cell r="BC23">
            <v>38828</v>
          </cell>
        </row>
        <row r="24">
          <cell r="A24">
            <v>2006</v>
          </cell>
          <cell r="B24">
            <v>1</v>
          </cell>
          <cell r="C24">
            <v>23</v>
          </cell>
          <cell r="D24">
            <v>20</v>
          </cell>
          <cell r="E24">
            <v>792030</v>
          </cell>
          <cell r="F24">
            <v>0</v>
          </cell>
          <cell r="G24" t="str">
            <v>Затраты по ШПЗ (неосновные)</v>
          </cell>
          <cell r="H24">
            <v>2030</v>
          </cell>
          <cell r="I24">
            <v>7920</v>
          </cell>
          <cell r="J24">
            <v>0.08</v>
          </cell>
          <cell r="K24">
            <v>1</v>
          </cell>
          <cell r="L24">
            <v>0</v>
          </cell>
          <cell r="M24">
            <v>0</v>
          </cell>
          <cell r="N24">
            <v>0</v>
          </cell>
          <cell r="R24">
            <v>0</v>
          </cell>
          <cell r="S24">
            <v>0</v>
          </cell>
          <cell r="T24">
            <v>0</v>
          </cell>
          <cell r="U24">
            <v>42</v>
          </cell>
          <cell r="V24">
            <v>0</v>
          </cell>
          <cell r="W24">
            <v>0</v>
          </cell>
          <cell r="AA24">
            <v>0</v>
          </cell>
          <cell r="AB24">
            <v>0</v>
          </cell>
          <cell r="AC24">
            <v>0</v>
          </cell>
          <cell r="AD24">
            <v>42</v>
          </cell>
          <cell r="AE24">
            <v>510200</v>
          </cell>
          <cell r="AF24">
            <v>0</v>
          </cell>
          <cell r="AI24">
            <v>2223</v>
          </cell>
          <cell r="AK24">
            <v>0</v>
          </cell>
          <cell r="AM24">
            <v>150</v>
          </cell>
          <cell r="AN24">
            <v>1</v>
          </cell>
          <cell r="AO24">
            <v>393216</v>
          </cell>
          <cell r="AQ24">
            <v>0</v>
          </cell>
          <cell r="AR24">
            <v>0</v>
          </cell>
          <cell r="AS24" t="str">
            <v>Ы</v>
          </cell>
          <cell r="AT24" t="str">
            <v>Ы</v>
          </cell>
          <cell r="AU24">
            <v>0</v>
          </cell>
          <cell r="AV24">
            <v>0</v>
          </cell>
          <cell r="AW24">
            <v>23</v>
          </cell>
          <cell r="AX24">
            <v>1</v>
          </cell>
          <cell r="AY24">
            <v>0</v>
          </cell>
          <cell r="AZ24">
            <v>0</v>
          </cell>
          <cell r="BA24">
            <v>0</v>
          </cell>
          <cell r="BB24">
            <v>0</v>
          </cell>
          <cell r="BC24">
            <v>38828</v>
          </cell>
        </row>
        <row r="25">
          <cell r="A25">
            <v>2006</v>
          </cell>
          <cell r="B25">
            <v>1</v>
          </cell>
          <cell r="C25">
            <v>24</v>
          </cell>
          <cell r="D25">
            <v>20</v>
          </cell>
          <cell r="E25">
            <v>792030</v>
          </cell>
          <cell r="F25">
            <v>0</v>
          </cell>
          <cell r="G25" t="str">
            <v>Затраты по ШПЗ (неосновные)</v>
          </cell>
          <cell r="H25">
            <v>2030</v>
          </cell>
          <cell r="I25">
            <v>7920</v>
          </cell>
          <cell r="J25">
            <v>16.7</v>
          </cell>
          <cell r="K25">
            <v>1</v>
          </cell>
          <cell r="L25">
            <v>0</v>
          </cell>
          <cell r="M25">
            <v>0</v>
          </cell>
          <cell r="N25">
            <v>0</v>
          </cell>
          <cell r="R25">
            <v>0</v>
          </cell>
          <cell r="S25">
            <v>0</v>
          </cell>
          <cell r="T25">
            <v>0</v>
          </cell>
          <cell r="U25">
            <v>42</v>
          </cell>
          <cell r="V25">
            <v>0</v>
          </cell>
          <cell r="W25">
            <v>0</v>
          </cell>
          <cell r="AA25">
            <v>0</v>
          </cell>
          <cell r="AB25">
            <v>0</v>
          </cell>
          <cell r="AC25">
            <v>0</v>
          </cell>
          <cell r="AD25">
            <v>42</v>
          </cell>
          <cell r="AE25">
            <v>510300</v>
          </cell>
          <cell r="AF25">
            <v>0</v>
          </cell>
          <cell r="AI25">
            <v>2223</v>
          </cell>
          <cell r="AK25">
            <v>0</v>
          </cell>
          <cell r="AM25">
            <v>151</v>
          </cell>
          <cell r="AN25">
            <v>1</v>
          </cell>
          <cell r="AO25">
            <v>393216</v>
          </cell>
          <cell r="AQ25">
            <v>0</v>
          </cell>
          <cell r="AR25">
            <v>0</v>
          </cell>
          <cell r="AS25" t="str">
            <v>Ы</v>
          </cell>
          <cell r="AT25" t="str">
            <v>Ы</v>
          </cell>
          <cell r="AU25">
            <v>0</v>
          </cell>
          <cell r="AV25">
            <v>0</v>
          </cell>
          <cell r="AW25">
            <v>23</v>
          </cell>
          <cell r="AX25">
            <v>1</v>
          </cell>
          <cell r="AY25">
            <v>0</v>
          </cell>
          <cell r="AZ25">
            <v>0</v>
          </cell>
          <cell r="BA25">
            <v>0</v>
          </cell>
          <cell r="BB25">
            <v>0</v>
          </cell>
          <cell r="BC25">
            <v>38828</v>
          </cell>
        </row>
        <row r="26">
          <cell r="A26">
            <v>2006</v>
          </cell>
          <cell r="B26">
            <v>1</v>
          </cell>
          <cell r="C26">
            <v>25</v>
          </cell>
          <cell r="D26">
            <v>20</v>
          </cell>
          <cell r="E26">
            <v>792030</v>
          </cell>
          <cell r="F26">
            <v>0</v>
          </cell>
          <cell r="G26" t="str">
            <v>Затраты по ШПЗ (неосновные)</v>
          </cell>
          <cell r="H26">
            <v>2030</v>
          </cell>
          <cell r="I26">
            <v>7920</v>
          </cell>
          <cell r="J26">
            <v>2.38</v>
          </cell>
          <cell r="K26">
            <v>1</v>
          </cell>
          <cell r="L26">
            <v>0</v>
          </cell>
          <cell r="M26">
            <v>0</v>
          </cell>
          <cell r="N26">
            <v>0</v>
          </cell>
          <cell r="R26">
            <v>0</v>
          </cell>
          <cell r="S26">
            <v>0</v>
          </cell>
          <cell r="T26">
            <v>0</v>
          </cell>
          <cell r="U26">
            <v>42</v>
          </cell>
          <cell r="V26">
            <v>0</v>
          </cell>
          <cell r="W26">
            <v>0</v>
          </cell>
          <cell r="AA26">
            <v>0</v>
          </cell>
          <cell r="AB26">
            <v>0</v>
          </cell>
          <cell r="AC26">
            <v>0</v>
          </cell>
          <cell r="AD26">
            <v>42</v>
          </cell>
          <cell r="AE26">
            <v>510400</v>
          </cell>
          <cell r="AF26">
            <v>0</v>
          </cell>
          <cell r="AI26">
            <v>2223</v>
          </cell>
          <cell r="AK26">
            <v>0</v>
          </cell>
          <cell r="AM26">
            <v>152</v>
          </cell>
          <cell r="AN26">
            <v>1</v>
          </cell>
          <cell r="AO26">
            <v>393216</v>
          </cell>
          <cell r="AQ26">
            <v>0</v>
          </cell>
          <cell r="AR26">
            <v>0</v>
          </cell>
          <cell r="AS26" t="str">
            <v>Ы</v>
          </cell>
          <cell r="AT26" t="str">
            <v>Ы</v>
          </cell>
          <cell r="AU26">
            <v>0</v>
          </cell>
          <cell r="AV26">
            <v>0</v>
          </cell>
          <cell r="AW26">
            <v>23</v>
          </cell>
          <cell r="AX26">
            <v>1</v>
          </cell>
          <cell r="AY26">
            <v>0</v>
          </cell>
          <cell r="AZ26">
            <v>0</v>
          </cell>
          <cell r="BA26">
            <v>0</v>
          </cell>
          <cell r="BB26">
            <v>0</v>
          </cell>
          <cell r="BC26">
            <v>38828</v>
          </cell>
        </row>
        <row r="27">
          <cell r="A27">
            <v>2006</v>
          </cell>
          <cell r="B27">
            <v>1</v>
          </cell>
          <cell r="C27">
            <v>26</v>
          </cell>
          <cell r="D27">
            <v>20</v>
          </cell>
          <cell r="E27">
            <v>792030</v>
          </cell>
          <cell r="F27">
            <v>0</v>
          </cell>
          <cell r="G27" t="str">
            <v>Затраты по ШПЗ (неосновные)</v>
          </cell>
          <cell r="H27">
            <v>2030</v>
          </cell>
          <cell r="I27">
            <v>7920</v>
          </cell>
          <cell r="J27">
            <v>1.29</v>
          </cell>
          <cell r="K27">
            <v>1</v>
          </cell>
          <cell r="L27">
            <v>0</v>
          </cell>
          <cell r="M27">
            <v>0</v>
          </cell>
          <cell r="N27">
            <v>0</v>
          </cell>
          <cell r="R27">
            <v>0</v>
          </cell>
          <cell r="S27">
            <v>0</v>
          </cell>
          <cell r="T27">
            <v>0</v>
          </cell>
          <cell r="U27">
            <v>42</v>
          </cell>
          <cell r="V27">
            <v>0</v>
          </cell>
          <cell r="W27">
            <v>0</v>
          </cell>
          <cell r="AA27">
            <v>0</v>
          </cell>
          <cell r="AB27">
            <v>0</v>
          </cell>
          <cell r="AC27">
            <v>0</v>
          </cell>
          <cell r="AD27">
            <v>42</v>
          </cell>
          <cell r="AE27">
            <v>510500</v>
          </cell>
          <cell r="AF27">
            <v>0</v>
          </cell>
          <cell r="AI27">
            <v>2223</v>
          </cell>
          <cell r="AK27">
            <v>0</v>
          </cell>
          <cell r="AM27">
            <v>153</v>
          </cell>
          <cell r="AN27">
            <v>1</v>
          </cell>
          <cell r="AO27">
            <v>393216</v>
          </cell>
          <cell r="AQ27">
            <v>0</v>
          </cell>
          <cell r="AR27">
            <v>0</v>
          </cell>
          <cell r="AS27" t="str">
            <v>Ы</v>
          </cell>
          <cell r="AT27" t="str">
            <v>Ы</v>
          </cell>
          <cell r="AU27">
            <v>0</v>
          </cell>
          <cell r="AV27">
            <v>0</v>
          </cell>
          <cell r="AW27">
            <v>23</v>
          </cell>
          <cell r="AX27">
            <v>1</v>
          </cell>
          <cell r="AY27">
            <v>0</v>
          </cell>
          <cell r="AZ27">
            <v>0</v>
          </cell>
          <cell r="BA27">
            <v>0</v>
          </cell>
          <cell r="BB27">
            <v>0</v>
          </cell>
          <cell r="BC27">
            <v>38828</v>
          </cell>
        </row>
        <row r="28">
          <cell r="A28">
            <v>2006</v>
          </cell>
          <cell r="B28">
            <v>1</v>
          </cell>
          <cell r="C28">
            <v>27</v>
          </cell>
          <cell r="D28">
            <v>20</v>
          </cell>
          <cell r="E28">
            <v>792030</v>
          </cell>
          <cell r="F28">
            <v>0</v>
          </cell>
          <cell r="G28" t="str">
            <v>Затраты по ШПЗ (неосновные)</v>
          </cell>
          <cell r="H28">
            <v>2030</v>
          </cell>
          <cell r="I28">
            <v>7920</v>
          </cell>
          <cell r="J28">
            <v>62.91</v>
          </cell>
          <cell r="K28">
            <v>1</v>
          </cell>
          <cell r="L28">
            <v>0</v>
          </cell>
          <cell r="M28">
            <v>0</v>
          </cell>
          <cell r="N28">
            <v>0</v>
          </cell>
          <cell r="R28">
            <v>0</v>
          </cell>
          <cell r="S28">
            <v>0</v>
          </cell>
          <cell r="T28">
            <v>0</v>
          </cell>
          <cell r="U28">
            <v>42</v>
          </cell>
          <cell r="V28">
            <v>0</v>
          </cell>
          <cell r="W28">
            <v>0</v>
          </cell>
          <cell r="AA28">
            <v>0</v>
          </cell>
          <cell r="AB28">
            <v>0</v>
          </cell>
          <cell r="AC28">
            <v>0</v>
          </cell>
          <cell r="AD28">
            <v>42</v>
          </cell>
          <cell r="AE28">
            <v>510600</v>
          </cell>
          <cell r="AF28">
            <v>0</v>
          </cell>
          <cell r="AI28">
            <v>2223</v>
          </cell>
          <cell r="AK28">
            <v>0</v>
          </cell>
          <cell r="AM28">
            <v>154</v>
          </cell>
          <cell r="AN28">
            <v>1</v>
          </cell>
          <cell r="AO28">
            <v>393216</v>
          </cell>
          <cell r="AQ28">
            <v>0</v>
          </cell>
          <cell r="AR28">
            <v>0</v>
          </cell>
          <cell r="AS28" t="str">
            <v>Ы</v>
          </cell>
          <cell r="AT28" t="str">
            <v>Ы</v>
          </cell>
          <cell r="AU28">
            <v>0</v>
          </cell>
          <cell r="AV28">
            <v>0</v>
          </cell>
          <cell r="AW28">
            <v>23</v>
          </cell>
          <cell r="AX28">
            <v>1</v>
          </cell>
          <cell r="AY28">
            <v>0</v>
          </cell>
          <cell r="AZ28">
            <v>0</v>
          </cell>
          <cell r="BA28">
            <v>0</v>
          </cell>
          <cell r="BB28">
            <v>0</v>
          </cell>
          <cell r="BC28">
            <v>38828</v>
          </cell>
        </row>
        <row r="29">
          <cell r="A29">
            <v>2006</v>
          </cell>
          <cell r="B29">
            <v>1</v>
          </cell>
          <cell r="C29">
            <v>28</v>
          </cell>
          <cell r="D29">
            <v>20</v>
          </cell>
          <cell r="E29">
            <v>792030</v>
          </cell>
          <cell r="F29">
            <v>0</v>
          </cell>
          <cell r="G29" t="str">
            <v>Затраты по ШПЗ (неосновные)</v>
          </cell>
          <cell r="H29">
            <v>2030</v>
          </cell>
          <cell r="I29">
            <v>7920</v>
          </cell>
          <cell r="J29">
            <v>0.62</v>
          </cell>
          <cell r="K29">
            <v>1</v>
          </cell>
          <cell r="L29">
            <v>0</v>
          </cell>
          <cell r="M29">
            <v>0</v>
          </cell>
          <cell r="N29">
            <v>0</v>
          </cell>
          <cell r="R29">
            <v>0</v>
          </cell>
          <cell r="S29">
            <v>0</v>
          </cell>
          <cell r="T29">
            <v>0</v>
          </cell>
          <cell r="U29">
            <v>42</v>
          </cell>
          <cell r="V29">
            <v>0</v>
          </cell>
          <cell r="W29">
            <v>0</v>
          </cell>
          <cell r="AA29">
            <v>0</v>
          </cell>
          <cell r="AB29">
            <v>0</v>
          </cell>
          <cell r="AC29">
            <v>0</v>
          </cell>
          <cell r="AD29">
            <v>42</v>
          </cell>
          <cell r="AE29">
            <v>510630</v>
          </cell>
          <cell r="AF29">
            <v>0</v>
          </cell>
          <cell r="AI29">
            <v>2223</v>
          </cell>
          <cell r="AK29">
            <v>0</v>
          </cell>
          <cell r="AM29">
            <v>155</v>
          </cell>
          <cell r="AN29">
            <v>1</v>
          </cell>
          <cell r="AO29">
            <v>393216</v>
          </cell>
          <cell r="AQ29">
            <v>0</v>
          </cell>
          <cell r="AR29">
            <v>0</v>
          </cell>
          <cell r="AS29" t="str">
            <v>Ы</v>
          </cell>
          <cell r="AT29" t="str">
            <v>Ы</v>
          </cell>
          <cell r="AU29">
            <v>0</v>
          </cell>
          <cell r="AV29">
            <v>0</v>
          </cell>
          <cell r="AW29">
            <v>23</v>
          </cell>
          <cell r="AX29">
            <v>1</v>
          </cell>
          <cell r="AY29">
            <v>0</v>
          </cell>
          <cell r="AZ29">
            <v>0</v>
          </cell>
          <cell r="BA29">
            <v>0</v>
          </cell>
          <cell r="BB29">
            <v>0</v>
          </cell>
          <cell r="BC29">
            <v>38828</v>
          </cell>
        </row>
        <row r="30">
          <cell r="A30">
            <v>2006</v>
          </cell>
          <cell r="B30">
            <v>1</v>
          </cell>
          <cell r="C30">
            <v>84</v>
          </cell>
          <cell r="D30">
            <v>20</v>
          </cell>
          <cell r="E30">
            <v>792030</v>
          </cell>
          <cell r="F30">
            <v>0</v>
          </cell>
          <cell r="G30" t="str">
            <v>Затраты по ШПЗ (неосновные)</v>
          </cell>
          <cell r="H30">
            <v>2030</v>
          </cell>
          <cell r="I30">
            <v>7920</v>
          </cell>
          <cell r="J30">
            <v>44.14</v>
          </cell>
          <cell r="K30">
            <v>1</v>
          </cell>
          <cell r="L30">
            <v>0</v>
          </cell>
          <cell r="M30">
            <v>0</v>
          </cell>
          <cell r="N30">
            <v>0</v>
          </cell>
          <cell r="R30">
            <v>0</v>
          </cell>
          <cell r="S30">
            <v>0</v>
          </cell>
          <cell r="T30">
            <v>0</v>
          </cell>
          <cell r="U30">
            <v>32</v>
          </cell>
          <cell r="V30">
            <v>0</v>
          </cell>
          <cell r="W30">
            <v>0</v>
          </cell>
          <cell r="AA30">
            <v>0</v>
          </cell>
          <cell r="AB30">
            <v>0</v>
          </cell>
          <cell r="AC30">
            <v>0</v>
          </cell>
          <cell r="AD30">
            <v>32</v>
          </cell>
          <cell r="AE30">
            <v>110000</v>
          </cell>
          <cell r="AF30">
            <v>0</v>
          </cell>
          <cell r="AI30">
            <v>2223</v>
          </cell>
          <cell r="AK30">
            <v>0</v>
          </cell>
          <cell r="AM30">
            <v>211</v>
          </cell>
          <cell r="AN30">
            <v>1</v>
          </cell>
          <cell r="AO30">
            <v>393216</v>
          </cell>
          <cell r="AQ30">
            <v>0</v>
          </cell>
          <cell r="AR30">
            <v>0</v>
          </cell>
          <cell r="AS30" t="str">
            <v>Ы</v>
          </cell>
          <cell r="AT30" t="str">
            <v>Ы</v>
          </cell>
          <cell r="AU30">
            <v>0</v>
          </cell>
          <cell r="AV30">
            <v>0</v>
          </cell>
          <cell r="AW30">
            <v>23</v>
          </cell>
          <cell r="AX30">
            <v>1</v>
          </cell>
          <cell r="AY30">
            <v>0</v>
          </cell>
          <cell r="AZ30">
            <v>0</v>
          </cell>
          <cell r="BA30">
            <v>0</v>
          </cell>
          <cell r="BB30">
            <v>0</v>
          </cell>
          <cell r="BC30">
            <v>38828</v>
          </cell>
        </row>
        <row r="31">
          <cell r="A31">
            <v>2006</v>
          </cell>
          <cell r="B31">
            <v>1</v>
          </cell>
          <cell r="C31">
            <v>85</v>
          </cell>
          <cell r="D31">
            <v>20</v>
          </cell>
          <cell r="E31">
            <v>792030</v>
          </cell>
          <cell r="F31">
            <v>0</v>
          </cell>
          <cell r="G31" t="str">
            <v>Затраты по ШПЗ (неосновные)</v>
          </cell>
          <cell r="H31">
            <v>2030</v>
          </cell>
          <cell r="I31">
            <v>7920</v>
          </cell>
          <cell r="J31">
            <v>3.63</v>
          </cell>
          <cell r="K31">
            <v>1</v>
          </cell>
          <cell r="L31">
            <v>0</v>
          </cell>
          <cell r="M31">
            <v>0</v>
          </cell>
          <cell r="N31">
            <v>0</v>
          </cell>
          <cell r="R31">
            <v>0</v>
          </cell>
          <cell r="S31">
            <v>0</v>
          </cell>
          <cell r="T31">
            <v>0</v>
          </cell>
          <cell r="U31">
            <v>32</v>
          </cell>
          <cell r="V31">
            <v>0</v>
          </cell>
          <cell r="W31">
            <v>0</v>
          </cell>
          <cell r="AA31">
            <v>0</v>
          </cell>
          <cell r="AB31">
            <v>0</v>
          </cell>
          <cell r="AC31">
            <v>0</v>
          </cell>
          <cell r="AD31">
            <v>32</v>
          </cell>
          <cell r="AE31">
            <v>114020</v>
          </cell>
          <cell r="AF31">
            <v>0</v>
          </cell>
          <cell r="AI31">
            <v>2223</v>
          </cell>
          <cell r="AK31">
            <v>0</v>
          </cell>
          <cell r="AM31">
            <v>212</v>
          </cell>
          <cell r="AN31">
            <v>1</v>
          </cell>
          <cell r="AO31">
            <v>393216</v>
          </cell>
          <cell r="AQ31">
            <v>0</v>
          </cell>
          <cell r="AR31">
            <v>0</v>
          </cell>
          <cell r="AS31" t="str">
            <v>Ы</v>
          </cell>
          <cell r="AT31" t="str">
            <v>Ы</v>
          </cell>
          <cell r="AU31">
            <v>0</v>
          </cell>
          <cell r="AV31">
            <v>0</v>
          </cell>
          <cell r="AW31">
            <v>23</v>
          </cell>
          <cell r="AX31">
            <v>1</v>
          </cell>
          <cell r="AY31">
            <v>0</v>
          </cell>
          <cell r="AZ31">
            <v>0</v>
          </cell>
          <cell r="BA31">
            <v>0</v>
          </cell>
          <cell r="BB31">
            <v>0</v>
          </cell>
          <cell r="BC31">
            <v>38828</v>
          </cell>
        </row>
        <row r="32">
          <cell r="A32">
            <v>2006</v>
          </cell>
          <cell r="B32">
            <v>1</v>
          </cell>
          <cell r="C32">
            <v>86</v>
          </cell>
          <cell r="D32">
            <v>20</v>
          </cell>
          <cell r="E32">
            <v>792030</v>
          </cell>
          <cell r="F32">
            <v>0</v>
          </cell>
          <cell r="G32" t="str">
            <v>Затраты по ШПЗ (неосновные)</v>
          </cell>
          <cell r="H32">
            <v>2030</v>
          </cell>
          <cell r="I32">
            <v>7920</v>
          </cell>
          <cell r="J32">
            <v>5.03</v>
          </cell>
          <cell r="K32">
            <v>1</v>
          </cell>
          <cell r="L32">
            <v>0</v>
          </cell>
          <cell r="M32">
            <v>0</v>
          </cell>
          <cell r="N32">
            <v>0</v>
          </cell>
          <cell r="R32">
            <v>0</v>
          </cell>
          <cell r="S32">
            <v>0</v>
          </cell>
          <cell r="T32">
            <v>0</v>
          </cell>
          <cell r="U32">
            <v>32</v>
          </cell>
          <cell r="V32">
            <v>0</v>
          </cell>
          <cell r="W32">
            <v>0</v>
          </cell>
          <cell r="AA32">
            <v>0</v>
          </cell>
          <cell r="AB32">
            <v>0</v>
          </cell>
          <cell r="AC32">
            <v>0</v>
          </cell>
          <cell r="AD32">
            <v>32</v>
          </cell>
          <cell r="AE32">
            <v>117000</v>
          </cell>
          <cell r="AF32">
            <v>0</v>
          </cell>
          <cell r="AI32">
            <v>2223</v>
          </cell>
          <cell r="AK32">
            <v>0</v>
          </cell>
          <cell r="AM32">
            <v>213</v>
          </cell>
          <cell r="AN32">
            <v>1</v>
          </cell>
          <cell r="AO32">
            <v>393216</v>
          </cell>
          <cell r="AQ32">
            <v>0</v>
          </cell>
          <cell r="AR32">
            <v>0</v>
          </cell>
          <cell r="AS32" t="str">
            <v>Ы</v>
          </cell>
          <cell r="AT32" t="str">
            <v>Ы</v>
          </cell>
          <cell r="AU32">
            <v>0</v>
          </cell>
          <cell r="AV32">
            <v>0</v>
          </cell>
          <cell r="AW32">
            <v>23</v>
          </cell>
          <cell r="AX32">
            <v>1</v>
          </cell>
          <cell r="AY32">
            <v>0</v>
          </cell>
          <cell r="AZ32">
            <v>0</v>
          </cell>
          <cell r="BA32">
            <v>0</v>
          </cell>
          <cell r="BB32">
            <v>0</v>
          </cell>
          <cell r="BC32">
            <v>38828</v>
          </cell>
        </row>
        <row r="33">
          <cell r="A33">
            <v>2006</v>
          </cell>
          <cell r="B33">
            <v>1</v>
          </cell>
          <cell r="C33">
            <v>87</v>
          </cell>
          <cell r="D33">
            <v>20</v>
          </cell>
          <cell r="E33">
            <v>792030</v>
          </cell>
          <cell r="F33">
            <v>0</v>
          </cell>
          <cell r="G33" t="str">
            <v>Затраты по ШПЗ (неосновные)</v>
          </cell>
          <cell r="H33">
            <v>2030</v>
          </cell>
          <cell r="I33">
            <v>7920</v>
          </cell>
          <cell r="J33">
            <v>1.3</v>
          </cell>
          <cell r="K33">
            <v>1</v>
          </cell>
          <cell r="L33">
            <v>0</v>
          </cell>
          <cell r="M33">
            <v>0</v>
          </cell>
          <cell r="N33">
            <v>0</v>
          </cell>
          <cell r="R33">
            <v>0</v>
          </cell>
          <cell r="S33">
            <v>0</v>
          </cell>
          <cell r="T33">
            <v>0</v>
          </cell>
          <cell r="U33">
            <v>32</v>
          </cell>
          <cell r="V33">
            <v>0</v>
          </cell>
          <cell r="W33">
            <v>0</v>
          </cell>
          <cell r="AA33">
            <v>0</v>
          </cell>
          <cell r="AB33">
            <v>0</v>
          </cell>
          <cell r="AC33">
            <v>0</v>
          </cell>
          <cell r="AD33">
            <v>32</v>
          </cell>
          <cell r="AE33">
            <v>130000</v>
          </cell>
          <cell r="AF33">
            <v>0</v>
          </cell>
          <cell r="AI33">
            <v>2223</v>
          </cell>
          <cell r="AK33">
            <v>0</v>
          </cell>
          <cell r="AM33">
            <v>214</v>
          </cell>
          <cell r="AN33">
            <v>1</v>
          </cell>
          <cell r="AO33">
            <v>393216</v>
          </cell>
          <cell r="AQ33">
            <v>0</v>
          </cell>
          <cell r="AR33">
            <v>0</v>
          </cell>
          <cell r="AS33" t="str">
            <v>Ы</v>
          </cell>
          <cell r="AT33" t="str">
            <v>Ы</v>
          </cell>
          <cell r="AU33">
            <v>0</v>
          </cell>
          <cell r="AV33">
            <v>0</v>
          </cell>
          <cell r="AW33">
            <v>23</v>
          </cell>
          <cell r="AX33">
            <v>1</v>
          </cell>
          <cell r="AY33">
            <v>0</v>
          </cell>
          <cell r="AZ33">
            <v>0</v>
          </cell>
          <cell r="BA33">
            <v>0</v>
          </cell>
          <cell r="BB33">
            <v>0</v>
          </cell>
          <cell r="BC33">
            <v>38828</v>
          </cell>
        </row>
        <row r="34">
          <cell r="A34">
            <v>2006</v>
          </cell>
          <cell r="B34">
            <v>1</v>
          </cell>
          <cell r="C34">
            <v>88</v>
          </cell>
          <cell r="D34">
            <v>20</v>
          </cell>
          <cell r="E34">
            <v>792030</v>
          </cell>
          <cell r="F34">
            <v>0</v>
          </cell>
          <cell r="G34" t="str">
            <v>Затраты по ШПЗ (неосновные)</v>
          </cell>
          <cell r="H34">
            <v>2030</v>
          </cell>
          <cell r="I34">
            <v>7920</v>
          </cell>
          <cell r="J34">
            <v>1.05</v>
          </cell>
          <cell r="K34">
            <v>1</v>
          </cell>
          <cell r="L34">
            <v>0</v>
          </cell>
          <cell r="M34">
            <v>0</v>
          </cell>
          <cell r="N34">
            <v>0</v>
          </cell>
          <cell r="R34">
            <v>0</v>
          </cell>
          <cell r="S34">
            <v>0</v>
          </cell>
          <cell r="T34">
            <v>0</v>
          </cell>
          <cell r="U34">
            <v>32</v>
          </cell>
          <cell r="V34">
            <v>0</v>
          </cell>
          <cell r="W34">
            <v>0</v>
          </cell>
          <cell r="AA34">
            <v>0</v>
          </cell>
          <cell r="AB34">
            <v>0</v>
          </cell>
          <cell r="AC34">
            <v>0</v>
          </cell>
          <cell r="AD34">
            <v>32</v>
          </cell>
          <cell r="AE34">
            <v>132000</v>
          </cell>
          <cell r="AF34">
            <v>0</v>
          </cell>
          <cell r="AI34">
            <v>2223</v>
          </cell>
          <cell r="AK34">
            <v>0</v>
          </cell>
          <cell r="AM34">
            <v>215</v>
          </cell>
          <cell r="AN34">
            <v>1</v>
          </cell>
          <cell r="AO34">
            <v>393216</v>
          </cell>
          <cell r="AQ34">
            <v>0</v>
          </cell>
          <cell r="AR34">
            <v>0</v>
          </cell>
          <cell r="AS34" t="str">
            <v>Ы</v>
          </cell>
          <cell r="AT34" t="str">
            <v>Ы</v>
          </cell>
          <cell r="AU34">
            <v>0</v>
          </cell>
          <cell r="AV34">
            <v>0</v>
          </cell>
          <cell r="AW34">
            <v>23</v>
          </cell>
          <cell r="AX34">
            <v>1</v>
          </cell>
          <cell r="AY34">
            <v>0</v>
          </cell>
          <cell r="AZ34">
            <v>0</v>
          </cell>
          <cell r="BA34">
            <v>0</v>
          </cell>
          <cell r="BB34">
            <v>0</v>
          </cell>
          <cell r="BC34">
            <v>38828</v>
          </cell>
        </row>
        <row r="35">
          <cell r="A35">
            <v>2006</v>
          </cell>
          <cell r="B35">
            <v>1</v>
          </cell>
          <cell r="C35">
            <v>89</v>
          </cell>
          <cell r="D35">
            <v>20</v>
          </cell>
          <cell r="E35">
            <v>792030</v>
          </cell>
          <cell r="F35">
            <v>0</v>
          </cell>
          <cell r="G35" t="str">
            <v>Затраты по ШПЗ (неосновные)</v>
          </cell>
          <cell r="H35">
            <v>2030</v>
          </cell>
          <cell r="I35">
            <v>7920</v>
          </cell>
          <cell r="J35">
            <v>9.08</v>
          </cell>
          <cell r="K35">
            <v>1</v>
          </cell>
          <cell r="L35">
            <v>0</v>
          </cell>
          <cell r="M35">
            <v>0</v>
          </cell>
          <cell r="N35">
            <v>0</v>
          </cell>
          <cell r="R35">
            <v>0</v>
          </cell>
          <cell r="S35">
            <v>0</v>
          </cell>
          <cell r="T35">
            <v>0</v>
          </cell>
          <cell r="U35">
            <v>32</v>
          </cell>
          <cell r="V35">
            <v>0</v>
          </cell>
          <cell r="W35">
            <v>0</v>
          </cell>
          <cell r="AA35">
            <v>0</v>
          </cell>
          <cell r="AB35">
            <v>0</v>
          </cell>
          <cell r="AC35">
            <v>0</v>
          </cell>
          <cell r="AD35">
            <v>32</v>
          </cell>
          <cell r="AE35">
            <v>135000</v>
          </cell>
          <cell r="AF35">
            <v>0</v>
          </cell>
          <cell r="AI35">
            <v>2223</v>
          </cell>
          <cell r="AK35">
            <v>0</v>
          </cell>
          <cell r="AM35">
            <v>216</v>
          </cell>
          <cell r="AN35">
            <v>1</v>
          </cell>
          <cell r="AO35">
            <v>393216</v>
          </cell>
          <cell r="AQ35">
            <v>0</v>
          </cell>
          <cell r="AR35">
            <v>0</v>
          </cell>
          <cell r="AS35" t="str">
            <v>Ы</v>
          </cell>
          <cell r="AT35" t="str">
            <v>Ы</v>
          </cell>
          <cell r="AU35">
            <v>0</v>
          </cell>
          <cell r="AV35">
            <v>0</v>
          </cell>
          <cell r="AW35">
            <v>23</v>
          </cell>
          <cell r="AX35">
            <v>1</v>
          </cell>
          <cell r="AY35">
            <v>0</v>
          </cell>
          <cell r="AZ35">
            <v>0</v>
          </cell>
          <cell r="BA35">
            <v>0</v>
          </cell>
          <cell r="BB35">
            <v>0</v>
          </cell>
          <cell r="BC35">
            <v>38828</v>
          </cell>
        </row>
        <row r="36">
          <cell r="A36">
            <v>2006</v>
          </cell>
          <cell r="B36">
            <v>1</v>
          </cell>
          <cell r="C36">
            <v>90</v>
          </cell>
          <cell r="D36">
            <v>20</v>
          </cell>
          <cell r="E36">
            <v>792030</v>
          </cell>
          <cell r="F36">
            <v>0</v>
          </cell>
          <cell r="G36" t="str">
            <v>Затраты по ШПЗ (неосновные)</v>
          </cell>
          <cell r="H36">
            <v>2030</v>
          </cell>
          <cell r="I36">
            <v>7920</v>
          </cell>
          <cell r="J36">
            <v>37454.550000000003</v>
          </cell>
          <cell r="K36">
            <v>1</v>
          </cell>
          <cell r="L36">
            <v>0</v>
          </cell>
          <cell r="M36">
            <v>0</v>
          </cell>
          <cell r="N36">
            <v>0</v>
          </cell>
          <cell r="R36">
            <v>0</v>
          </cell>
          <cell r="S36">
            <v>0</v>
          </cell>
          <cell r="T36">
            <v>0</v>
          </cell>
          <cell r="U36">
            <v>32</v>
          </cell>
          <cell r="V36">
            <v>0</v>
          </cell>
          <cell r="W36">
            <v>0</v>
          </cell>
          <cell r="AA36">
            <v>0</v>
          </cell>
          <cell r="AB36">
            <v>0</v>
          </cell>
          <cell r="AC36">
            <v>0</v>
          </cell>
          <cell r="AD36">
            <v>32</v>
          </cell>
          <cell r="AE36">
            <v>143000</v>
          </cell>
          <cell r="AF36">
            <v>0</v>
          </cell>
          <cell r="AI36">
            <v>2223</v>
          </cell>
          <cell r="AK36">
            <v>0</v>
          </cell>
          <cell r="AM36">
            <v>217</v>
          </cell>
          <cell r="AN36">
            <v>1</v>
          </cell>
          <cell r="AO36">
            <v>393216</v>
          </cell>
          <cell r="AQ36">
            <v>0</v>
          </cell>
          <cell r="AR36">
            <v>0</v>
          </cell>
          <cell r="AS36" t="str">
            <v>Ы</v>
          </cell>
          <cell r="AT36" t="str">
            <v>Ы</v>
          </cell>
          <cell r="AU36">
            <v>0</v>
          </cell>
          <cell r="AV36">
            <v>0</v>
          </cell>
          <cell r="AW36">
            <v>23</v>
          </cell>
          <cell r="AX36">
            <v>1</v>
          </cell>
          <cell r="AY36">
            <v>0</v>
          </cell>
          <cell r="AZ36">
            <v>0</v>
          </cell>
          <cell r="BA36">
            <v>0</v>
          </cell>
          <cell r="BB36">
            <v>0</v>
          </cell>
          <cell r="BC36">
            <v>38828</v>
          </cell>
        </row>
        <row r="37">
          <cell r="A37">
            <v>2006</v>
          </cell>
          <cell r="B37">
            <v>1</v>
          </cell>
          <cell r="C37">
            <v>91</v>
          </cell>
          <cell r="D37">
            <v>20</v>
          </cell>
          <cell r="E37">
            <v>792030</v>
          </cell>
          <cell r="F37">
            <v>0</v>
          </cell>
          <cell r="G37" t="str">
            <v>Затраты по ШПЗ (неосновные)</v>
          </cell>
          <cell r="H37">
            <v>2030</v>
          </cell>
          <cell r="I37">
            <v>7920</v>
          </cell>
          <cell r="J37">
            <v>4.1399999999999997</v>
          </cell>
          <cell r="K37">
            <v>1</v>
          </cell>
          <cell r="L37">
            <v>0</v>
          </cell>
          <cell r="M37">
            <v>0</v>
          </cell>
          <cell r="N37">
            <v>0</v>
          </cell>
          <cell r="R37">
            <v>0</v>
          </cell>
          <cell r="S37">
            <v>0</v>
          </cell>
          <cell r="T37">
            <v>0</v>
          </cell>
          <cell r="U37">
            <v>32</v>
          </cell>
          <cell r="V37">
            <v>0</v>
          </cell>
          <cell r="W37">
            <v>0</v>
          </cell>
          <cell r="AA37">
            <v>0</v>
          </cell>
          <cell r="AB37">
            <v>0</v>
          </cell>
          <cell r="AC37">
            <v>0</v>
          </cell>
          <cell r="AD37">
            <v>32</v>
          </cell>
          <cell r="AE37">
            <v>410000</v>
          </cell>
          <cell r="AF37">
            <v>0</v>
          </cell>
          <cell r="AI37">
            <v>2223</v>
          </cell>
          <cell r="AK37">
            <v>0</v>
          </cell>
          <cell r="AM37">
            <v>218</v>
          </cell>
          <cell r="AN37">
            <v>1</v>
          </cell>
          <cell r="AO37">
            <v>393216</v>
          </cell>
          <cell r="AQ37">
            <v>0</v>
          </cell>
          <cell r="AR37">
            <v>0</v>
          </cell>
          <cell r="AS37" t="str">
            <v>Ы</v>
          </cell>
          <cell r="AT37" t="str">
            <v>Ы</v>
          </cell>
          <cell r="AU37">
            <v>0</v>
          </cell>
          <cell r="AV37">
            <v>0</v>
          </cell>
          <cell r="AW37">
            <v>23</v>
          </cell>
          <cell r="AX37">
            <v>1</v>
          </cell>
          <cell r="AY37">
            <v>0</v>
          </cell>
          <cell r="AZ37">
            <v>0</v>
          </cell>
          <cell r="BA37">
            <v>0</v>
          </cell>
          <cell r="BB37">
            <v>0</v>
          </cell>
          <cell r="BC37">
            <v>38828</v>
          </cell>
        </row>
        <row r="38">
          <cell r="A38">
            <v>2006</v>
          </cell>
          <cell r="B38">
            <v>1</v>
          </cell>
          <cell r="C38">
            <v>92</v>
          </cell>
          <cell r="D38">
            <v>20</v>
          </cell>
          <cell r="E38">
            <v>792030</v>
          </cell>
          <cell r="F38">
            <v>0</v>
          </cell>
          <cell r="G38" t="str">
            <v>Затраты по ШПЗ (неосновные)</v>
          </cell>
          <cell r="H38">
            <v>2030</v>
          </cell>
          <cell r="I38">
            <v>7920</v>
          </cell>
          <cell r="J38">
            <v>346.34</v>
          </cell>
          <cell r="K38">
            <v>1</v>
          </cell>
          <cell r="L38">
            <v>0</v>
          </cell>
          <cell r="M38">
            <v>0</v>
          </cell>
          <cell r="N38">
            <v>0</v>
          </cell>
          <cell r="R38">
            <v>0</v>
          </cell>
          <cell r="S38">
            <v>0</v>
          </cell>
          <cell r="T38">
            <v>0</v>
          </cell>
          <cell r="U38">
            <v>32</v>
          </cell>
          <cell r="V38">
            <v>0</v>
          </cell>
          <cell r="W38">
            <v>0</v>
          </cell>
          <cell r="AA38">
            <v>0</v>
          </cell>
          <cell r="AB38">
            <v>0</v>
          </cell>
          <cell r="AC38">
            <v>0</v>
          </cell>
          <cell r="AD38">
            <v>32</v>
          </cell>
          <cell r="AE38">
            <v>410100</v>
          </cell>
          <cell r="AF38">
            <v>0</v>
          </cell>
          <cell r="AI38">
            <v>2223</v>
          </cell>
          <cell r="AK38">
            <v>0</v>
          </cell>
          <cell r="AM38">
            <v>219</v>
          </cell>
          <cell r="AN38">
            <v>1</v>
          </cell>
          <cell r="AO38">
            <v>393216</v>
          </cell>
          <cell r="AQ38">
            <v>0</v>
          </cell>
          <cell r="AR38">
            <v>0</v>
          </cell>
          <cell r="AS38" t="str">
            <v>Ы</v>
          </cell>
          <cell r="AT38" t="str">
            <v>Ы</v>
          </cell>
          <cell r="AU38">
            <v>0</v>
          </cell>
          <cell r="AV38">
            <v>0</v>
          </cell>
          <cell r="AW38">
            <v>23</v>
          </cell>
          <cell r="AX38">
            <v>1</v>
          </cell>
          <cell r="AY38">
            <v>0</v>
          </cell>
          <cell r="AZ38">
            <v>0</v>
          </cell>
          <cell r="BA38">
            <v>0</v>
          </cell>
          <cell r="BB38">
            <v>0</v>
          </cell>
          <cell r="BC38">
            <v>38828</v>
          </cell>
        </row>
        <row r="39">
          <cell r="A39">
            <v>2006</v>
          </cell>
          <cell r="B39">
            <v>1</v>
          </cell>
          <cell r="C39">
            <v>93</v>
          </cell>
          <cell r="D39">
            <v>20</v>
          </cell>
          <cell r="E39">
            <v>792030</v>
          </cell>
          <cell r="F39">
            <v>0</v>
          </cell>
          <cell r="G39" t="str">
            <v>Затраты по ШПЗ (неосновные)</v>
          </cell>
          <cell r="H39">
            <v>2030</v>
          </cell>
          <cell r="I39">
            <v>7920</v>
          </cell>
          <cell r="J39">
            <v>68.12</v>
          </cell>
          <cell r="K39">
            <v>1</v>
          </cell>
          <cell r="L39">
            <v>0</v>
          </cell>
          <cell r="M39">
            <v>0</v>
          </cell>
          <cell r="N39">
            <v>0</v>
          </cell>
          <cell r="R39">
            <v>0</v>
          </cell>
          <cell r="S39">
            <v>0</v>
          </cell>
          <cell r="T39">
            <v>0</v>
          </cell>
          <cell r="U39">
            <v>32</v>
          </cell>
          <cell r="V39">
            <v>0</v>
          </cell>
          <cell r="W39">
            <v>0</v>
          </cell>
          <cell r="AA39">
            <v>0</v>
          </cell>
          <cell r="AB39">
            <v>0</v>
          </cell>
          <cell r="AC39">
            <v>0</v>
          </cell>
          <cell r="AD39">
            <v>32</v>
          </cell>
          <cell r="AE39">
            <v>410200</v>
          </cell>
          <cell r="AF39">
            <v>0</v>
          </cell>
          <cell r="AI39">
            <v>2223</v>
          </cell>
          <cell r="AK39">
            <v>0</v>
          </cell>
          <cell r="AM39">
            <v>220</v>
          </cell>
          <cell r="AN39">
            <v>1</v>
          </cell>
          <cell r="AO39">
            <v>393216</v>
          </cell>
          <cell r="AQ39">
            <v>0</v>
          </cell>
          <cell r="AR39">
            <v>0</v>
          </cell>
          <cell r="AS39" t="str">
            <v>Ы</v>
          </cell>
          <cell r="AT39" t="str">
            <v>Ы</v>
          </cell>
          <cell r="AU39">
            <v>0</v>
          </cell>
          <cell r="AV39">
            <v>0</v>
          </cell>
          <cell r="AW39">
            <v>23</v>
          </cell>
          <cell r="AX39">
            <v>1</v>
          </cell>
          <cell r="AY39">
            <v>0</v>
          </cell>
          <cell r="AZ39">
            <v>0</v>
          </cell>
          <cell r="BA39">
            <v>0</v>
          </cell>
          <cell r="BB39">
            <v>0</v>
          </cell>
          <cell r="BC39">
            <v>38828</v>
          </cell>
        </row>
        <row r="40">
          <cell r="A40">
            <v>2006</v>
          </cell>
          <cell r="B40">
            <v>1</v>
          </cell>
          <cell r="C40">
            <v>94</v>
          </cell>
          <cell r="D40">
            <v>20</v>
          </cell>
          <cell r="E40">
            <v>792030</v>
          </cell>
          <cell r="F40">
            <v>0</v>
          </cell>
          <cell r="G40" t="str">
            <v>Затраты по ШПЗ (неосновные)</v>
          </cell>
          <cell r="H40">
            <v>2030</v>
          </cell>
          <cell r="I40">
            <v>7920</v>
          </cell>
          <cell r="J40">
            <v>8.6999999999999993</v>
          </cell>
          <cell r="K40">
            <v>1</v>
          </cell>
          <cell r="L40">
            <v>0</v>
          </cell>
          <cell r="M40">
            <v>0</v>
          </cell>
          <cell r="N40">
            <v>0</v>
          </cell>
          <cell r="R40">
            <v>0</v>
          </cell>
          <cell r="S40">
            <v>0</v>
          </cell>
          <cell r="T40">
            <v>0</v>
          </cell>
          <cell r="U40">
            <v>32</v>
          </cell>
          <cell r="V40">
            <v>0</v>
          </cell>
          <cell r="W40">
            <v>0</v>
          </cell>
          <cell r="AA40">
            <v>0</v>
          </cell>
          <cell r="AB40">
            <v>0</v>
          </cell>
          <cell r="AC40">
            <v>0</v>
          </cell>
          <cell r="AD40">
            <v>32</v>
          </cell>
          <cell r="AE40">
            <v>420000</v>
          </cell>
          <cell r="AF40">
            <v>0</v>
          </cell>
          <cell r="AI40">
            <v>2223</v>
          </cell>
          <cell r="AK40">
            <v>0</v>
          </cell>
          <cell r="AM40">
            <v>221</v>
          </cell>
          <cell r="AN40">
            <v>1</v>
          </cell>
          <cell r="AO40">
            <v>393216</v>
          </cell>
          <cell r="AQ40">
            <v>0</v>
          </cell>
          <cell r="AR40">
            <v>0</v>
          </cell>
          <cell r="AS40" t="str">
            <v>Ы</v>
          </cell>
          <cell r="AT40" t="str">
            <v>Ы</v>
          </cell>
          <cell r="AU40">
            <v>0</v>
          </cell>
          <cell r="AV40">
            <v>0</v>
          </cell>
          <cell r="AW40">
            <v>23</v>
          </cell>
          <cell r="AX40">
            <v>1</v>
          </cell>
          <cell r="AY40">
            <v>0</v>
          </cell>
          <cell r="AZ40">
            <v>0</v>
          </cell>
          <cell r="BA40">
            <v>0</v>
          </cell>
          <cell r="BB40">
            <v>0</v>
          </cell>
          <cell r="BC40">
            <v>38828</v>
          </cell>
        </row>
        <row r="41">
          <cell r="A41">
            <v>2006</v>
          </cell>
          <cell r="B41">
            <v>1</v>
          </cell>
          <cell r="C41">
            <v>95</v>
          </cell>
          <cell r="D41">
            <v>20</v>
          </cell>
          <cell r="E41">
            <v>792030</v>
          </cell>
          <cell r="F41">
            <v>0</v>
          </cell>
          <cell r="G41" t="str">
            <v>Затраты по ШПЗ (неосновные)</v>
          </cell>
          <cell r="H41">
            <v>2030</v>
          </cell>
          <cell r="I41">
            <v>7920</v>
          </cell>
          <cell r="J41">
            <v>17.149999999999999</v>
          </cell>
          <cell r="K41">
            <v>1</v>
          </cell>
          <cell r="L41">
            <v>0</v>
          </cell>
          <cell r="M41">
            <v>0</v>
          </cell>
          <cell r="N41">
            <v>0</v>
          </cell>
          <cell r="R41">
            <v>0</v>
          </cell>
          <cell r="S41">
            <v>0</v>
          </cell>
          <cell r="T41">
            <v>0</v>
          </cell>
          <cell r="U41">
            <v>32</v>
          </cell>
          <cell r="V41">
            <v>0</v>
          </cell>
          <cell r="W41">
            <v>0</v>
          </cell>
          <cell r="AA41">
            <v>0</v>
          </cell>
          <cell r="AB41">
            <v>0</v>
          </cell>
          <cell r="AC41">
            <v>0</v>
          </cell>
          <cell r="AD41">
            <v>32</v>
          </cell>
          <cell r="AE41">
            <v>430000</v>
          </cell>
          <cell r="AF41">
            <v>0</v>
          </cell>
          <cell r="AI41">
            <v>2223</v>
          </cell>
          <cell r="AK41">
            <v>0</v>
          </cell>
          <cell r="AM41">
            <v>222</v>
          </cell>
          <cell r="AN41">
            <v>1</v>
          </cell>
          <cell r="AO41">
            <v>393216</v>
          </cell>
          <cell r="AQ41">
            <v>0</v>
          </cell>
          <cell r="AR41">
            <v>0</v>
          </cell>
          <cell r="AS41" t="str">
            <v>Ы</v>
          </cell>
          <cell r="AT41" t="str">
            <v>Ы</v>
          </cell>
          <cell r="AU41">
            <v>0</v>
          </cell>
          <cell r="AV41">
            <v>0</v>
          </cell>
          <cell r="AW41">
            <v>23</v>
          </cell>
          <cell r="AX41">
            <v>1</v>
          </cell>
          <cell r="AY41">
            <v>0</v>
          </cell>
          <cell r="AZ41">
            <v>0</v>
          </cell>
          <cell r="BA41">
            <v>0</v>
          </cell>
          <cell r="BB41">
            <v>0</v>
          </cell>
          <cell r="BC41">
            <v>38828</v>
          </cell>
        </row>
        <row r="42">
          <cell r="A42">
            <v>2006</v>
          </cell>
          <cell r="B42">
            <v>1</v>
          </cell>
          <cell r="C42">
            <v>96</v>
          </cell>
          <cell r="D42">
            <v>20</v>
          </cell>
          <cell r="E42">
            <v>792030</v>
          </cell>
          <cell r="F42">
            <v>0</v>
          </cell>
          <cell r="G42" t="str">
            <v>Затраты по ШПЗ (неосновные)</v>
          </cell>
          <cell r="H42">
            <v>2030</v>
          </cell>
          <cell r="I42">
            <v>7920</v>
          </cell>
          <cell r="J42">
            <v>1.53</v>
          </cell>
          <cell r="K42">
            <v>1</v>
          </cell>
          <cell r="L42">
            <v>0</v>
          </cell>
          <cell r="M42">
            <v>0</v>
          </cell>
          <cell r="N42">
            <v>0</v>
          </cell>
          <cell r="R42">
            <v>0</v>
          </cell>
          <cell r="S42">
            <v>0</v>
          </cell>
          <cell r="T42">
            <v>0</v>
          </cell>
          <cell r="U42">
            <v>32</v>
          </cell>
          <cell r="V42">
            <v>0</v>
          </cell>
          <cell r="W42">
            <v>0</v>
          </cell>
          <cell r="AA42">
            <v>0</v>
          </cell>
          <cell r="AB42">
            <v>0</v>
          </cell>
          <cell r="AC42">
            <v>0</v>
          </cell>
          <cell r="AD42">
            <v>32</v>
          </cell>
          <cell r="AE42">
            <v>430110</v>
          </cell>
          <cell r="AF42">
            <v>0</v>
          </cell>
          <cell r="AI42">
            <v>2223</v>
          </cell>
          <cell r="AK42">
            <v>0</v>
          </cell>
          <cell r="AM42">
            <v>223</v>
          </cell>
          <cell r="AN42">
            <v>1</v>
          </cell>
          <cell r="AO42">
            <v>393216</v>
          </cell>
          <cell r="AQ42">
            <v>0</v>
          </cell>
          <cell r="AR42">
            <v>0</v>
          </cell>
          <cell r="AS42" t="str">
            <v>Ы</v>
          </cell>
          <cell r="AT42" t="str">
            <v>Ы</v>
          </cell>
          <cell r="AU42">
            <v>0</v>
          </cell>
          <cell r="AV42">
            <v>0</v>
          </cell>
          <cell r="AW42">
            <v>23</v>
          </cell>
          <cell r="AX42">
            <v>1</v>
          </cell>
          <cell r="AY42">
            <v>0</v>
          </cell>
          <cell r="AZ42">
            <v>0</v>
          </cell>
          <cell r="BA42">
            <v>0</v>
          </cell>
          <cell r="BB42">
            <v>0</v>
          </cell>
          <cell r="BC42">
            <v>38828</v>
          </cell>
        </row>
        <row r="43">
          <cell r="A43">
            <v>2006</v>
          </cell>
          <cell r="B43">
            <v>1</v>
          </cell>
          <cell r="C43">
            <v>97</v>
          </cell>
          <cell r="D43">
            <v>20</v>
          </cell>
          <cell r="E43">
            <v>792030</v>
          </cell>
          <cell r="F43">
            <v>0</v>
          </cell>
          <cell r="G43" t="str">
            <v>Затраты по ШПЗ (неосновные)</v>
          </cell>
          <cell r="H43">
            <v>2030</v>
          </cell>
          <cell r="I43">
            <v>7920</v>
          </cell>
          <cell r="J43">
            <v>4.24</v>
          </cell>
          <cell r="K43">
            <v>1</v>
          </cell>
          <cell r="L43">
            <v>0</v>
          </cell>
          <cell r="M43">
            <v>0</v>
          </cell>
          <cell r="N43">
            <v>0</v>
          </cell>
          <cell r="R43">
            <v>0</v>
          </cell>
          <cell r="S43">
            <v>0</v>
          </cell>
          <cell r="T43">
            <v>0</v>
          </cell>
          <cell r="U43">
            <v>32</v>
          </cell>
          <cell r="V43">
            <v>0</v>
          </cell>
          <cell r="W43">
            <v>0</v>
          </cell>
          <cell r="AA43">
            <v>0</v>
          </cell>
          <cell r="AB43">
            <v>0</v>
          </cell>
          <cell r="AC43">
            <v>0</v>
          </cell>
          <cell r="AD43">
            <v>32</v>
          </cell>
          <cell r="AE43">
            <v>502100</v>
          </cell>
          <cell r="AF43">
            <v>0</v>
          </cell>
          <cell r="AI43">
            <v>2223</v>
          </cell>
          <cell r="AK43">
            <v>0</v>
          </cell>
          <cell r="AM43">
            <v>224</v>
          </cell>
          <cell r="AN43">
            <v>1</v>
          </cell>
          <cell r="AO43">
            <v>393216</v>
          </cell>
          <cell r="AQ43">
            <v>0</v>
          </cell>
          <cell r="AR43">
            <v>0</v>
          </cell>
          <cell r="AS43" t="str">
            <v>Ы</v>
          </cell>
          <cell r="AT43" t="str">
            <v>Ы</v>
          </cell>
          <cell r="AU43">
            <v>0</v>
          </cell>
          <cell r="AV43">
            <v>0</v>
          </cell>
          <cell r="AW43">
            <v>23</v>
          </cell>
          <cell r="AX43">
            <v>1</v>
          </cell>
          <cell r="AY43">
            <v>0</v>
          </cell>
          <cell r="AZ43">
            <v>0</v>
          </cell>
          <cell r="BA43">
            <v>0</v>
          </cell>
          <cell r="BB43">
            <v>0</v>
          </cell>
          <cell r="BC43">
            <v>38828</v>
          </cell>
        </row>
        <row r="44">
          <cell r="A44">
            <v>2006</v>
          </cell>
          <cell r="B44">
            <v>1</v>
          </cell>
          <cell r="C44">
            <v>98</v>
          </cell>
          <cell r="D44">
            <v>20</v>
          </cell>
          <cell r="E44">
            <v>792030</v>
          </cell>
          <cell r="F44">
            <v>0</v>
          </cell>
          <cell r="G44" t="str">
            <v>Затраты по ШПЗ (неосновные)</v>
          </cell>
          <cell r="H44">
            <v>2030</v>
          </cell>
          <cell r="I44">
            <v>7920</v>
          </cell>
          <cell r="J44">
            <v>367.8</v>
          </cell>
          <cell r="K44">
            <v>1</v>
          </cell>
          <cell r="L44">
            <v>0</v>
          </cell>
          <cell r="M44">
            <v>0</v>
          </cell>
          <cell r="N44">
            <v>0</v>
          </cell>
          <cell r="R44">
            <v>0</v>
          </cell>
          <cell r="S44">
            <v>0</v>
          </cell>
          <cell r="T44">
            <v>0</v>
          </cell>
          <cell r="U44">
            <v>32</v>
          </cell>
          <cell r="V44">
            <v>0</v>
          </cell>
          <cell r="W44">
            <v>0</v>
          </cell>
          <cell r="AA44">
            <v>0</v>
          </cell>
          <cell r="AB44">
            <v>0</v>
          </cell>
          <cell r="AC44">
            <v>0</v>
          </cell>
          <cell r="AD44">
            <v>32</v>
          </cell>
          <cell r="AE44">
            <v>503000</v>
          </cell>
          <cell r="AF44">
            <v>0</v>
          </cell>
          <cell r="AI44">
            <v>2223</v>
          </cell>
          <cell r="AK44">
            <v>0</v>
          </cell>
          <cell r="AM44">
            <v>225</v>
          </cell>
          <cell r="AN44">
            <v>1</v>
          </cell>
          <cell r="AO44">
            <v>393216</v>
          </cell>
          <cell r="AQ44">
            <v>0</v>
          </cell>
          <cell r="AR44">
            <v>0</v>
          </cell>
          <cell r="AS44" t="str">
            <v>Ы</v>
          </cell>
          <cell r="AT44" t="str">
            <v>Ы</v>
          </cell>
          <cell r="AU44">
            <v>0</v>
          </cell>
          <cell r="AV44">
            <v>0</v>
          </cell>
          <cell r="AW44">
            <v>23</v>
          </cell>
          <cell r="AX44">
            <v>1</v>
          </cell>
          <cell r="AY44">
            <v>0</v>
          </cell>
          <cell r="AZ44">
            <v>0</v>
          </cell>
          <cell r="BA44">
            <v>0</v>
          </cell>
          <cell r="BB44">
            <v>0</v>
          </cell>
          <cell r="BC44">
            <v>38828</v>
          </cell>
        </row>
        <row r="45">
          <cell r="A45">
            <v>2006</v>
          </cell>
          <cell r="B45">
            <v>1</v>
          </cell>
          <cell r="C45">
            <v>99</v>
          </cell>
          <cell r="D45">
            <v>20</v>
          </cell>
          <cell r="E45">
            <v>792030</v>
          </cell>
          <cell r="F45">
            <v>0</v>
          </cell>
          <cell r="G45" t="str">
            <v>Затраты по ШПЗ (неосновные)</v>
          </cell>
          <cell r="H45">
            <v>2030</v>
          </cell>
          <cell r="I45">
            <v>7920</v>
          </cell>
          <cell r="J45">
            <v>0.27</v>
          </cell>
          <cell r="K45">
            <v>1</v>
          </cell>
          <cell r="L45">
            <v>0</v>
          </cell>
          <cell r="M45">
            <v>0</v>
          </cell>
          <cell r="N45">
            <v>0</v>
          </cell>
          <cell r="R45">
            <v>0</v>
          </cell>
          <cell r="S45">
            <v>0</v>
          </cell>
          <cell r="T45">
            <v>0</v>
          </cell>
          <cell r="U45">
            <v>32</v>
          </cell>
          <cell r="V45">
            <v>0</v>
          </cell>
          <cell r="W45">
            <v>0</v>
          </cell>
          <cell r="AA45">
            <v>0</v>
          </cell>
          <cell r="AB45">
            <v>0</v>
          </cell>
          <cell r="AC45">
            <v>0</v>
          </cell>
          <cell r="AD45">
            <v>32</v>
          </cell>
          <cell r="AE45">
            <v>504100</v>
          </cell>
          <cell r="AF45">
            <v>0</v>
          </cell>
          <cell r="AI45">
            <v>2223</v>
          </cell>
          <cell r="AK45">
            <v>0</v>
          </cell>
          <cell r="AM45">
            <v>226</v>
          </cell>
          <cell r="AN45">
            <v>1</v>
          </cell>
          <cell r="AO45">
            <v>393216</v>
          </cell>
          <cell r="AQ45">
            <v>0</v>
          </cell>
          <cell r="AR45">
            <v>0</v>
          </cell>
          <cell r="AS45" t="str">
            <v>Ы</v>
          </cell>
          <cell r="AT45" t="str">
            <v>Ы</v>
          </cell>
          <cell r="AU45">
            <v>0</v>
          </cell>
          <cell r="AV45">
            <v>0</v>
          </cell>
          <cell r="AW45">
            <v>23</v>
          </cell>
          <cell r="AX45">
            <v>1</v>
          </cell>
          <cell r="AY45">
            <v>0</v>
          </cell>
          <cell r="AZ45">
            <v>0</v>
          </cell>
          <cell r="BA45">
            <v>0</v>
          </cell>
          <cell r="BB45">
            <v>0</v>
          </cell>
          <cell r="BC45">
            <v>38828</v>
          </cell>
        </row>
        <row r="46">
          <cell r="A46">
            <v>2006</v>
          </cell>
          <cell r="B46">
            <v>1</v>
          </cell>
          <cell r="C46">
            <v>100</v>
          </cell>
          <cell r="D46">
            <v>20</v>
          </cell>
          <cell r="E46">
            <v>792030</v>
          </cell>
          <cell r="F46">
            <v>0</v>
          </cell>
          <cell r="G46" t="str">
            <v>Затраты по ШПЗ (неосновные)</v>
          </cell>
          <cell r="H46">
            <v>2030</v>
          </cell>
          <cell r="I46">
            <v>7920</v>
          </cell>
          <cell r="J46">
            <v>1.67</v>
          </cell>
          <cell r="K46">
            <v>1</v>
          </cell>
          <cell r="L46">
            <v>0</v>
          </cell>
          <cell r="M46">
            <v>0</v>
          </cell>
          <cell r="N46">
            <v>0</v>
          </cell>
          <cell r="R46">
            <v>0</v>
          </cell>
          <cell r="S46">
            <v>0</v>
          </cell>
          <cell r="T46">
            <v>0</v>
          </cell>
          <cell r="U46">
            <v>32</v>
          </cell>
          <cell r="V46">
            <v>0</v>
          </cell>
          <cell r="W46">
            <v>0</v>
          </cell>
          <cell r="AA46">
            <v>0</v>
          </cell>
          <cell r="AB46">
            <v>0</v>
          </cell>
          <cell r="AC46">
            <v>0</v>
          </cell>
          <cell r="AD46">
            <v>32</v>
          </cell>
          <cell r="AE46">
            <v>504200</v>
          </cell>
          <cell r="AF46">
            <v>0</v>
          </cell>
          <cell r="AI46">
            <v>2223</v>
          </cell>
          <cell r="AK46">
            <v>0</v>
          </cell>
          <cell r="AM46">
            <v>227</v>
          </cell>
          <cell r="AN46">
            <v>1</v>
          </cell>
          <cell r="AO46">
            <v>393216</v>
          </cell>
          <cell r="AQ46">
            <v>0</v>
          </cell>
          <cell r="AR46">
            <v>0</v>
          </cell>
          <cell r="AS46" t="str">
            <v>Ы</v>
          </cell>
          <cell r="AT46" t="str">
            <v>Ы</v>
          </cell>
          <cell r="AU46">
            <v>0</v>
          </cell>
          <cell r="AV46">
            <v>0</v>
          </cell>
          <cell r="AW46">
            <v>23</v>
          </cell>
          <cell r="AX46">
            <v>1</v>
          </cell>
          <cell r="AY46">
            <v>0</v>
          </cell>
          <cell r="AZ46">
            <v>0</v>
          </cell>
          <cell r="BA46">
            <v>0</v>
          </cell>
          <cell r="BB46">
            <v>0</v>
          </cell>
          <cell r="BC46">
            <v>38828</v>
          </cell>
        </row>
        <row r="47">
          <cell r="A47">
            <v>2006</v>
          </cell>
          <cell r="B47">
            <v>1</v>
          </cell>
          <cell r="C47">
            <v>101</v>
          </cell>
          <cell r="D47">
            <v>20</v>
          </cell>
          <cell r="E47">
            <v>792030</v>
          </cell>
          <cell r="F47">
            <v>0</v>
          </cell>
          <cell r="G47" t="str">
            <v>Затраты по ШПЗ (неосновные)</v>
          </cell>
          <cell r="H47">
            <v>2030</v>
          </cell>
          <cell r="I47">
            <v>7920</v>
          </cell>
          <cell r="J47">
            <v>0.52</v>
          </cell>
          <cell r="K47">
            <v>1</v>
          </cell>
          <cell r="L47">
            <v>0</v>
          </cell>
          <cell r="M47">
            <v>0</v>
          </cell>
          <cell r="N47">
            <v>0</v>
          </cell>
          <cell r="R47">
            <v>0</v>
          </cell>
          <cell r="S47">
            <v>0</v>
          </cell>
          <cell r="T47">
            <v>0</v>
          </cell>
          <cell r="U47">
            <v>32</v>
          </cell>
          <cell r="V47">
            <v>0</v>
          </cell>
          <cell r="W47">
            <v>0</v>
          </cell>
          <cell r="AA47">
            <v>0</v>
          </cell>
          <cell r="AB47">
            <v>0</v>
          </cell>
          <cell r="AC47">
            <v>0</v>
          </cell>
          <cell r="AD47">
            <v>32</v>
          </cell>
          <cell r="AE47">
            <v>504900</v>
          </cell>
          <cell r="AF47">
            <v>0</v>
          </cell>
          <cell r="AI47">
            <v>2223</v>
          </cell>
          <cell r="AK47">
            <v>0</v>
          </cell>
          <cell r="AM47">
            <v>228</v>
          </cell>
          <cell r="AN47">
            <v>1</v>
          </cell>
          <cell r="AO47">
            <v>393216</v>
          </cell>
          <cell r="AQ47">
            <v>0</v>
          </cell>
          <cell r="AR47">
            <v>0</v>
          </cell>
          <cell r="AS47" t="str">
            <v>Ы</v>
          </cell>
          <cell r="AT47" t="str">
            <v>Ы</v>
          </cell>
          <cell r="AU47">
            <v>0</v>
          </cell>
          <cell r="AV47">
            <v>0</v>
          </cell>
          <cell r="AW47">
            <v>23</v>
          </cell>
          <cell r="AX47">
            <v>1</v>
          </cell>
          <cell r="AY47">
            <v>0</v>
          </cell>
          <cell r="AZ47">
            <v>0</v>
          </cell>
          <cell r="BA47">
            <v>0</v>
          </cell>
          <cell r="BB47">
            <v>0</v>
          </cell>
          <cell r="BC47">
            <v>38828</v>
          </cell>
        </row>
        <row r="48">
          <cell r="A48">
            <v>2006</v>
          </cell>
          <cell r="B48">
            <v>1</v>
          </cell>
          <cell r="C48">
            <v>102</v>
          </cell>
          <cell r="D48">
            <v>20</v>
          </cell>
          <cell r="E48">
            <v>792030</v>
          </cell>
          <cell r="F48">
            <v>0</v>
          </cell>
          <cell r="G48" t="str">
            <v>Затраты по ШПЗ (неосновные)</v>
          </cell>
          <cell r="H48">
            <v>2030</v>
          </cell>
          <cell r="I48">
            <v>7920</v>
          </cell>
          <cell r="J48">
            <v>10.51</v>
          </cell>
          <cell r="K48">
            <v>1</v>
          </cell>
          <cell r="L48">
            <v>0</v>
          </cell>
          <cell r="M48">
            <v>0</v>
          </cell>
          <cell r="N48">
            <v>0</v>
          </cell>
          <cell r="R48">
            <v>0</v>
          </cell>
          <cell r="S48">
            <v>0</v>
          </cell>
          <cell r="T48">
            <v>0</v>
          </cell>
          <cell r="U48">
            <v>32</v>
          </cell>
          <cell r="V48">
            <v>0</v>
          </cell>
          <cell r="W48">
            <v>0</v>
          </cell>
          <cell r="AA48">
            <v>0</v>
          </cell>
          <cell r="AB48">
            <v>0</v>
          </cell>
          <cell r="AC48">
            <v>0</v>
          </cell>
          <cell r="AD48">
            <v>32</v>
          </cell>
          <cell r="AE48">
            <v>505100</v>
          </cell>
          <cell r="AF48">
            <v>0</v>
          </cell>
          <cell r="AI48">
            <v>2223</v>
          </cell>
          <cell r="AK48">
            <v>0</v>
          </cell>
          <cell r="AM48">
            <v>229</v>
          </cell>
          <cell r="AN48">
            <v>1</v>
          </cell>
          <cell r="AO48">
            <v>393216</v>
          </cell>
          <cell r="AQ48">
            <v>0</v>
          </cell>
          <cell r="AR48">
            <v>0</v>
          </cell>
          <cell r="AS48" t="str">
            <v>Ы</v>
          </cell>
          <cell r="AT48" t="str">
            <v>Ы</v>
          </cell>
          <cell r="AU48">
            <v>0</v>
          </cell>
          <cell r="AV48">
            <v>0</v>
          </cell>
          <cell r="AW48">
            <v>23</v>
          </cell>
          <cell r="AX48">
            <v>1</v>
          </cell>
          <cell r="AY48">
            <v>0</v>
          </cell>
          <cell r="AZ48">
            <v>0</v>
          </cell>
          <cell r="BA48">
            <v>0</v>
          </cell>
          <cell r="BB48">
            <v>0</v>
          </cell>
          <cell r="BC48">
            <v>38828</v>
          </cell>
        </row>
        <row r="49">
          <cell r="A49">
            <v>2006</v>
          </cell>
          <cell r="B49">
            <v>1</v>
          </cell>
          <cell r="C49">
            <v>103</v>
          </cell>
          <cell r="D49">
            <v>20</v>
          </cell>
          <cell r="E49">
            <v>792030</v>
          </cell>
          <cell r="F49">
            <v>0</v>
          </cell>
          <cell r="G49" t="str">
            <v>Затраты по ШПЗ (неосновные)</v>
          </cell>
          <cell r="H49">
            <v>2030</v>
          </cell>
          <cell r="I49">
            <v>7920</v>
          </cell>
          <cell r="J49">
            <v>33.79</v>
          </cell>
          <cell r="K49">
            <v>1</v>
          </cell>
          <cell r="L49">
            <v>0</v>
          </cell>
          <cell r="M49">
            <v>0</v>
          </cell>
          <cell r="N49">
            <v>0</v>
          </cell>
          <cell r="R49">
            <v>0</v>
          </cell>
          <cell r="S49">
            <v>0</v>
          </cell>
          <cell r="T49">
            <v>0</v>
          </cell>
          <cell r="U49">
            <v>32</v>
          </cell>
          <cell r="V49">
            <v>0</v>
          </cell>
          <cell r="W49">
            <v>0</v>
          </cell>
          <cell r="AA49">
            <v>0</v>
          </cell>
          <cell r="AB49">
            <v>0</v>
          </cell>
          <cell r="AC49">
            <v>0</v>
          </cell>
          <cell r="AD49">
            <v>32</v>
          </cell>
          <cell r="AE49">
            <v>505200</v>
          </cell>
          <cell r="AF49">
            <v>0</v>
          </cell>
          <cell r="AI49">
            <v>2223</v>
          </cell>
          <cell r="AK49">
            <v>0</v>
          </cell>
          <cell r="AM49">
            <v>230</v>
          </cell>
          <cell r="AN49">
            <v>1</v>
          </cell>
          <cell r="AO49">
            <v>393216</v>
          </cell>
          <cell r="AQ49">
            <v>0</v>
          </cell>
          <cell r="AR49">
            <v>0</v>
          </cell>
          <cell r="AS49" t="str">
            <v>Ы</v>
          </cell>
          <cell r="AT49" t="str">
            <v>Ы</v>
          </cell>
          <cell r="AU49">
            <v>0</v>
          </cell>
          <cell r="AV49">
            <v>0</v>
          </cell>
          <cell r="AW49">
            <v>23</v>
          </cell>
          <cell r="AX49">
            <v>1</v>
          </cell>
          <cell r="AY49">
            <v>0</v>
          </cell>
          <cell r="AZ49">
            <v>0</v>
          </cell>
          <cell r="BA49">
            <v>0</v>
          </cell>
          <cell r="BB49">
            <v>0</v>
          </cell>
          <cell r="BC49">
            <v>38828</v>
          </cell>
        </row>
        <row r="50">
          <cell r="A50">
            <v>2006</v>
          </cell>
          <cell r="B50">
            <v>1</v>
          </cell>
          <cell r="C50">
            <v>104</v>
          </cell>
          <cell r="D50">
            <v>20</v>
          </cell>
          <cell r="E50">
            <v>792030</v>
          </cell>
          <cell r="F50">
            <v>0</v>
          </cell>
          <cell r="G50" t="str">
            <v>Затраты по ШПЗ (неосновные)</v>
          </cell>
          <cell r="H50">
            <v>2030</v>
          </cell>
          <cell r="I50">
            <v>7920</v>
          </cell>
          <cell r="J50">
            <v>1.49</v>
          </cell>
          <cell r="K50">
            <v>1</v>
          </cell>
          <cell r="L50">
            <v>0</v>
          </cell>
          <cell r="M50">
            <v>0</v>
          </cell>
          <cell r="N50">
            <v>0</v>
          </cell>
          <cell r="R50">
            <v>0</v>
          </cell>
          <cell r="S50">
            <v>0</v>
          </cell>
          <cell r="T50">
            <v>0</v>
          </cell>
          <cell r="U50">
            <v>32</v>
          </cell>
          <cell r="V50">
            <v>0</v>
          </cell>
          <cell r="W50">
            <v>0</v>
          </cell>
          <cell r="AA50">
            <v>0</v>
          </cell>
          <cell r="AB50">
            <v>0</v>
          </cell>
          <cell r="AC50">
            <v>0</v>
          </cell>
          <cell r="AD50">
            <v>32</v>
          </cell>
          <cell r="AE50">
            <v>505300</v>
          </cell>
          <cell r="AF50">
            <v>0</v>
          </cell>
          <cell r="AI50">
            <v>2223</v>
          </cell>
          <cell r="AK50">
            <v>0</v>
          </cell>
          <cell r="AM50">
            <v>231</v>
          </cell>
          <cell r="AN50">
            <v>1</v>
          </cell>
          <cell r="AO50">
            <v>393216</v>
          </cell>
          <cell r="AQ50">
            <v>0</v>
          </cell>
          <cell r="AR50">
            <v>0</v>
          </cell>
          <cell r="AS50" t="str">
            <v>Ы</v>
          </cell>
          <cell r="AT50" t="str">
            <v>Ы</v>
          </cell>
          <cell r="AU50">
            <v>0</v>
          </cell>
          <cell r="AV50">
            <v>0</v>
          </cell>
          <cell r="AW50">
            <v>23</v>
          </cell>
          <cell r="AX50">
            <v>1</v>
          </cell>
          <cell r="AY50">
            <v>0</v>
          </cell>
          <cell r="AZ50">
            <v>0</v>
          </cell>
          <cell r="BA50">
            <v>0</v>
          </cell>
          <cell r="BB50">
            <v>0</v>
          </cell>
          <cell r="BC50">
            <v>38828</v>
          </cell>
        </row>
        <row r="51">
          <cell r="A51">
            <v>2006</v>
          </cell>
          <cell r="B51">
            <v>1</v>
          </cell>
          <cell r="C51">
            <v>105</v>
          </cell>
          <cell r="D51">
            <v>20</v>
          </cell>
          <cell r="E51">
            <v>792030</v>
          </cell>
          <cell r="F51">
            <v>0</v>
          </cell>
          <cell r="G51" t="str">
            <v>Затраты по ШПЗ (неосновные)</v>
          </cell>
          <cell r="H51">
            <v>2030</v>
          </cell>
          <cell r="I51">
            <v>7920</v>
          </cell>
          <cell r="J51">
            <v>0.02</v>
          </cell>
          <cell r="K51">
            <v>1</v>
          </cell>
          <cell r="L51">
            <v>0</v>
          </cell>
          <cell r="M51">
            <v>0</v>
          </cell>
          <cell r="N51">
            <v>0</v>
          </cell>
          <cell r="R51">
            <v>0</v>
          </cell>
          <cell r="S51">
            <v>0</v>
          </cell>
          <cell r="T51">
            <v>0</v>
          </cell>
          <cell r="U51">
            <v>32</v>
          </cell>
          <cell r="V51">
            <v>0</v>
          </cell>
          <cell r="W51">
            <v>0</v>
          </cell>
          <cell r="AA51">
            <v>0</v>
          </cell>
          <cell r="AB51">
            <v>0</v>
          </cell>
          <cell r="AC51">
            <v>0</v>
          </cell>
          <cell r="AD51">
            <v>32</v>
          </cell>
          <cell r="AE51">
            <v>507000</v>
          </cell>
          <cell r="AF51">
            <v>0</v>
          </cell>
          <cell r="AI51">
            <v>2223</v>
          </cell>
          <cell r="AK51">
            <v>0</v>
          </cell>
          <cell r="AM51">
            <v>232</v>
          </cell>
          <cell r="AN51">
            <v>1</v>
          </cell>
          <cell r="AO51">
            <v>393216</v>
          </cell>
          <cell r="AQ51">
            <v>0</v>
          </cell>
          <cell r="AR51">
            <v>0</v>
          </cell>
          <cell r="AS51" t="str">
            <v>Ы</v>
          </cell>
          <cell r="AT51" t="str">
            <v>Ы</v>
          </cell>
          <cell r="AU51">
            <v>0</v>
          </cell>
          <cell r="AV51">
            <v>0</v>
          </cell>
          <cell r="AW51">
            <v>23</v>
          </cell>
          <cell r="AX51">
            <v>1</v>
          </cell>
          <cell r="AY51">
            <v>0</v>
          </cell>
          <cell r="AZ51">
            <v>0</v>
          </cell>
          <cell r="BA51">
            <v>0</v>
          </cell>
          <cell r="BB51">
            <v>0</v>
          </cell>
          <cell r="BC51">
            <v>38828</v>
          </cell>
        </row>
        <row r="52">
          <cell r="A52">
            <v>2006</v>
          </cell>
          <cell r="B52">
            <v>1</v>
          </cell>
          <cell r="C52">
            <v>106</v>
          </cell>
          <cell r="D52">
            <v>20</v>
          </cell>
          <cell r="E52">
            <v>792030</v>
          </cell>
          <cell r="F52">
            <v>0</v>
          </cell>
          <cell r="G52" t="str">
            <v>Затраты по ШПЗ (неосновные)</v>
          </cell>
          <cell r="H52">
            <v>2030</v>
          </cell>
          <cell r="I52">
            <v>7920</v>
          </cell>
          <cell r="J52">
            <v>10.88</v>
          </cell>
          <cell r="K52">
            <v>1</v>
          </cell>
          <cell r="L52">
            <v>0</v>
          </cell>
          <cell r="M52">
            <v>0</v>
          </cell>
          <cell r="N52">
            <v>0</v>
          </cell>
          <cell r="R52">
            <v>0</v>
          </cell>
          <cell r="S52">
            <v>0</v>
          </cell>
          <cell r="T52">
            <v>0</v>
          </cell>
          <cell r="U52">
            <v>32</v>
          </cell>
          <cell r="V52">
            <v>0</v>
          </cell>
          <cell r="W52">
            <v>0</v>
          </cell>
          <cell r="AA52">
            <v>0</v>
          </cell>
          <cell r="AB52">
            <v>0</v>
          </cell>
          <cell r="AC52">
            <v>0</v>
          </cell>
          <cell r="AD52">
            <v>32</v>
          </cell>
          <cell r="AE52">
            <v>508310</v>
          </cell>
          <cell r="AF52">
            <v>0</v>
          </cell>
          <cell r="AI52">
            <v>2223</v>
          </cell>
          <cell r="AK52">
            <v>0</v>
          </cell>
          <cell r="AM52">
            <v>233</v>
          </cell>
          <cell r="AN52">
            <v>1</v>
          </cell>
          <cell r="AO52">
            <v>393216</v>
          </cell>
          <cell r="AQ52">
            <v>0</v>
          </cell>
          <cell r="AR52">
            <v>0</v>
          </cell>
          <cell r="AS52" t="str">
            <v>Ы</v>
          </cell>
          <cell r="AT52" t="str">
            <v>Ы</v>
          </cell>
          <cell r="AU52">
            <v>0</v>
          </cell>
          <cell r="AV52">
            <v>0</v>
          </cell>
          <cell r="AW52">
            <v>23</v>
          </cell>
          <cell r="AX52">
            <v>1</v>
          </cell>
          <cell r="AY52">
            <v>0</v>
          </cell>
          <cell r="AZ52">
            <v>0</v>
          </cell>
          <cell r="BA52">
            <v>0</v>
          </cell>
          <cell r="BB52">
            <v>0</v>
          </cell>
          <cell r="BC52">
            <v>38828</v>
          </cell>
        </row>
        <row r="53">
          <cell r="A53">
            <v>2006</v>
          </cell>
          <cell r="B53">
            <v>1</v>
          </cell>
          <cell r="C53">
            <v>107</v>
          </cell>
          <cell r="D53">
            <v>20</v>
          </cell>
          <cell r="E53">
            <v>792030</v>
          </cell>
          <cell r="F53">
            <v>0</v>
          </cell>
          <cell r="G53" t="str">
            <v>Затраты по ШПЗ (неосновные)</v>
          </cell>
          <cell r="H53">
            <v>2030</v>
          </cell>
          <cell r="I53">
            <v>7920</v>
          </cell>
          <cell r="J53">
            <v>180.07</v>
          </cell>
          <cell r="K53">
            <v>1</v>
          </cell>
          <cell r="L53">
            <v>0</v>
          </cell>
          <cell r="M53">
            <v>0</v>
          </cell>
          <cell r="N53">
            <v>0</v>
          </cell>
          <cell r="R53">
            <v>0</v>
          </cell>
          <cell r="S53">
            <v>0</v>
          </cell>
          <cell r="T53">
            <v>0</v>
          </cell>
          <cell r="U53">
            <v>32</v>
          </cell>
          <cell r="V53">
            <v>0</v>
          </cell>
          <cell r="W53">
            <v>0</v>
          </cell>
          <cell r="AA53">
            <v>0</v>
          </cell>
          <cell r="AB53">
            <v>0</v>
          </cell>
          <cell r="AC53">
            <v>0</v>
          </cell>
          <cell r="AD53">
            <v>32</v>
          </cell>
          <cell r="AE53">
            <v>510100</v>
          </cell>
          <cell r="AF53">
            <v>0</v>
          </cell>
          <cell r="AI53">
            <v>2223</v>
          </cell>
          <cell r="AK53">
            <v>0</v>
          </cell>
          <cell r="AM53">
            <v>234</v>
          </cell>
          <cell r="AN53">
            <v>1</v>
          </cell>
          <cell r="AO53">
            <v>393216</v>
          </cell>
          <cell r="AQ53">
            <v>0</v>
          </cell>
          <cell r="AR53">
            <v>0</v>
          </cell>
          <cell r="AS53" t="str">
            <v>Ы</v>
          </cell>
          <cell r="AT53" t="str">
            <v>Ы</v>
          </cell>
          <cell r="AU53">
            <v>0</v>
          </cell>
          <cell r="AV53">
            <v>0</v>
          </cell>
          <cell r="AW53">
            <v>23</v>
          </cell>
          <cell r="AX53">
            <v>1</v>
          </cell>
          <cell r="AY53">
            <v>0</v>
          </cell>
          <cell r="AZ53">
            <v>0</v>
          </cell>
          <cell r="BA53">
            <v>0</v>
          </cell>
          <cell r="BB53">
            <v>0</v>
          </cell>
          <cell r="BC53">
            <v>38828</v>
          </cell>
        </row>
        <row r="54">
          <cell r="A54">
            <v>2006</v>
          </cell>
          <cell r="B54">
            <v>1</v>
          </cell>
          <cell r="C54">
            <v>108</v>
          </cell>
          <cell r="D54">
            <v>20</v>
          </cell>
          <cell r="E54">
            <v>792030</v>
          </cell>
          <cell r="F54">
            <v>0</v>
          </cell>
          <cell r="G54" t="str">
            <v>Затраты по ШПЗ (неосновные)</v>
          </cell>
          <cell r="H54">
            <v>2030</v>
          </cell>
          <cell r="I54">
            <v>7920</v>
          </cell>
          <cell r="J54">
            <v>1.28</v>
          </cell>
          <cell r="K54">
            <v>1</v>
          </cell>
          <cell r="L54">
            <v>0</v>
          </cell>
          <cell r="M54">
            <v>0</v>
          </cell>
          <cell r="N54">
            <v>0</v>
          </cell>
          <cell r="R54">
            <v>0</v>
          </cell>
          <cell r="S54">
            <v>0</v>
          </cell>
          <cell r="T54">
            <v>0</v>
          </cell>
          <cell r="U54">
            <v>32</v>
          </cell>
          <cell r="V54">
            <v>0</v>
          </cell>
          <cell r="W54">
            <v>0</v>
          </cell>
          <cell r="AA54">
            <v>0</v>
          </cell>
          <cell r="AB54">
            <v>0</v>
          </cell>
          <cell r="AC54">
            <v>0</v>
          </cell>
          <cell r="AD54">
            <v>32</v>
          </cell>
          <cell r="AE54">
            <v>510400</v>
          </cell>
          <cell r="AF54">
            <v>0</v>
          </cell>
          <cell r="AI54">
            <v>2223</v>
          </cell>
          <cell r="AK54">
            <v>0</v>
          </cell>
          <cell r="AM54">
            <v>235</v>
          </cell>
          <cell r="AN54">
            <v>1</v>
          </cell>
          <cell r="AO54">
            <v>393216</v>
          </cell>
          <cell r="AQ54">
            <v>0</v>
          </cell>
          <cell r="AR54">
            <v>0</v>
          </cell>
          <cell r="AS54" t="str">
            <v>Ы</v>
          </cell>
          <cell r="AT54" t="str">
            <v>Ы</v>
          </cell>
          <cell r="AU54">
            <v>0</v>
          </cell>
          <cell r="AV54">
            <v>0</v>
          </cell>
          <cell r="AW54">
            <v>23</v>
          </cell>
          <cell r="AX54">
            <v>1</v>
          </cell>
          <cell r="AY54">
            <v>0</v>
          </cell>
          <cell r="AZ54">
            <v>0</v>
          </cell>
          <cell r="BA54">
            <v>0</v>
          </cell>
          <cell r="BB54">
            <v>0</v>
          </cell>
          <cell r="BC54">
            <v>38828</v>
          </cell>
        </row>
        <row r="55">
          <cell r="A55">
            <v>2006</v>
          </cell>
          <cell r="B55">
            <v>1</v>
          </cell>
          <cell r="C55">
            <v>109</v>
          </cell>
          <cell r="D55">
            <v>20</v>
          </cell>
          <cell r="E55">
            <v>792030</v>
          </cell>
          <cell r="F55">
            <v>0</v>
          </cell>
          <cell r="G55" t="str">
            <v>Затраты по ШПЗ (неосновные)</v>
          </cell>
          <cell r="H55">
            <v>2030</v>
          </cell>
          <cell r="I55">
            <v>7920</v>
          </cell>
          <cell r="J55">
            <v>0.47</v>
          </cell>
          <cell r="K55">
            <v>1</v>
          </cell>
          <cell r="L55">
            <v>0</v>
          </cell>
          <cell r="M55">
            <v>0</v>
          </cell>
          <cell r="N55">
            <v>0</v>
          </cell>
          <cell r="R55">
            <v>0</v>
          </cell>
          <cell r="S55">
            <v>0</v>
          </cell>
          <cell r="T55">
            <v>0</v>
          </cell>
          <cell r="U55">
            <v>32</v>
          </cell>
          <cell r="V55">
            <v>0</v>
          </cell>
          <cell r="W55">
            <v>0</v>
          </cell>
          <cell r="AA55">
            <v>0</v>
          </cell>
          <cell r="AB55">
            <v>0</v>
          </cell>
          <cell r="AC55">
            <v>0</v>
          </cell>
          <cell r="AD55">
            <v>32</v>
          </cell>
          <cell r="AE55">
            <v>510500</v>
          </cell>
          <cell r="AF55">
            <v>0</v>
          </cell>
          <cell r="AI55">
            <v>2223</v>
          </cell>
          <cell r="AK55">
            <v>0</v>
          </cell>
          <cell r="AM55">
            <v>236</v>
          </cell>
          <cell r="AN55">
            <v>1</v>
          </cell>
          <cell r="AO55">
            <v>393216</v>
          </cell>
          <cell r="AQ55">
            <v>0</v>
          </cell>
          <cell r="AR55">
            <v>0</v>
          </cell>
          <cell r="AS55" t="str">
            <v>Ы</v>
          </cell>
          <cell r="AT55" t="str">
            <v>Ы</v>
          </cell>
          <cell r="AU55">
            <v>0</v>
          </cell>
          <cell r="AV55">
            <v>0</v>
          </cell>
          <cell r="AW55">
            <v>23</v>
          </cell>
          <cell r="AX55">
            <v>1</v>
          </cell>
          <cell r="AY55">
            <v>0</v>
          </cell>
          <cell r="AZ55">
            <v>0</v>
          </cell>
          <cell r="BA55">
            <v>0</v>
          </cell>
          <cell r="BB55">
            <v>0</v>
          </cell>
          <cell r="BC55">
            <v>38828</v>
          </cell>
        </row>
        <row r="56">
          <cell r="A56">
            <v>2006</v>
          </cell>
          <cell r="B56">
            <v>1</v>
          </cell>
          <cell r="C56">
            <v>110</v>
          </cell>
          <cell r="D56">
            <v>20</v>
          </cell>
          <cell r="E56">
            <v>792030</v>
          </cell>
          <cell r="F56">
            <v>0</v>
          </cell>
          <cell r="G56" t="str">
            <v>Затраты по ШПЗ (неосновные)</v>
          </cell>
          <cell r="H56">
            <v>2030</v>
          </cell>
          <cell r="I56">
            <v>7920</v>
          </cell>
          <cell r="J56">
            <v>98.72</v>
          </cell>
          <cell r="K56">
            <v>1</v>
          </cell>
          <cell r="L56">
            <v>0</v>
          </cell>
          <cell r="M56">
            <v>0</v>
          </cell>
          <cell r="N56">
            <v>0</v>
          </cell>
          <cell r="R56">
            <v>0</v>
          </cell>
          <cell r="S56">
            <v>0</v>
          </cell>
          <cell r="T56">
            <v>0</v>
          </cell>
          <cell r="U56">
            <v>32</v>
          </cell>
          <cell r="V56">
            <v>0</v>
          </cell>
          <cell r="W56">
            <v>0</v>
          </cell>
          <cell r="AA56">
            <v>0</v>
          </cell>
          <cell r="AB56">
            <v>0</v>
          </cell>
          <cell r="AC56">
            <v>0</v>
          </cell>
          <cell r="AD56">
            <v>32</v>
          </cell>
          <cell r="AE56">
            <v>510600</v>
          </cell>
          <cell r="AF56">
            <v>0</v>
          </cell>
          <cell r="AI56">
            <v>2223</v>
          </cell>
          <cell r="AK56">
            <v>0</v>
          </cell>
          <cell r="AM56">
            <v>237</v>
          </cell>
          <cell r="AN56">
            <v>1</v>
          </cell>
          <cell r="AO56">
            <v>393216</v>
          </cell>
          <cell r="AQ56">
            <v>0</v>
          </cell>
          <cell r="AR56">
            <v>0</v>
          </cell>
          <cell r="AS56" t="str">
            <v>Ы</v>
          </cell>
          <cell r="AT56" t="str">
            <v>Ы</v>
          </cell>
          <cell r="AU56">
            <v>0</v>
          </cell>
          <cell r="AV56">
            <v>0</v>
          </cell>
          <cell r="AW56">
            <v>23</v>
          </cell>
          <cell r="AX56">
            <v>1</v>
          </cell>
          <cell r="AY56">
            <v>0</v>
          </cell>
          <cell r="AZ56">
            <v>0</v>
          </cell>
          <cell r="BA56">
            <v>0</v>
          </cell>
          <cell r="BB56">
            <v>0</v>
          </cell>
          <cell r="BC56">
            <v>38828</v>
          </cell>
        </row>
        <row r="57">
          <cell r="A57">
            <v>2006</v>
          </cell>
          <cell r="B57">
            <v>1</v>
          </cell>
          <cell r="C57">
            <v>168</v>
          </cell>
          <cell r="D57">
            <v>20</v>
          </cell>
          <cell r="E57">
            <v>792030</v>
          </cell>
          <cell r="F57">
            <v>0</v>
          </cell>
          <cell r="G57" t="str">
            <v>Затраты по ШПЗ (неосновные)</v>
          </cell>
          <cell r="H57">
            <v>2030</v>
          </cell>
          <cell r="I57">
            <v>7920</v>
          </cell>
          <cell r="J57">
            <v>14.9</v>
          </cell>
          <cell r="K57">
            <v>1</v>
          </cell>
          <cell r="L57">
            <v>0</v>
          </cell>
          <cell r="M57">
            <v>0</v>
          </cell>
          <cell r="N57">
            <v>0</v>
          </cell>
          <cell r="R57">
            <v>0</v>
          </cell>
          <cell r="S57">
            <v>0</v>
          </cell>
          <cell r="T57">
            <v>0</v>
          </cell>
          <cell r="U57">
            <v>31</v>
          </cell>
          <cell r="V57">
            <v>0</v>
          </cell>
          <cell r="W57">
            <v>0</v>
          </cell>
          <cell r="AA57">
            <v>0</v>
          </cell>
          <cell r="AB57">
            <v>0</v>
          </cell>
          <cell r="AC57">
            <v>0</v>
          </cell>
          <cell r="AD57">
            <v>31</v>
          </cell>
          <cell r="AE57">
            <v>110000</v>
          </cell>
          <cell r="AF57">
            <v>0</v>
          </cell>
          <cell r="AI57">
            <v>2223</v>
          </cell>
          <cell r="AK57">
            <v>0</v>
          </cell>
          <cell r="AM57">
            <v>295</v>
          </cell>
          <cell r="AN57">
            <v>1</v>
          </cell>
          <cell r="AO57">
            <v>393216</v>
          </cell>
          <cell r="AQ57">
            <v>0</v>
          </cell>
          <cell r="AR57">
            <v>0</v>
          </cell>
          <cell r="AS57" t="str">
            <v>Ы</v>
          </cell>
          <cell r="AT57" t="str">
            <v>Ы</v>
          </cell>
          <cell r="AU57">
            <v>0</v>
          </cell>
          <cell r="AV57">
            <v>0</v>
          </cell>
          <cell r="AW57">
            <v>23</v>
          </cell>
          <cell r="AX57">
            <v>1</v>
          </cell>
          <cell r="AY57">
            <v>0</v>
          </cell>
          <cell r="AZ57">
            <v>0</v>
          </cell>
          <cell r="BA57">
            <v>0</v>
          </cell>
          <cell r="BB57">
            <v>0</v>
          </cell>
          <cell r="BC57">
            <v>38828</v>
          </cell>
        </row>
        <row r="58">
          <cell r="A58">
            <v>2006</v>
          </cell>
          <cell r="B58">
            <v>1</v>
          </cell>
          <cell r="C58">
            <v>169</v>
          </cell>
          <cell r="D58">
            <v>20</v>
          </cell>
          <cell r="E58">
            <v>792030</v>
          </cell>
          <cell r="F58">
            <v>0</v>
          </cell>
          <cell r="G58" t="str">
            <v>Затраты по ШПЗ (неосновные)</v>
          </cell>
          <cell r="H58">
            <v>2030</v>
          </cell>
          <cell r="I58">
            <v>7920</v>
          </cell>
          <cell r="J58">
            <v>8000</v>
          </cell>
          <cell r="K58">
            <v>1</v>
          </cell>
          <cell r="L58">
            <v>0</v>
          </cell>
          <cell r="M58">
            <v>0</v>
          </cell>
          <cell r="N58">
            <v>0</v>
          </cell>
          <cell r="R58">
            <v>0</v>
          </cell>
          <cell r="S58">
            <v>0</v>
          </cell>
          <cell r="T58">
            <v>0</v>
          </cell>
          <cell r="U58">
            <v>31</v>
          </cell>
          <cell r="V58">
            <v>0</v>
          </cell>
          <cell r="W58">
            <v>0</v>
          </cell>
          <cell r="AA58">
            <v>0</v>
          </cell>
          <cell r="AB58">
            <v>0</v>
          </cell>
          <cell r="AC58">
            <v>0</v>
          </cell>
          <cell r="AD58">
            <v>31</v>
          </cell>
          <cell r="AE58">
            <v>501102</v>
          </cell>
          <cell r="AF58">
            <v>0</v>
          </cell>
          <cell r="AI58">
            <v>2223</v>
          </cell>
          <cell r="AK58">
            <v>0</v>
          </cell>
          <cell r="AM58">
            <v>296</v>
          </cell>
          <cell r="AN58">
            <v>1</v>
          </cell>
          <cell r="AO58">
            <v>393216</v>
          </cell>
          <cell r="AQ58">
            <v>0</v>
          </cell>
          <cell r="AR58">
            <v>0</v>
          </cell>
          <cell r="AS58" t="str">
            <v>Ы</v>
          </cell>
          <cell r="AT58" t="str">
            <v>Ы</v>
          </cell>
          <cell r="AU58">
            <v>0</v>
          </cell>
          <cell r="AV58">
            <v>0</v>
          </cell>
          <cell r="AW58">
            <v>23</v>
          </cell>
          <cell r="AX58">
            <v>1</v>
          </cell>
          <cell r="AY58">
            <v>0</v>
          </cell>
          <cell r="AZ58">
            <v>0</v>
          </cell>
          <cell r="BA58">
            <v>0</v>
          </cell>
          <cell r="BB58">
            <v>0</v>
          </cell>
          <cell r="BC58">
            <v>38828</v>
          </cell>
        </row>
        <row r="59">
          <cell r="A59">
            <v>2006</v>
          </cell>
          <cell r="B59">
            <v>1</v>
          </cell>
          <cell r="C59">
            <v>235</v>
          </cell>
          <cell r="D59">
            <v>20</v>
          </cell>
          <cell r="E59">
            <v>792030</v>
          </cell>
          <cell r="F59">
            <v>0</v>
          </cell>
          <cell r="G59" t="str">
            <v>Затраты по ШПЗ (неосновные)</v>
          </cell>
          <cell r="H59">
            <v>2030</v>
          </cell>
          <cell r="I59">
            <v>7920</v>
          </cell>
          <cell r="J59">
            <v>11349</v>
          </cell>
          <cell r="K59">
            <v>1</v>
          </cell>
          <cell r="L59">
            <v>0</v>
          </cell>
          <cell r="M59">
            <v>0</v>
          </cell>
          <cell r="N59">
            <v>0</v>
          </cell>
          <cell r="R59">
            <v>0</v>
          </cell>
          <cell r="S59">
            <v>0</v>
          </cell>
          <cell r="T59">
            <v>0</v>
          </cell>
          <cell r="U59">
            <v>33</v>
          </cell>
          <cell r="V59">
            <v>0</v>
          </cell>
          <cell r="W59">
            <v>0</v>
          </cell>
          <cell r="AA59">
            <v>0</v>
          </cell>
          <cell r="AB59">
            <v>0</v>
          </cell>
          <cell r="AC59">
            <v>0</v>
          </cell>
          <cell r="AD59">
            <v>33</v>
          </cell>
          <cell r="AE59">
            <v>143000</v>
          </cell>
          <cell r="AF59">
            <v>0</v>
          </cell>
          <cell r="AI59">
            <v>2223</v>
          </cell>
          <cell r="AK59">
            <v>0</v>
          </cell>
          <cell r="AM59">
            <v>362</v>
          </cell>
          <cell r="AN59">
            <v>1</v>
          </cell>
          <cell r="AO59">
            <v>393216</v>
          </cell>
          <cell r="AQ59">
            <v>0</v>
          </cell>
          <cell r="AR59">
            <v>0</v>
          </cell>
          <cell r="AS59" t="str">
            <v>Ы</v>
          </cell>
          <cell r="AT59" t="str">
            <v>Ы</v>
          </cell>
          <cell r="AU59">
            <v>0</v>
          </cell>
          <cell r="AV59">
            <v>0</v>
          </cell>
          <cell r="AW59">
            <v>23</v>
          </cell>
          <cell r="AX59">
            <v>1</v>
          </cell>
          <cell r="AY59">
            <v>0</v>
          </cell>
          <cell r="AZ59">
            <v>0</v>
          </cell>
          <cell r="BA59">
            <v>0</v>
          </cell>
          <cell r="BB59">
            <v>0</v>
          </cell>
          <cell r="BC59">
            <v>38828</v>
          </cell>
        </row>
        <row r="60">
          <cell r="A60">
            <v>2006</v>
          </cell>
          <cell r="B60">
            <v>1</v>
          </cell>
          <cell r="C60">
            <v>236</v>
          </cell>
          <cell r="D60">
            <v>20</v>
          </cell>
          <cell r="E60">
            <v>792030</v>
          </cell>
          <cell r="F60">
            <v>0</v>
          </cell>
          <cell r="G60" t="str">
            <v>Затраты по ШПЗ (неосновные)</v>
          </cell>
          <cell r="H60">
            <v>2030</v>
          </cell>
          <cell r="I60">
            <v>7920</v>
          </cell>
          <cell r="J60">
            <v>314</v>
          </cell>
          <cell r="K60">
            <v>1</v>
          </cell>
          <cell r="L60">
            <v>0</v>
          </cell>
          <cell r="M60">
            <v>0</v>
          </cell>
          <cell r="N60">
            <v>0</v>
          </cell>
          <cell r="R60">
            <v>0</v>
          </cell>
          <cell r="S60">
            <v>0</v>
          </cell>
          <cell r="T60">
            <v>0</v>
          </cell>
          <cell r="U60">
            <v>33</v>
          </cell>
          <cell r="V60">
            <v>0</v>
          </cell>
          <cell r="W60">
            <v>0</v>
          </cell>
          <cell r="AA60">
            <v>0</v>
          </cell>
          <cell r="AB60">
            <v>0</v>
          </cell>
          <cell r="AC60">
            <v>0</v>
          </cell>
          <cell r="AD60">
            <v>33</v>
          </cell>
          <cell r="AE60">
            <v>503000</v>
          </cell>
          <cell r="AF60">
            <v>0</v>
          </cell>
          <cell r="AI60">
            <v>2223</v>
          </cell>
          <cell r="AK60">
            <v>0</v>
          </cell>
          <cell r="AM60">
            <v>363</v>
          </cell>
          <cell r="AN60">
            <v>1</v>
          </cell>
          <cell r="AO60">
            <v>393216</v>
          </cell>
          <cell r="AQ60">
            <v>0</v>
          </cell>
          <cell r="AR60">
            <v>0</v>
          </cell>
          <cell r="AS60" t="str">
            <v>Ы</v>
          </cell>
          <cell r="AT60" t="str">
            <v>Ы</v>
          </cell>
          <cell r="AU60">
            <v>0</v>
          </cell>
          <cell r="AV60">
            <v>0</v>
          </cell>
          <cell r="AW60">
            <v>23</v>
          </cell>
          <cell r="AX60">
            <v>1</v>
          </cell>
          <cell r="AY60">
            <v>0</v>
          </cell>
          <cell r="AZ60">
            <v>0</v>
          </cell>
          <cell r="BA60">
            <v>0</v>
          </cell>
          <cell r="BB60">
            <v>0</v>
          </cell>
          <cell r="BC60">
            <v>38828</v>
          </cell>
        </row>
        <row r="61">
          <cell r="A61">
            <v>2006</v>
          </cell>
          <cell r="B61">
            <v>1</v>
          </cell>
          <cell r="C61">
            <v>237</v>
          </cell>
          <cell r="D61">
            <v>20</v>
          </cell>
          <cell r="E61">
            <v>792030</v>
          </cell>
          <cell r="F61">
            <v>0</v>
          </cell>
          <cell r="G61" t="str">
            <v>Затраты по ШПЗ (неосновные)</v>
          </cell>
          <cell r="H61">
            <v>2030</v>
          </cell>
          <cell r="I61">
            <v>7920</v>
          </cell>
          <cell r="J61">
            <v>371</v>
          </cell>
          <cell r="K61">
            <v>1</v>
          </cell>
          <cell r="L61">
            <v>0</v>
          </cell>
          <cell r="M61">
            <v>0</v>
          </cell>
          <cell r="N61">
            <v>0</v>
          </cell>
          <cell r="R61">
            <v>0</v>
          </cell>
          <cell r="S61">
            <v>0</v>
          </cell>
          <cell r="T61">
            <v>0</v>
          </cell>
          <cell r="U61">
            <v>33</v>
          </cell>
          <cell r="V61">
            <v>0</v>
          </cell>
          <cell r="W61">
            <v>0</v>
          </cell>
          <cell r="AA61">
            <v>0</v>
          </cell>
          <cell r="AB61">
            <v>0</v>
          </cell>
          <cell r="AC61">
            <v>0</v>
          </cell>
          <cell r="AD61">
            <v>33</v>
          </cell>
          <cell r="AE61">
            <v>510100</v>
          </cell>
          <cell r="AF61">
            <v>0</v>
          </cell>
          <cell r="AI61">
            <v>2223</v>
          </cell>
          <cell r="AK61">
            <v>0</v>
          </cell>
          <cell r="AM61">
            <v>364</v>
          </cell>
          <cell r="AN61">
            <v>1</v>
          </cell>
          <cell r="AO61">
            <v>393216</v>
          </cell>
          <cell r="AQ61">
            <v>0</v>
          </cell>
          <cell r="AR61">
            <v>0</v>
          </cell>
          <cell r="AS61" t="str">
            <v>Ы</v>
          </cell>
          <cell r="AT61" t="str">
            <v>Ы</v>
          </cell>
          <cell r="AU61">
            <v>0</v>
          </cell>
          <cell r="AV61">
            <v>0</v>
          </cell>
          <cell r="AW61">
            <v>23</v>
          </cell>
          <cell r="AX61">
            <v>1</v>
          </cell>
          <cell r="AY61">
            <v>0</v>
          </cell>
          <cell r="AZ61">
            <v>0</v>
          </cell>
          <cell r="BA61">
            <v>0</v>
          </cell>
          <cell r="BB61">
            <v>0</v>
          </cell>
          <cell r="BC61">
            <v>38828</v>
          </cell>
        </row>
        <row r="62">
          <cell r="A62">
            <v>2006</v>
          </cell>
          <cell r="B62">
            <v>1</v>
          </cell>
          <cell r="C62">
            <v>293</v>
          </cell>
          <cell r="D62">
            <v>20</v>
          </cell>
          <cell r="E62">
            <v>792030</v>
          </cell>
          <cell r="F62">
            <v>0</v>
          </cell>
          <cell r="G62" t="str">
            <v>Затраты по ШПЗ (неосновные)</v>
          </cell>
          <cell r="H62">
            <v>2030</v>
          </cell>
          <cell r="I62">
            <v>7920</v>
          </cell>
          <cell r="J62">
            <v>1458.94</v>
          </cell>
          <cell r="K62">
            <v>1</v>
          </cell>
          <cell r="L62">
            <v>0</v>
          </cell>
          <cell r="M62">
            <v>0</v>
          </cell>
          <cell r="N62">
            <v>0</v>
          </cell>
          <cell r="R62">
            <v>0</v>
          </cell>
          <cell r="S62">
            <v>0</v>
          </cell>
          <cell r="T62">
            <v>0</v>
          </cell>
          <cell r="U62">
            <v>36</v>
          </cell>
          <cell r="V62">
            <v>0</v>
          </cell>
          <cell r="W62">
            <v>0</v>
          </cell>
          <cell r="AA62">
            <v>0</v>
          </cell>
          <cell r="AB62">
            <v>0</v>
          </cell>
          <cell r="AC62">
            <v>0</v>
          </cell>
          <cell r="AD62">
            <v>36</v>
          </cell>
          <cell r="AE62">
            <v>110000</v>
          </cell>
          <cell r="AF62">
            <v>0</v>
          </cell>
          <cell r="AI62">
            <v>2223</v>
          </cell>
          <cell r="AK62">
            <v>0</v>
          </cell>
          <cell r="AM62">
            <v>420</v>
          </cell>
          <cell r="AN62">
            <v>1</v>
          </cell>
          <cell r="AO62">
            <v>393216</v>
          </cell>
          <cell r="AQ62">
            <v>0</v>
          </cell>
          <cell r="AR62">
            <v>0</v>
          </cell>
          <cell r="AS62" t="str">
            <v>Ы</v>
          </cell>
          <cell r="AT62" t="str">
            <v>Ы</v>
          </cell>
          <cell r="AU62">
            <v>0</v>
          </cell>
          <cell r="AV62">
            <v>0</v>
          </cell>
          <cell r="AW62">
            <v>23</v>
          </cell>
          <cell r="AX62">
            <v>1</v>
          </cell>
          <cell r="AY62">
            <v>0</v>
          </cell>
          <cell r="AZ62">
            <v>0</v>
          </cell>
          <cell r="BA62">
            <v>0</v>
          </cell>
          <cell r="BB62">
            <v>0</v>
          </cell>
          <cell r="BC62">
            <v>38828</v>
          </cell>
        </row>
        <row r="63">
          <cell r="A63">
            <v>2006</v>
          </cell>
          <cell r="B63">
            <v>1</v>
          </cell>
          <cell r="C63">
            <v>350</v>
          </cell>
          <cell r="D63">
            <v>20</v>
          </cell>
          <cell r="E63">
            <v>792030</v>
          </cell>
          <cell r="F63">
            <v>0</v>
          </cell>
          <cell r="G63" t="str">
            <v>Затраты по ШПЗ (неосновные)</v>
          </cell>
          <cell r="H63">
            <v>2030</v>
          </cell>
          <cell r="I63">
            <v>7920</v>
          </cell>
          <cell r="J63">
            <v>13326.1</v>
          </cell>
          <cell r="K63">
            <v>1</v>
          </cell>
          <cell r="L63">
            <v>0</v>
          </cell>
          <cell r="M63">
            <v>0</v>
          </cell>
          <cell r="N63">
            <v>0</v>
          </cell>
          <cell r="R63">
            <v>0</v>
          </cell>
          <cell r="S63">
            <v>0</v>
          </cell>
          <cell r="T63">
            <v>0</v>
          </cell>
          <cell r="U63">
            <v>34</v>
          </cell>
          <cell r="V63">
            <v>0</v>
          </cell>
          <cell r="W63">
            <v>0</v>
          </cell>
          <cell r="AA63">
            <v>0</v>
          </cell>
          <cell r="AB63">
            <v>0</v>
          </cell>
          <cell r="AC63">
            <v>0</v>
          </cell>
          <cell r="AD63">
            <v>34</v>
          </cell>
          <cell r="AE63">
            <v>110000</v>
          </cell>
          <cell r="AF63">
            <v>0</v>
          </cell>
          <cell r="AI63">
            <v>2223</v>
          </cell>
          <cell r="AK63">
            <v>0</v>
          </cell>
          <cell r="AM63">
            <v>477</v>
          </cell>
          <cell r="AN63">
            <v>1</v>
          </cell>
          <cell r="AO63">
            <v>393216</v>
          </cell>
          <cell r="AQ63">
            <v>0</v>
          </cell>
          <cell r="AR63">
            <v>0</v>
          </cell>
          <cell r="AS63" t="str">
            <v>Ы</v>
          </cell>
          <cell r="AT63" t="str">
            <v>Ы</v>
          </cell>
          <cell r="AU63">
            <v>0</v>
          </cell>
          <cell r="AV63">
            <v>0</v>
          </cell>
          <cell r="AW63">
            <v>23</v>
          </cell>
          <cell r="AX63">
            <v>1</v>
          </cell>
          <cell r="AY63">
            <v>0</v>
          </cell>
          <cell r="AZ63">
            <v>0</v>
          </cell>
          <cell r="BA63">
            <v>0</v>
          </cell>
          <cell r="BB63">
            <v>0</v>
          </cell>
          <cell r="BC63">
            <v>38828</v>
          </cell>
        </row>
        <row r="64">
          <cell r="A64">
            <v>2006</v>
          </cell>
          <cell r="B64">
            <v>1</v>
          </cell>
          <cell r="C64">
            <v>398</v>
          </cell>
          <cell r="D64">
            <v>20</v>
          </cell>
          <cell r="E64">
            <v>792030</v>
          </cell>
          <cell r="F64">
            <v>0</v>
          </cell>
          <cell r="G64" t="str">
            <v>Затраты по ШПЗ (неосновные)</v>
          </cell>
          <cell r="H64">
            <v>2030</v>
          </cell>
          <cell r="I64">
            <v>7920</v>
          </cell>
          <cell r="J64">
            <v>9118</v>
          </cell>
          <cell r="K64">
            <v>1</v>
          </cell>
          <cell r="L64">
            <v>0</v>
          </cell>
          <cell r="M64">
            <v>0</v>
          </cell>
          <cell r="N64">
            <v>0</v>
          </cell>
          <cell r="R64">
            <v>0</v>
          </cell>
          <cell r="S64">
            <v>0</v>
          </cell>
          <cell r="T64">
            <v>0</v>
          </cell>
          <cell r="U64">
            <v>35</v>
          </cell>
          <cell r="V64">
            <v>0</v>
          </cell>
          <cell r="W64">
            <v>0</v>
          </cell>
          <cell r="AA64">
            <v>0</v>
          </cell>
          <cell r="AB64">
            <v>0</v>
          </cell>
          <cell r="AC64">
            <v>0</v>
          </cell>
          <cell r="AD64">
            <v>35</v>
          </cell>
          <cell r="AE64">
            <v>110000</v>
          </cell>
          <cell r="AF64">
            <v>0</v>
          </cell>
          <cell r="AI64">
            <v>2223</v>
          </cell>
          <cell r="AK64">
            <v>0</v>
          </cell>
          <cell r="AM64">
            <v>525</v>
          </cell>
          <cell r="AN64">
            <v>1</v>
          </cell>
          <cell r="AO64">
            <v>393216</v>
          </cell>
          <cell r="AQ64">
            <v>0</v>
          </cell>
          <cell r="AR64">
            <v>0</v>
          </cell>
          <cell r="AS64" t="str">
            <v>Ы</v>
          </cell>
          <cell r="AT64" t="str">
            <v>Ы</v>
          </cell>
          <cell r="AU64">
            <v>0</v>
          </cell>
          <cell r="AV64">
            <v>0</v>
          </cell>
          <cell r="AW64">
            <v>23</v>
          </cell>
          <cell r="AX64">
            <v>1</v>
          </cell>
          <cell r="AY64">
            <v>0</v>
          </cell>
          <cell r="AZ64">
            <v>0</v>
          </cell>
          <cell r="BA64">
            <v>0</v>
          </cell>
          <cell r="BB64">
            <v>0</v>
          </cell>
          <cell r="BC64">
            <v>38828</v>
          </cell>
        </row>
        <row r="65">
          <cell r="A65">
            <v>2006</v>
          </cell>
          <cell r="B65">
            <v>1</v>
          </cell>
          <cell r="C65">
            <v>399</v>
          </cell>
          <cell r="D65">
            <v>20</v>
          </cell>
          <cell r="E65">
            <v>792030</v>
          </cell>
          <cell r="F65">
            <v>0</v>
          </cell>
          <cell r="G65" t="str">
            <v>Затраты по ШПЗ (неосновные)</v>
          </cell>
          <cell r="H65">
            <v>2030</v>
          </cell>
          <cell r="I65">
            <v>7920</v>
          </cell>
          <cell r="J65">
            <v>18.309999999999999</v>
          </cell>
          <cell r="K65">
            <v>1</v>
          </cell>
          <cell r="L65">
            <v>0</v>
          </cell>
          <cell r="M65">
            <v>0</v>
          </cell>
          <cell r="N65">
            <v>0</v>
          </cell>
          <cell r="R65">
            <v>0</v>
          </cell>
          <cell r="S65">
            <v>0</v>
          </cell>
          <cell r="T65">
            <v>0</v>
          </cell>
          <cell r="U65">
            <v>35</v>
          </cell>
          <cell r="V65">
            <v>0</v>
          </cell>
          <cell r="W65">
            <v>0</v>
          </cell>
          <cell r="AA65">
            <v>0</v>
          </cell>
          <cell r="AB65">
            <v>0</v>
          </cell>
          <cell r="AC65">
            <v>0</v>
          </cell>
          <cell r="AD65">
            <v>35</v>
          </cell>
          <cell r="AE65">
            <v>114020</v>
          </cell>
          <cell r="AF65">
            <v>0</v>
          </cell>
          <cell r="AI65">
            <v>2223</v>
          </cell>
          <cell r="AK65">
            <v>0</v>
          </cell>
          <cell r="AM65">
            <v>526</v>
          </cell>
          <cell r="AN65">
            <v>1</v>
          </cell>
          <cell r="AO65">
            <v>393216</v>
          </cell>
          <cell r="AQ65">
            <v>0</v>
          </cell>
          <cell r="AR65">
            <v>0</v>
          </cell>
          <cell r="AS65" t="str">
            <v>Ы</v>
          </cell>
          <cell r="AT65" t="str">
            <v>Ы</v>
          </cell>
          <cell r="AU65">
            <v>0</v>
          </cell>
          <cell r="AV65">
            <v>0</v>
          </cell>
          <cell r="AW65">
            <v>23</v>
          </cell>
          <cell r="AX65">
            <v>1</v>
          </cell>
          <cell r="AY65">
            <v>0</v>
          </cell>
          <cell r="AZ65">
            <v>0</v>
          </cell>
          <cell r="BA65">
            <v>0</v>
          </cell>
          <cell r="BB65">
            <v>0</v>
          </cell>
          <cell r="BC65">
            <v>38828</v>
          </cell>
        </row>
        <row r="66">
          <cell r="A66">
            <v>2006</v>
          </cell>
          <cell r="B66">
            <v>1</v>
          </cell>
          <cell r="C66">
            <v>400</v>
          </cell>
          <cell r="D66">
            <v>20</v>
          </cell>
          <cell r="E66">
            <v>792030</v>
          </cell>
          <cell r="F66">
            <v>0</v>
          </cell>
          <cell r="G66" t="str">
            <v>Затраты по ШПЗ (неосновные)</v>
          </cell>
          <cell r="H66">
            <v>2030</v>
          </cell>
          <cell r="I66">
            <v>7920</v>
          </cell>
          <cell r="J66">
            <v>40.72</v>
          </cell>
          <cell r="K66">
            <v>1</v>
          </cell>
          <cell r="L66">
            <v>0</v>
          </cell>
          <cell r="M66">
            <v>0</v>
          </cell>
          <cell r="N66">
            <v>0</v>
          </cell>
          <cell r="R66">
            <v>0</v>
          </cell>
          <cell r="S66">
            <v>0</v>
          </cell>
          <cell r="T66">
            <v>0</v>
          </cell>
          <cell r="U66">
            <v>35</v>
          </cell>
          <cell r="V66">
            <v>0</v>
          </cell>
          <cell r="W66">
            <v>0</v>
          </cell>
          <cell r="AA66">
            <v>0</v>
          </cell>
          <cell r="AB66">
            <v>0</v>
          </cell>
          <cell r="AC66">
            <v>0</v>
          </cell>
          <cell r="AD66">
            <v>35</v>
          </cell>
          <cell r="AE66">
            <v>118000</v>
          </cell>
          <cell r="AF66">
            <v>0</v>
          </cell>
          <cell r="AI66">
            <v>2223</v>
          </cell>
          <cell r="AK66">
            <v>0</v>
          </cell>
          <cell r="AM66">
            <v>527</v>
          </cell>
          <cell r="AN66">
            <v>1</v>
          </cell>
          <cell r="AO66">
            <v>393216</v>
          </cell>
          <cell r="AQ66">
            <v>0</v>
          </cell>
          <cell r="AR66">
            <v>0</v>
          </cell>
          <cell r="AS66" t="str">
            <v>Ы</v>
          </cell>
          <cell r="AT66" t="str">
            <v>Ы</v>
          </cell>
          <cell r="AU66">
            <v>0</v>
          </cell>
          <cell r="AV66">
            <v>0</v>
          </cell>
          <cell r="AW66">
            <v>23</v>
          </cell>
          <cell r="AX66">
            <v>1</v>
          </cell>
          <cell r="AY66">
            <v>0</v>
          </cell>
          <cell r="AZ66">
            <v>0</v>
          </cell>
          <cell r="BA66">
            <v>0</v>
          </cell>
          <cell r="BB66">
            <v>0</v>
          </cell>
          <cell r="BC66">
            <v>38828</v>
          </cell>
        </row>
        <row r="67">
          <cell r="A67">
            <v>2006</v>
          </cell>
          <cell r="B67">
            <v>1</v>
          </cell>
          <cell r="C67">
            <v>401</v>
          </cell>
          <cell r="D67">
            <v>20</v>
          </cell>
          <cell r="E67">
            <v>792030</v>
          </cell>
          <cell r="F67">
            <v>0</v>
          </cell>
          <cell r="G67" t="str">
            <v>Затраты по ШПЗ (неосновные)</v>
          </cell>
          <cell r="H67">
            <v>2030</v>
          </cell>
          <cell r="I67">
            <v>7920</v>
          </cell>
          <cell r="J67">
            <v>3.73</v>
          </cell>
          <cell r="K67">
            <v>1</v>
          </cell>
          <cell r="L67">
            <v>0</v>
          </cell>
          <cell r="M67">
            <v>0</v>
          </cell>
          <cell r="N67">
            <v>0</v>
          </cell>
          <cell r="R67">
            <v>0</v>
          </cell>
          <cell r="S67">
            <v>0</v>
          </cell>
          <cell r="T67">
            <v>0</v>
          </cell>
          <cell r="U67">
            <v>35</v>
          </cell>
          <cell r="V67">
            <v>0</v>
          </cell>
          <cell r="W67">
            <v>0</v>
          </cell>
          <cell r="AA67">
            <v>0</v>
          </cell>
          <cell r="AB67">
            <v>0</v>
          </cell>
          <cell r="AC67">
            <v>0</v>
          </cell>
          <cell r="AD67">
            <v>35</v>
          </cell>
          <cell r="AE67">
            <v>131000</v>
          </cell>
          <cell r="AF67">
            <v>0</v>
          </cell>
          <cell r="AI67">
            <v>2223</v>
          </cell>
          <cell r="AK67">
            <v>0</v>
          </cell>
          <cell r="AM67">
            <v>528</v>
          </cell>
          <cell r="AN67">
            <v>1</v>
          </cell>
          <cell r="AO67">
            <v>393216</v>
          </cell>
          <cell r="AQ67">
            <v>0</v>
          </cell>
          <cell r="AR67">
            <v>0</v>
          </cell>
          <cell r="AS67" t="str">
            <v>Ы</v>
          </cell>
          <cell r="AT67" t="str">
            <v>Ы</v>
          </cell>
          <cell r="AU67">
            <v>0</v>
          </cell>
          <cell r="AV67">
            <v>0</v>
          </cell>
          <cell r="AW67">
            <v>23</v>
          </cell>
          <cell r="AX67">
            <v>1</v>
          </cell>
          <cell r="AY67">
            <v>0</v>
          </cell>
          <cell r="AZ67">
            <v>0</v>
          </cell>
          <cell r="BA67">
            <v>0</v>
          </cell>
          <cell r="BB67">
            <v>0</v>
          </cell>
          <cell r="BC67">
            <v>38828</v>
          </cell>
        </row>
        <row r="68">
          <cell r="A68">
            <v>2006</v>
          </cell>
          <cell r="B68">
            <v>1</v>
          </cell>
          <cell r="C68">
            <v>402</v>
          </cell>
          <cell r="D68">
            <v>20</v>
          </cell>
          <cell r="E68">
            <v>792030</v>
          </cell>
          <cell r="F68">
            <v>0</v>
          </cell>
          <cell r="G68" t="str">
            <v>Затраты по ШПЗ (неосновные)</v>
          </cell>
          <cell r="H68">
            <v>2030</v>
          </cell>
          <cell r="I68">
            <v>7920</v>
          </cell>
          <cell r="J68">
            <v>1.65</v>
          </cell>
          <cell r="K68">
            <v>1</v>
          </cell>
          <cell r="L68">
            <v>0</v>
          </cell>
          <cell r="M68">
            <v>0</v>
          </cell>
          <cell r="N68">
            <v>0</v>
          </cell>
          <cell r="R68">
            <v>0</v>
          </cell>
          <cell r="S68">
            <v>0</v>
          </cell>
          <cell r="T68">
            <v>0</v>
          </cell>
          <cell r="U68">
            <v>35</v>
          </cell>
          <cell r="V68">
            <v>0</v>
          </cell>
          <cell r="W68">
            <v>0</v>
          </cell>
          <cell r="AA68">
            <v>0</v>
          </cell>
          <cell r="AB68">
            <v>0</v>
          </cell>
          <cell r="AC68">
            <v>0</v>
          </cell>
          <cell r="AD68">
            <v>35</v>
          </cell>
          <cell r="AE68">
            <v>132000</v>
          </cell>
          <cell r="AF68">
            <v>0</v>
          </cell>
          <cell r="AI68">
            <v>2223</v>
          </cell>
          <cell r="AK68">
            <v>0</v>
          </cell>
          <cell r="AM68">
            <v>529</v>
          </cell>
          <cell r="AN68">
            <v>1</v>
          </cell>
          <cell r="AO68">
            <v>393216</v>
          </cell>
          <cell r="AQ68">
            <v>0</v>
          </cell>
          <cell r="AR68">
            <v>0</v>
          </cell>
          <cell r="AS68" t="str">
            <v>Ы</v>
          </cell>
          <cell r="AT68" t="str">
            <v>Ы</v>
          </cell>
          <cell r="AU68">
            <v>0</v>
          </cell>
          <cell r="AV68">
            <v>0</v>
          </cell>
          <cell r="AW68">
            <v>23</v>
          </cell>
          <cell r="AX68">
            <v>1</v>
          </cell>
          <cell r="AY68">
            <v>0</v>
          </cell>
          <cell r="AZ68">
            <v>0</v>
          </cell>
          <cell r="BA68">
            <v>0</v>
          </cell>
          <cell r="BB68">
            <v>0</v>
          </cell>
          <cell r="BC68">
            <v>38828</v>
          </cell>
        </row>
        <row r="69">
          <cell r="A69">
            <v>2006</v>
          </cell>
          <cell r="B69">
            <v>1</v>
          </cell>
          <cell r="C69">
            <v>403</v>
          </cell>
          <cell r="D69">
            <v>20</v>
          </cell>
          <cell r="E69">
            <v>792030</v>
          </cell>
          <cell r="F69">
            <v>0</v>
          </cell>
          <cell r="G69" t="str">
            <v>Затраты по ШПЗ (неосновные)</v>
          </cell>
          <cell r="H69">
            <v>2030</v>
          </cell>
          <cell r="I69">
            <v>7920</v>
          </cell>
          <cell r="J69">
            <v>6.6</v>
          </cell>
          <cell r="K69">
            <v>1</v>
          </cell>
          <cell r="L69">
            <v>0</v>
          </cell>
          <cell r="M69">
            <v>0</v>
          </cell>
          <cell r="N69">
            <v>0</v>
          </cell>
          <cell r="R69">
            <v>0</v>
          </cell>
          <cell r="S69">
            <v>0</v>
          </cell>
          <cell r="T69">
            <v>0</v>
          </cell>
          <cell r="U69">
            <v>35</v>
          </cell>
          <cell r="V69">
            <v>0</v>
          </cell>
          <cell r="W69">
            <v>0</v>
          </cell>
          <cell r="AA69">
            <v>0</v>
          </cell>
          <cell r="AB69">
            <v>0</v>
          </cell>
          <cell r="AC69">
            <v>0</v>
          </cell>
          <cell r="AD69">
            <v>35</v>
          </cell>
          <cell r="AE69">
            <v>135000</v>
          </cell>
          <cell r="AF69">
            <v>0</v>
          </cell>
          <cell r="AI69">
            <v>2223</v>
          </cell>
          <cell r="AK69">
            <v>0</v>
          </cell>
          <cell r="AM69">
            <v>530</v>
          </cell>
          <cell r="AN69">
            <v>1</v>
          </cell>
          <cell r="AO69">
            <v>393216</v>
          </cell>
          <cell r="AQ69">
            <v>0</v>
          </cell>
          <cell r="AR69">
            <v>0</v>
          </cell>
          <cell r="AS69" t="str">
            <v>Ы</v>
          </cell>
          <cell r="AT69" t="str">
            <v>Ы</v>
          </cell>
          <cell r="AU69">
            <v>0</v>
          </cell>
          <cell r="AV69">
            <v>0</v>
          </cell>
          <cell r="AW69">
            <v>23</v>
          </cell>
          <cell r="AX69">
            <v>1</v>
          </cell>
          <cell r="AY69">
            <v>0</v>
          </cell>
          <cell r="AZ69">
            <v>0</v>
          </cell>
          <cell r="BA69">
            <v>0</v>
          </cell>
          <cell r="BB69">
            <v>0</v>
          </cell>
          <cell r="BC69">
            <v>38828</v>
          </cell>
        </row>
        <row r="70">
          <cell r="A70">
            <v>2006</v>
          </cell>
          <cell r="B70">
            <v>1</v>
          </cell>
          <cell r="C70">
            <v>404</v>
          </cell>
          <cell r="D70">
            <v>20</v>
          </cell>
          <cell r="E70">
            <v>792030</v>
          </cell>
          <cell r="F70">
            <v>0</v>
          </cell>
          <cell r="G70" t="str">
            <v>Затраты по ШПЗ (неосновные)</v>
          </cell>
          <cell r="H70">
            <v>2030</v>
          </cell>
          <cell r="I70">
            <v>7920</v>
          </cell>
          <cell r="J70">
            <v>5136.8</v>
          </cell>
          <cell r="K70">
            <v>1</v>
          </cell>
          <cell r="L70">
            <v>0</v>
          </cell>
          <cell r="M70">
            <v>0</v>
          </cell>
          <cell r="N70">
            <v>0</v>
          </cell>
          <cell r="R70">
            <v>0</v>
          </cell>
          <cell r="S70">
            <v>0</v>
          </cell>
          <cell r="T70">
            <v>0</v>
          </cell>
          <cell r="U70">
            <v>35</v>
          </cell>
          <cell r="V70">
            <v>0</v>
          </cell>
          <cell r="W70">
            <v>0</v>
          </cell>
          <cell r="AA70">
            <v>0</v>
          </cell>
          <cell r="AB70">
            <v>0</v>
          </cell>
          <cell r="AC70">
            <v>0</v>
          </cell>
          <cell r="AD70">
            <v>35</v>
          </cell>
          <cell r="AE70">
            <v>143000</v>
          </cell>
          <cell r="AF70">
            <v>0</v>
          </cell>
          <cell r="AI70">
            <v>2223</v>
          </cell>
          <cell r="AK70">
            <v>0</v>
          </cell>
          <cell r="AM70">
            <v>531</v>
          </cell>
          <cell r="AN70">
            <v>1</v>
          </cell>
          <cell r="AO70">
            <v>393216</v>
          </cell>
          <cell r="AQ70">
            <v>0</v>
          </cell>
          <cell r="AR70">
            <v>0</v>
          </cell>
          <cell r="AS70" t="str">
            <v>Ы</v>
          </cell>
          <cell r="AT70" t="str">
            <v>Ы</v>
          </cell>
          <cell r="AU70">
            <v>0</v>
          </cell>
          <cell r="AV70">
            <v>0</v>
          </cell>
          <cell r="AW70">
            <v>23</v>
          </cell>
          <cell r="AX70">
            <v>1</v>
          </cell>
          <cell r="AY70">
            <v>0</v>
          </cell>
          <cell r="AZ70">
            <v>0</v>
          </cell>
          <cell r="BA70">
            <v>0</v>
          </cell>
          <cell r="BB70">
            <v>0</v>
          </cell>
          <cell r="BC70">
            <v>38828</v>
          </cell>
        </row>
        <row r="71">
          <cell r="A71">
            <v>2006</v>
          </cell>
          <cell r="B71">
            <v>1</v>
          </cell>
          <cell r="C71">
            <v>405</v>
          </cell>
          <cell r="D71">
            <v>20</v>
          </cell>
          <cell r="E71">
            <v>792030</v>
          </cell>
          <cell r="F71">
            <v>0</v>
          </cell>
          <cell r="G71" t="str">
            <v>Затраты по ШПЗ (неосновные)</v>
          </cell>
          <cell r="H71">
            <v>2030</v>
          </cell>
          <cell r="I71">
            <v>7920</v>
          </cell>
          <cell r="J71">
            <v>67.61</v>
          </cell>
          <cell r="K71">
            <v>1</v>
          </cell>
          <cell r="L71">
            <v>0</v>
          </cell>
          <cell r="M71">
            <v>0</v>
          </cell>
          <cell r="N71">
            <v>0</v>
          </cell>
          <cell r="R71">
            <v>0</v>
          </cell>
          <cell r="S71">
            <v>0</v>
          </cell>
          <cell r="T71">
            <v>0</v>
          </cell>
          <cell r="U71">
            <v>35</v>
          </cell>
          <cell r="V71">
            <v>0</v>
          </cell>
          <cell r="W71">
            <v>0</v>
          </cell>
          <cell r="AA71">
            <v>0</v>
          </cell>
          <cell r="AB71">
            <v>0</v>
          </cell>
          <cell r="AC71">
            <v>0</v>
          </cell>
          <cell r="AD71">
            <v>35</v>
          </cell>
          <cell r="AE71">
            <v>410000</v>
          </cell>
          <cell r="AF71">
            <v>0</v>
          </cell>
          <cell r="AI71">
            <v>2223</v>
          </cell>
          <cell r="AK71">
            <v>0</v>
          </cell>
          <cell r="AM71">
            <v>532</v>
          </cell>
          <cell r="AN71">
            <v>1</v>
          </cell>
          <cell r="AO71">
            <v>393216</v>
          </cell>
          <cell r="AQ71">
            <v>0</v>
          </cell>
          <cell r="AR71">
            <v>0</v>
          </cell>
          <cell r="AS71" t="str">
            <v>Ы</v>
          </cell>
          <cell r="AT71" t="str">
            <v>Ы</v>
          </cell>
          <cell r="AU71">
            <v>0</v>
          </cell>
          <cell r="AV71">
            <v>0</v>
          </cell>
          <cell r="AW71">
            <v>23</v>
          </cell>
          <cell r="AX71">
            <v>1</v>
          </cell>
          <cell r="AY71">
            <v>0</v>
          </cell>
          <cell r="AZ71">
            <v>0</v>
          </cell>
          <cell r="BA71">
            <v>0</v>
          </cell>
          <cell r="BB71">
            <v>0</v>
          </cell>
          <cell r="BC71">
            <v>38828</v>
          </cell>
        </row>
        <row r="72">
          <cell r="A72">
            <v>2006</v>
          </cell>
          <cell r="B72">
            <v>1</v>
          </cell>
          <cell r="C72">
            <v>406</v>
          </cell>
          <cell r="D72">
            <v>20</v>
          </cell>
          <cell r="E72">
            <v>792030</v>
          </cell>
          <cell r="F72">
            <v>0</v>
          </cell>
          <cell r="G72" t="str">
            <v>Затраты по ШПЗ (неосновные)</v>
          </cell>
          <cell r="H72">
            <v>2030</v>
          </cell>
          <cell r="I72">
            <v>7920</v>
          </cell>
          <cell r="J72">
            <v>716.61</v>
          </cell>
          <cell r="K72">
            <v>1</v>
          </cell>
          <cell r="L72">
            <v>0</v>
          </cell>
          <cell r="M72">
            <v>0</v>
          </cell>
          <cell r="N72">
            <v>0</v>
          </cell>
          <cell r="R72">
            <v>0</v>
          </cell>
          <cell r="S72">
            <v>0</v>
          </cell>
          <cell r="T72">
            <v>0</v>
          </cell>
          <cell r="U72">
            <v>35</v>
          </cell>
          <cell r="V72">
            <v>0</v>
          </cell>
          <cell r="W72">
            <v>0</v>
          </cell>
          <cell r="AA72">
            <v>0</v>
          </cell>
          <cell r="AB72">
            <v>0</v>
          </cell>
          <cell r="AC72">
            <v>0</v>
          </cell>
          <cell r="AD72">
            <v>35</v>
          </cell>
          <cell r="AE72">
            <v>420000</v>
          </cell>
          <cell r="AF72">
            <v>0</v>
          </cell>
          <cell r="AI72">
            <v>2223</v>
          </cell>
          <cell r="AK72">
            <v>0</v>
          </cell>
          <cell r="AM72">
            <v>533</v>
          </cell>
          <cell r="AN72">
            <v>1</v>
          </cell>
          <cell r="AO72">
            <v>393216</v>
          </cell>
          <cell r="AQ72">
            <v>0</v>
          </cell>
          <cell r="AR72">
            <v>0</v>
          </cell>
          <cell r="AS72" t="str">
            <v>Ы</v>
          </cell>
          <cell r="AT72" t="str">
            <v>Ы</v>
          </cell>
          <cell r="AU72">
            <v>0</v>
          </cell>
          <cell r="AV72">
            <v>0</v>
          </cell>
          <cell r="AW72">
            <v>23</v>
          </cell>
          <cell r="AX72">
            <v>1</v>
          </cell>
          <cell r="AY72">
            <v>0</v>
          </cell>
          <cell r="AZ72">
            <v>0</v>
          </cell>
          <cell r="BA72">
            <v>0</v>
          </cell>
          <cell r="BB72">
            <v>0</v>
          </cell>
          <cell r="BC72">
            <v>38828</v>
          </cell>
        </row>
        <row r="73">
          <cell r="A73">
            <v>2006</v>
          </cell>
          <cell r="B73">
            <v>1</v>
          </cell>
          <cell r="C73">
            <v>407</v>
          </cell>
          <cell r="D73">
            <v>20</v>
          </cell>
          <cell r="E73">
            <v>792030</v>
          </cell>
          <cell r="F73">
            <v>0</v>
          </cell>
          <cell r="G73" t="str">
            <v>Затраты по ШПЗ (неосновные)</v>
          </cell>
          <cell r="H73">
            <v>2030</v>
          </cell>
          <cell r="I73">
            <v>7920</v>
          </cell>
          <cell r="J73">
            <v>17.25</v>
          </cell>
          <cell r="K73">
            <v>1</v>
          </cell>
          <cell r="L73">
            <v>0</v>
          </cell>
          <cell r="M73">
            <v>0</v>
          </cell>
          <cell r="N73">
            <v>0</v>
          </cell>
          <cell r="R73">
            <v>0</v>
          </cell>
          <cell r="S73">
            <v>0</v>
          </cell>
          <cell r="T73">
            <v>0</v>
          </cell>
          <cell r="U73">
            <v>35</v>
          </cell>
          <cell r="V73">
            <v>0</v>
          </cell>
          <cell r="W73">
            <v>0</v>
          </cell>
          <cell r="AA73">
            <v>0</v>
          </cell>
          <cell r="AB73">
            <v>0</v>
          </cell>
          <cell r="AC73">
            <v>0</v>
          </cell>
          <cell r="AD73">
            <v>35</v>
          </cell>
          <cell r="AE73">
            <v>430000</v>
          </cell>
          <cell r="AF73">
            <v>0</v>
          </cell>
          <cell r="AI73">
            <v>2223</v>
          </cell>
          <cell r="AK73">
            <v>0</v>
          </cell>
          <cell r="AM73">
            <v>534</v>
          </cell>
          <cell r="AN73">
            <v>1</v>
          </cell>
          <cell r="AO73">
            <v>393216</v>
          </cell>
          <cell r="AQ73">
            <v>0</v>
          </cell>
          <cell r="AR73">
            <v>0</v>
          </cell>
          <cell r="AS73" t="str">
            <v>Ы</v>
          </cell>
          <cell r="AT73" t="str">
            <v>Ы</v>
          </cell>
          <cell r="AU73">
            <v>0</v>
          </cell>
          <cell r="AV73">
            <v>0</v>
          </cell>
          <cell r="AW73">
            <v>23</v>
          </cell>
          <cell r="AX73">
            <v>1</v>
          </cell>
          <cell r="AY73">
            <v>0</v>
          </cell>
          <cell r="AZ73">
            <v>0</v>
          </cell>
          <cell r="BA73">
            <v>0</v>
          </cell>
          <cell r="BB73">
            <v>0</v>
          </cell>
          <cell r="BC73">
            <v>38828</v>
          </cell>
        </row>
        <row r="74">
          <cell r="A74">
            <v>2006</v>
          </cell>
          <cell r="B74">
            <v>1</v>
          </cell>
          <cell r="C74">
            <v>408</v>
          </cell>
          <cell r="D74">
            <v>20</v>
          </cell>
          <cell r="E74">
            <v>792030</v>
          </cell>
          <cell r="F74">
            <v>0</v>
          </cell>
          <cell r="G74" t="str">
            <v>Затраты по ШПЗ (неосновные)</v>
          </cell>
          <cell r="H74">
            <v>2030</v>
          </cell>
          <cell r="I74">
            <v>7920</v>
          </cell>
          <cell r="J74">
            <v>113.96</v>
          </cell>
          <cell r="K74">
            <v>1</v>
          </cell>
          <cell r="L74">
            <v>0</v>
          </cell>
          <cell r="M74">
            <v>0</v>
          </cell>
          <cell r="N74">
            <v>0</v>
          </cell>
          <cell r="R74">
            <v>0</v>
          </cell>
          <cell r="S74">
            <v>0</v>
          </cell>
          <cell r="T74">
            <v>0</v>
          </cell>
          <cell r="U74">
            <v>35</v>
          </cell>
          <cell r="V74">
            <v>0</v>
          </cell>
          <cell r="W74">
            <v>0</v>
          </cell>
          <cell r="AA74">
            <v>0</v>
          </cell>
          <cell r="AB74">
            <v>0</v>
          </cell>
          <cell r="AC74">
            <v>0</v>
          </cell>
          <cell r="AD74">
            <v>35</v>
          </cell>
          <cell r="AE74">
            <v>430110</v>
          </cell>
          <cell r="AF74">
            <v>0</v>
          </cell>
          <cell r="AI74">
            <v>2223</v>
          </cell>
          <cell r="AK74">
            <v>0</v>
          </cell>
          <cell r="AM74">
            <v>535</v>
          </cell>
          <cell r="AN74">
            <v>1</v>
          </cell>
          <cell r="AO74">
            <v>393216</v>
          </cell>
          <cell r="AQ74">
            <v>0</v>
          </cell>
          <cell r="AR74">
            <v>0</v>
          </cell>
          <cell r="AS74" t="str">
            <v>Ы</v>
          </cell>
          <cell r="AT74" t="str">
            <v>Ы</v>
          </cell>
          <cell r="AU74">
            <v>0</v>
          </cell>
          <cell r="AV74">
            <v>0</v>
          </cell>
          <cell r="AW74">
            <v>23</v>
          </cell>
          <cell r="AX74">
            <v>1</v>
          </cell>
          <cell r="AY74">
            <v>0</v>
          </cell>
          <cell r="AZ74">
            <v>0</v>
          </cell>
          <cell r="BA74">
            <v>0</v>
          </cell>
          <cell r="BB74">
            <v>0</v>
          </cell>
          <cell r="BC74">
            <v>38828</v>
          </cell>
        </row>
        <row r="75">
          <cell r="A75">
            <v>2006</v>
          </cell>
          <cell r="B75">
            <v>1</v>
          </cell>
          <cell r="C75">
            <v>409</v>
          </cell>
          <cell r="D75">
            <v>20</v>
          </cell>
          <cell r="E75">
            <v>792030</v>
          </cell>
          <cell r="F75">
            <v>0</v>
          </cell>
          <cell r="G75" t="str">
            <v>Затраты по ШПЗ (неосновные)</v>
          </cell>
          <cell r="H75">
            <v>2030</v>
          </cell>
          <cell r="I75">
            <v>7920</v>
          </cell>
          <cell r="J75">
            <v>39.71</v>
          </cell>
          <cell r="K75">
            <v>1</v>
          </cell>
          <cell r="L75">
            <v>0</v>
          </cell>
          <cell r="M75">
            <v>0</v>
          </cell>
          <cell r="N75">
            <v>0</v>
          </cell>
          <cell r="R75">
            <v>0</v>
          </cell>
          <cell r="S75">
            <v>0</v>
          </cell>
          <cell r="T75">
            <v>0</v>
          </cell>
          <cell r="U75">
            <v>35</v>
          </cell>
          <cell r="V75">
            <v>0</v>
          </cell>
          <cell r="W75">
            <v>0</v>
          </cell>
          <cell r="AA75">
            <v>0</v>
          </cell>
          <cell r="AB75">
            <v>0</v>
          </cell>
          <cell r="AC75">
            <v>0</v>
          </cell>
          <cell r="AD75">
            <v>35</v>
          </cell>
          <cell r="AE75">
            <v>430120</v>
          </cell>
          <cell r="AF75">
            <v>0</v>
          </cell>
          <cell r="AI75">
            <v>2223</v>
          </cell>
          <cell r="AK75">
            <v>0</v>
          </cell>
          <cell r="AM75">
            <v>536</v>
          </cell>
          <cell r="AN75">
            <v>1</v>
          </cell>
          <cell r="AO75">
            <v>393216</v>
          </cell>
          <cell r="AQ75">
            <v>0</v>
          </cell>
          <cell r="AR75">
            <v>0</v>
          </cell>
          <cell r="AS75" t="str">
            <v>Ы</v>
          </cell>
          <cell r="AT75" t="str">
            <v>Ы</v>
          </cell>
          <cell r="AU75">
            <v>0</v>
          </cell>
          <cell r="AV75">
            <v>0</v>
          </cell>
          <cell r="AW75">
            <v>23</v>
          </cell>
          <cell r="AX75">
            <v>1</v>
          </cell>
          <cell r="AY75">
            <v>0</v>
          </cell>
          <cell r="AZ75">
            <v>0</v>
          </cell>
          <cell r="BA75">
            <v>0</v>
          </cell>
          <cell r="BB75">
            <v>0</v>
          </cell>
          <cell r="BC75">
            <v>38828</v>
          </cell>
        </row>
        <row r="76">
          <cell r="A76">
            <v>2006</v>
          </cell>
          <cell r="B76">
            <v>1</v>
          </cell>
          <cell r="C76">
            <v>410</v>
          </cell>
          <cell r="D76">
            <v>20</v>
          </cell>
          <cell r="E76">
            <v>792030</v>
          </cell>
          <cell r="F76">
            <v>0</v>
          </cell>
          <cell r="G76" t="str">
            <v>Затраты по ШПЗ (неосновные)</v>
          </cell>
          <cell r="H76">
            <v>2030</v>
          </cell>
          <cell r="I76">
            <v>7920</v>
          </cell>
          <cell r="J76">
            <v>219.32</v>
          </cell>
          <cell r="K76">
            <v>1</v>
          </cell>
          <cell r="L76">
            <v>0</v>
          </cell>
          <cell r="M76">
            <v>0</v>
          </cell>
          <cell r="N76">
            <v>0</v>
          </cell>
          <cell r="R76">
            <v>0</v>
          </cell>
          <cell r="S76">
            <v>0</v>
          </cell>
          <cell r="T76">
            <v>0</v>
          </cell>
          <cell r="U76">
            <v>35</v>
          </cell>
          <cell r="V76">
            <v>0</v>
          </cell>
          <cell r="W76">
            <v>0</v>
          </cell>
          <cell r="AA76">
            <v>0</v>
          </cell>
          <cell r="AB76">
            <v>0</v>
          </cell>
          <cell r="AC76">
            <v>0</v>
          </cell>
          <cell r="AD76">
            <v>35</v>
          </cell>
          <cell r="AE76">
            <v>430130</v>
          </cell>
          <cell r="AF76">
            <v>0</v>
          </cell>
          <cell r="AI76">
            <v>2223</v>
          </cell>
          <cell r="AK76">
            <v>0</v>
          </cell>
          <cell r="AM76">
            <v>537</v>
          </cell>
          <cell r="AN76">
            <v>1</v>
          </cell>
          <cell r="AO76">
            <v>393216</v>
          </cell>
          <cell r="AQ76">
            <v>0</v>
          </cell>
          <cell r="AR76">
            <v>0</v>
          </cell>
          <cell r="AS76" t="str">
            <v>Ы</v>
          </cell>
          <cell r="AT76" t="str">
            <v>Ы</v>
          </cell>
          <cell r="AU76">
            <v>0</v>
          </cell>
          <cell r="AV76">
            <v>0</v>
          </cell>
          <cell r="AW76">
            <v>23</v>
          </cell>
          <cell r="AX76">
            <v>1</v>
          </cell>
          <cell r="AY76">
            <v>0</v>
          </cell>
          <cell r="AZ76">
            <v>0</v>
          </cell>
          <cell r="BA76">
            <v>0</v>
          </cell>
          <cell r="BB76">
            <v>0</v>
          </cell>
          <cell r="BC76">
            <v>38828</v>
          </cell>
        </row>
        <row r="77">
          <cell r="A77">
            <v>2006</v>
          </cell>
          <cell r="B77">
            <v>1</v>
          </cell>
          <cell r="C77">
            <v>411</v>
          </cell>
          <cell r="D77">
            <v>20</v>
          </cell>
          <cell r="E77">
            <v>792030</v>
          </cell>
          <cell r="F77">
            <v>0</v>
          </cell>
          <cell r="G77" t="str">
            <v>Затраты по ШПЗ (неосновные)</v>
          </cell>
          <cell r="H77">
            <v>2030</v>
          </cell>
          <cell r="I77">
            <v>7920</v>
          </cell>
          <cell r="J77">
            <v>133.87</v>
          </cell>
          <cell r="K77">
            <v>1</v>
          </cell>
          <cell r="L77">
            <v>0</v>
          </cell>
          <cell r="M77">
            <v>0</v>
          </cell>
          <cell r="N77">
            <v>0</v>
          </cell>
          <cell r="R77">
            <v>0</v>
          </cell>
          <cell r="S77">
            <v>0</v>
          </cell>
          <cell r="T77">
            <v>0</v>
          </cell>
          <cell r="U77">
            <v>35</v>
          </cell>
          <cell r="V77">
            <v>0</v>
          </cell>
          <cell r="W77">
            <v>0</v>
          </cell>
          <cell r="AA77">
            <v>0</v>
          </cell>
          <cell r="AB77">
            <v>0</v>
          </cell>
          <cell r="AC77">
            <v>0</v>
          </cell>
          <cell r="AD77">
            <v>35</v>
          </cell>
          <cell r="AE77">
            <v>430140</v>
          </cell>
          <cell r="AF77">
            <v>0</v>
          </cell>
          <cell r="AI77">
            <v>2223</v>
          </cell>
          <cell r="AK77">
            <v>0</v>
          </cell>
          <cell r="AM77">
            <v>538</v>
          </cell>
          <cell r="AN77">
            <v>1</v>
          </cell>
          <cell r="AO77">
            <v>393216</v>
          </cell>
          <cell r="AQ77">
            <v>0</v>
          </cell>
          <cell r="AR77">
            <v>0</v>
          </cell>
          <cell r="AS77" t="str">
            <v>Ы</v>
          </cell>
          <cell r="AT77" t="str">
            <v>Ы</v>
          </cell>
          <cell r="AU77">
            <v>0</v>
          </cell>
          <cell r="AV77">
            <v>0</v>
          </cell>
          <cell r="AW77">
            <v>23</v>
          </cell>
          <cell r="AX77">
            <v>1</v>
          </cell>
          <cell r="AY77">
            <v>0</v>
          </cell>
          <cell r="AZ77">
            <v>0</v>
          </cell>
          <cell r="BA77">
            <v>0</v>
          </cell>
          <cell r="BB77">
            <v>0</v>
          </cell>
          <cell r="BC77">
            <v>38828</v>
          </cell>
        </row>
        <row r="78">
          <cell r="A78">
            <v>2006</v>
          </cell>
          <cell r="B78">
            <v>1</v>
          </cell>
          <cell r="C78">
            <v>412</v>
          </cell>
          <cell r="D78">
            <v>20</v>
          </cell>
          <cell r="E78">
            <v>792030</v>
          </cell>
          <cell r="F78">
            <v>0</v>
          </cell>
          <cell r="G78" t="str">
            <v>Затраты по ШПЗ (неосновные)</v>
          </cell>
          <cell r="H78">
            <v>2030</v>
          </cell>
          <cell r="I78">
            <v>7920</v>
          </cell>
          <cell r="J78">
            <v>0.4</v>
          </cell>
          <cell r="K78">
            <v>1</v>
          </cell>
          <cell r="L78">
            <v>0</v>
          </cell>
          <cell r="M78">
            <v>0</v>
          </cell>
          <cell r="N78">
            <v>0</v>
          </cell>
          <cell r="R78">
            <v>0</v>
          </cell>
          <cell r="S78">
            <v>0</v>
          </cell>
          <cell r="T78">
            <v>0</v>
          </cell>
          <cell r="U78">
            <v>35</v>
          </cell>
          <cell r="V78">
            <v>0</v>
          </cell>
          <cell r="W78">
            <v>0</v>
          </cell>
          <cell r="AA78">
            <v>0</v>
          </cell>
          <cell r="AB78">
            <v>0</v>
          </cell>
          <cell r="AC78">
            <v>0</v>
          </cell>
          <cell r="AD78">
            <v>35</v>
          </cell>
          <cell r="AE78">
            <v>430230</v>
          </cell>
          <cell r="AF78">
            <v>0</v>
          </cell>
          <cell r="AI78">
            <v>2223</v>
          </cell>
          <cell r="AK78">
            <v>0</v>
          </cell>
          <cell r="AM78">
            <v>539</v>
          </cell>
          <cell r="AN78">
            <v>1</v>
          </cell>
          <cell r="AO78">
            <v>393216</v>
          </cell>
          <cell r="AQ78">
            <v>0</v>
          </cell>
          <cell r="AR78">
            <v>0</v>
          </cell>
          <cell r="AS78" t="str">
            <v>Ы</v>
          </cell>
          <cell r="AT78" t="str">
            <v>Ы</v>
          </cell>
          <cell r="AU78">
            <v>0</v>
          </cell>
          <cell r="AV78">
            <v>0</v>
          </cell>
          <cell r="AW78">
            <v>23</v>
          </cell>
          <cell r="AX78">
            <v>1</v>
          </cell>
          <cell r="AY78">
            <v>0</v>
          </cell>
          <cell r="AZ78">
            <v>0</v>
          </cell>
          <cell r="BA78">
            <v>0</v>
          </cell>
          <cell r="BB78">
            <v>0</v>
          </cell>
          <cell r="BC78">
            <v>38828</v>
          </cell>
        </row>
        <row r="79">
          <cell r="A79">
            <v>2006</v>
          </cell>
          <cell r="B79">
            <v>1</v>
          </cell>
          <cell r="C79">
            <v>413</v>
          </cell>
          <cell r="D79">
            <v>20</v>
          </cell>
          <cell r="E79">
            <v>792030</v>
          </cell>
          <cell r="F79">
            <v>0</v>
          </cell>
          <cell r="G79" t="str">
            <v>Затраты по ШПЗ (неосновные)</v>
          </cell>
          <cell r="H79">
            <v>2030</v>
          </cell>
          <cell r="I79">
            <v>7920</v>
          </cell>
          <cell r="J79">
            <v>1.42</v>
          </cell>
          <cell r="K79">
            <v>1</v>
          </cell>
          <cell r="L79">
            <v>0</v>
          </cell>
          <cell r="M79">
            <v>0</v>
          </cell>
          <cell r="N79">
            <v>0</v>
          </cell>
          <cell r="R79">
            <v>0</v>
          </cell>
          <cell r="S79">
            <v>0</v>
          </cell>
          <cell r="T79">
            <v>0</v>
          </cell>
          <cell r="U79">
            <v>35</v>
          </cell>
          <cell r="V79">
            <v>0</v>
          </cell>
          <cell r="W79">
            <v>0</v>
          </cell>
          <cell r="AA79">
            <v>0</v>
          </cell>
          <cell r="AB79">
            <v>0</v>
          </cell>
          <cell r="AC79">
            <v>0</v>
          </cell>
          <cell r="AD79">
            <v>35</v>
          </cell>
          <cell r="AE79">
            <v>430240</v>
          </cell>
          <cell r="AF79">
            <v>0</v>
          </cell>
          <cell r="AI79">
            <v>2223</v>
          </cell>
          <cell r="AK79">
            <v>0</v>
          </cell>
          <cell r="AM79">
            <v>540</v>
          </cell>
          <cell r="AN79">
            <v>1</v>
          </cell>
          <cell r="AO79">
            <v>393216</v>
          </cell>
          <cell r="AQ79">
            <v>0</v>
          </cell>
          <cell r="AR79">
            <v>0</v>
          </cell>
          <cell r="AS79" t="str">
            <v>Ы</v>
          </cell>
          <cell r="AT79" t="str">
            <v>Ы</v>
          </cell>
          <cell r="AU79">
            <v>0</v>
          </cell>
          <cell r="AV79">
            <v>0</v>
          </cell>
          <cell r="AW79">
            <v>23</v>
          </cell>
          <cell r="AX79">
            <v>1</v>
          </cell>
          <cell r="AY79">
            <v>0</v>
          </cell>
          <cell r="AZ79">
            <v>0</v>
          </cell>
          <cell r="BA79">
            <v>0</v>
          </cell>
          <cell r="BB79">
            <v>0</v>
          </cell>
          <cell r="BC79">
            <v>38828</v>
          </cell>
        </row>
        <row r="80">
          <cell r="A80">
            <v>2006</v>
          </cell>
          <cell r="B80">
            <v>1</v>
          </cell>
          <cell r="C80">
            <v>414</v>
          </cell>
          <cell r="D80">
            <v>20</v>
          </cell>
          <cell r="E80">
            <v>792030</v>
          </cell>
          <cell r="F80">
            <v>0</v>
          </cell>
          <cell r="G80" t="str">
            <v>Затраты по ШПЗ (неосновные)</v>
          </cell>
          <cell r="H80">
            <v>2030</v>
          </cell>
          <cell r="I80">
            <v>7920</v>
          </cell>
          <cell r="J80">
            <v>127.51</v>
          </cell>
          <cell r="K80">
            <v>1</v>
          </cell>
          <cell r="L80">
            <v>0</v>
          </cell>
          <cell r="M80">
            <v>0</v>
          </cell>
          <cell r="N80">
            <v>0</v>
          </cell>
          <cell r="R80">
            <v>0</v>
          </cell>
          <cell r="S80">
            <v>0</v>
          </cell>
          <cell r="T80">
            <v>0</v>
          </cell>
          <cell r="U80">
            <v>35</v>
          </cell>
          <cell r="V80">
            <v>0</v>
          </cell>
          <cell r="W80">
            <v>0</v>
          </cell>
          <cell r="AA80">
            <v>0</v>
          </cell>
          <cell r="AB80">
            <v>0</v>
          </cell>
          <cell r="AC80">
            <v>0</v>
          </cell>
          <cell r="AD80">
            <v>35</v>
          </cell>
          <cell r="AE80">
            <v>450000</v>
          </cell>
          <cell r="AF80">
            <v>0</v>
          </cell>
          <cell r="AI80">
            <v>2223</v>
          </cell>
          <cell r="AK80">
            <v>0</v>
          </cell>
          <cell r="AM80">
            <v>541</v>
          </cell>
          <cell r="AN80">
            <v>1</v>
          </cell>
          <cell r="AO80">
            <v>393216</v>
          </cell>
          <cell r="AQ80">
            <v>0</v>
          </cell>
          <cell r="AR80">
            <v>0</v>
          </cell>
          <cell r="AS80" t="str">
            <v>Ы</v>
          </cell>
          <cell r="AT80" t="str">
            <v>Ы</v>
          </cell>
          <cell r="AU80">
            <v>0</v>
          </cell>
          <cell r="AV80">
            <v>0</v>
          </cell>
          <cell r="AW80">
            <v>23</v>
          </cell>
          <cell r="AX80">
            <v>1</v>
          </cell>
          <cell r="AY80">
            <v>0</v>
          </cell>
          <cell r="AZ80">
            <v>0</v>
          </cell>
          <cell r="BA80">
            <v>0</v>
          </cell>
          <cell r="BB80">
            <v>0</v>
          </cell>
          <cell r="BC80">
            <v>38828</v>
          </cell>
        </row>
        <row r="81">
          <cell r="A81">
            <v>2006</v>
          </cell>
          <cell r="B81">
            <v>1</v>
          </cell>
          <cell r="C81">
            <v>415</v>
          </cell>
          <cell r="D81">
            <v>20</v>
          </cell>
          <cell r="E81">
            <v>792030</v>
          </cell>
          <cell r="F81">
            <v>0</v>
          </cell>
          <cell r="G81" t="str">
            <v>Затраты по ШПЗ (неосновные)</v>
          </cell>
          <cell r="H81">
            <v>2030</v>
          </cell>
          <cell r="I81">
            <v>7920</v>
          </cell>
          <cell r="J81">
            <v>13.63</v>
          </cell>
          <cell r="K81">
            <v>1</v>
          </cell>
          <cell r="L81">
            <v>0</v>
          </cell>
          <cell r="M81">
            <v>0</v>
          </cell>
          <cell r="N81">
            <v>0</v>
          </cell>
          <cell r="R81">
            <v>0</v>
          </cell>
          <cell r="S81">
            <v>0</v>
          </cell>
          <cell r="T81">
            <v>0</v>
          </cell>
          <cell r="U81">
            <v>35</v>
          </cell>
          <cell r="V81">
            <v>0</v>
          </cell>
          <cell r="W81">
            <v>0</v>
          </cell>
          <cell r="AA81">
            <v>0</v>
          </cell>
          <cell r="AB81">
            <v>0</v>
          </cell>
          <cell r="AC81">
            <v>0</v>
          </cell>
          <cell r="AD81">
            <v>35</v>
          </cell>
          <cell r="AE81">
            <v>460000</v>
          </cell>
          <cell r="AF81">
            <v>0</v>
          </cell>
          <cell r="AI81">
            <v>2223</v>
          </cell>
          <cell r="AK81">
            <v>0</v>
          </cell>
          <cell r="AM81">
            <v>542</v>
          </cell>
          <cell r="AN81">
            <v>1</v>
          </cell>
          <cell r="AO81">
            <v>393216</v>
          </cell>
          <cell r="AQ81">
            <v>0</v>
          </cell>
          <cell r="AR81">
            <v>0</v>
          </cell>
          <cell r="AS81" t="str">
            <v>Ы</v>
          </cell>
          <cell r="AT81" t="str">
            <v>Ы</v>
          </cell>
          <cell r="AU81">
            <v>0</v>
          </cell>
          <cell r="AV81">
            <v>0</v>
          </cell>
          <cell r="AW81">
            <v>23</v>
          </cell>
          <cell r="AX81">
            <v>1</v>
          </cell>
          <cell r="AY81">
            <v>0</v>
          </cell>
          <cell r="AZ81">
            <v>0</v>
          </cell>
          <cell r="BA81">
            <v>0</v>
          </cell>
          <cell r="BB81">
            <v>0</v>
          </cell>
          <cell r="BC81">
            <v>38828</v>
          </cell>
        </row>
        <row r="82">
          <cell r="A82">
            <v>2006</v>
          </cell>
          <cell r="B82">
            <v>1</v>
          </cell>
          <cell r="C82">
            <v>416</v>
          </cell>
          <cell r="D82">
            <v>20</v>
          </cell>
          <cell r="E82">
            <v>792030</v>
          </cell>
          <cell r="F82">
            <v>0</v>
          </cell>
          <cell r="G82" t="str">
            <v>Затраты по ШПЗ (неосновные)</v>
          </cell>
          <cell r="H82">
            <v>2030</v>
          </cell>
          <cell r="I82">
            <v>7920</v>
          </cell>
          <cell r="J82">
            <v>3.57</v>
          </cell>
          <cell r="K82">
            <v>1</v>
          </cell>
          <cell r="L82">
            <v>0</v>
          </cell>
          <cell r="M82">
            <v>0</v>
          </cell>
          <cell r="N82">
            <v>0</v>
          </cell>
          <cell r="R82">
            <v>0</v>
          </cell>
          <cell r="S82">
            <v>0</v>
          </cell>
          <cell r="T82">
            <v>0</v>
          </cell>
          <cell r="U82">
            <v>35</v>
          </cell>
          <cell r="V82">
            <v>0</v>
          </cell>
          <cell r="W82">
            <v>0</v>
          </cell>
          <cell r="AA82">
            <v>0</v>
          </cell>
          <cell r="AB82">
            <v>0</v>
          </cell>
          <cell r="AC82">
            <v>0</v>
          </cell>
          <cell r="AD82">
            <v>35</v>
          </cell>
          <cell r="AE82">
            <v>465000</v>
          </cell>
          <cell r="AF82">
            <v>0</v>
          </cell>
          <cell r="AI82">
            <v>2223</v>
          </cell>
          <cell r="AK82">
            <v>0</v>
          </cell>
          <cell r="AM82">
            <v>543</v>
          </cell>
          <cell r="AN82">
            <v>1</v>
          </cell>
          <cell r="AO82">
            <v>393216</v>
          </cell>
          <cell r="AQ82">
            <v>0</v>
          </cell>
          <cell r="AR82">
            <v>0</v>
          </cell>
          <cell r="AS82" t="str">
            <v>Ы</v>
          </cell>
          <cell r="AT82" t="str">
            <v>Ы</v>
          </cell>
          <cell r="AU82">
            <v>0</v>
          </cell>
          <cell r="AV82">
            <v>0</v>
          </cell>
          <cell r="AW82">
            <v>23</v>
          </cell>
          <cell r="AX82">
            <v>1</v>
          </cell>
          <cell r="AY82">
            <v>0</v>
          </cell>
          <cell r="AZ82">
            <v>0</v>
          </cell>
          <cell r="BA82">
            <v>0</v>
          </cell>
          <cell r="BB82">
            <v>0</v>
          </cell>
          <cell r="BC82">
            <v>38828</v>
          </cell>
        </row>
        <row r="83">
          <cell r="A83">
            <v>2006</v>
          </cell>
          <cell r="B83">
            <v>1</v>
          </cell>
          <cell r="C83">
            <v>417</v>
          </cell>
          <cell r="D83">
            <v>20</v>
          </cell>
          <cell r="E83">
            <v>792030</v>
          </cell>
          <cell r="F83">
            <v>0</v>
          </cell>
          <cell r="G83" t="str">
            <v>Затраты по ШПЗ (неосновные)</v>
          </cell>
          <cell r="H83">
            <v>2030</v>
          </cell>
          <cell r="I83">
            <v>7920</v>
          </cell>
          <cell r="J83">
            <v>72.400000000000006</v>
          </cell>
          <cell r="K83">
            <v>1</v>
          </cell>
          <cell r="L83">
            <v>0</v>
          </cell>
          <cell r="M83">
            <v>0</v>
          </cell>
          <cell r="N83">
            <v>0</v>
          </cell>
          <cell r="R83">
            <v>0</v>
          </cell>
          <cell r="S83">
            <v>0</v>
          </cell>
          <cell r="T83">
            <v>0</v>
          </cell>
          <cell r="U83">
            <v>35</v>
          </cell>
          <cell r="V83">
            <v>0</v>
          </cell>
          <cell r="W83">
            <v>0</v>
          </cell>
          <cell r="AA83">
            <v>0</v>
          </cell>
          <cell r="AB83">
            <v>0</v>
          </cell>
          <cell r="AC83">
            <v>0</v>
          </cell>
          <cell r="AD83">
            <v>35</v>
          </cell>
          <cell r="AE83">
            <v>503000</v>
          </cell>
          <cell r="AF83">
            <v>0</v>
          </cell>
          <cell r="AI83">
            <v>2223</v>
          </cell>
          <cell r="AK83">
            <v>0</v>
          </cell>
          <cell r="AM83">
            <v>544</v>
          </cell>
          <cell r="AN83">
            <v>1</v>
          </cell>
          <cell r="AO83">
            <v>393216</v>
          </cell>
          <cell r="AQ83">
            <v>0</v>
          </cell>
          <cell r="AR83">
            <v>0</v>
          </cell>
          <cell r="AS83" t="str">
            <v>Ы</v>
          </cell>
          <cell r="AT83" t="str">
            <v>Ы</v>
          </cell>
          <cell r="AU83">
            <v>0</v>
          </cell>
          <cell r="AV83">
            <v>0</v>
          </cell>
          <cell r="AW83">
            <v>23</v>
          </cell>
          <cell r="AX83">
            <v>1</v>
          </cell>
          <cell r="AY83">
            <v>0</v>
          </cell>
          <cell r="AZ83">
            <v>0</v>
          </cell>
          <cell r="BA83">
            <v>0</v>
          </cell>
          <cell r="BB83">
            <v>0</v>
          </cell>
          <cell r="BC83">
            <v>38828</v>
          </cell>
        </row>
        <row r="84">
          <cell r="A84">
            <v>2006</v>
          </cell>
          <cell r="B84">
            <v>1</v>
          </cell>
          <cell r="C84">
            <v>418</v>
          </cell>
          <cell r="D84">
            <v>20</v>
          </cell>
          <cell r="E84">
            <v>792030</v>
          </cell>
          <cell r="F84">
            <v>0</v>
          </cell>
          <cell r="G84" t="str">
            <v>Затраты по ШПЗ (неосновные)</v>
          </cell>
          <cell r="H84">
            <v>2030</v>
          </cell>
          <cell r="I84">
            <v>7920</v>
          </cell>
          <cell r="J84">
            <v>29.79</v>
          </cell>
          <cell r="K84">
            <v>1</v>
          </cell>
          <cell r="L84">
            <v>0</v>
          </cell>
          <cell r="M84">
            <v>0</v>
          </cell>
          <cell r="N84">
            <v>0</v>
          </cell>
          <cell r="R84">
            <v>0</v>
          </cell>
          <cell r="S84">
            <v>0</v>
          </cell>
          <cell r="T84">
            <v>0</v>
          </cell>
          <cell r="U84">
            <v>35</v>
          </cell>
          <cell r="V84">
            <v>0</v>
          </cell>
          <cell r="W84">
            <v>0</v>
          </cell>
          <cell r="AA84">
            <v>0</v>
          </cell>
          <cell r="AB84">
            <v>0</v>
          </cell>
          <cell r="AC84">
            <v>0</v>
          </cell>
          <cell r="AD84">
            <v>35</v>
          </cell>
          <cell r="AE84">
            <v>504100</v>
          </cell>
          <cell r="AF84">
            <v>0</v>
          </cell>
          <cell r="AI84">
            <v>2223</v>
          </cell>
          <cell r="AK84">
            <v>0</v>
          </cell>
          <cell r="AM84">
            <v>545</v>
          </cell>
          <cell r="AN84">
            <v>1</v>
          </cell>
          <cell r="AO84">
            <v>393216</v>
          </cell>
          <cell r="AQ84">
            <v>0</v>
          </cell>
          <cell r="AR84">
            <v>0</v>
          </cell>
          <cell r="AS84" t="str">
            <v>Ы</v>
          </cell>
          <cell r="AT84" t="str">
            <v>Ы</v>
          </cell>
          <cell r="AU84">
            <v>0</v>
          </cell>
          <cell r="AV84">
            <v>0</v>
          </cell>
          <cell r="AW84">
            <v>23</v>
          </cell>
          <cell r="AX84">
            <v>1</v>
          </cell>
          <cell r="AY84">
            <v>0</v>
          </cell>
          <cell r="AZ84">
            <v>0</v>
          </cell>
          <cell r="BA84">
            <v>0</v>
          </cell>
          <cell r="BB84">
            <v>0</v>
          </cell>
          <cell r="BC84">
            <v>38828</v>
          </cell>
        </row>
        <row r="85">
          <cell r="A85">
            <v>2006</v>
          </cell>
          <cell r="B85">
            <v>1</v>
          </cell>
          <cell r="C85">
            <v>419</v>
          </cell>
          <cell r="D85">
            <v>20</v>
          </cell>
          <cell r="E85">
            <v>792030</v>
          </cell>
          <cell r="F85">
            <v>0</v>
          </cell>
          <cell r="G85" t="str">
            <v>Затраты по ШПЗ (неосновные)</v>
          </cell>
          <cell r="H85">
            <v>2030</v>
          </cell>
          <cell r="I85">
            <v>7920</v>
          </cell>
          <cell r="J85">
            <v>11.79</v>
          </cell>
          <cell r="K85">
            <v>1</v>
          </cell>
          <cell r="L85">
            <v>0</v>
          </cell>
          <cell r="M85">
            <v>0</v>
          </cell>
          <cell r="N85">
            <v>0</v>
          </cell>
          <cell r="R85">
            <v>0</v>
          </cell>
          <cell r="S85">
            <v>0</v>
          </cell>
          <cell r="T85">
            <v>0</v>
          </cell>
          <cell r="U85">
            <v>35</v>
          </cell>
          <cell r="V85">
            <v>0</v>
          </cell>
          <cell r="W85">
            <v>0</v>
          </cell>
          <cell r="AA85">
            <v>0</v>
          </cell>
          <cell r="AB85">
            <v>0</v>
          </cell>
          <cell r="AC85">
            <v>0</v>
          </cell>
          <cell r="AD85">
            <v>35</v>
          </cell>
          <cell r="AE85">
            <v>504200</v>
          </cell>
          <cell r="AF85">
            <v>0</v>
          </cell>
          <cell r="AI85">
            <v>2223</v>
          </cell>
          <cell r="AK85">
            <v>0</v>
          </cell>
          <cell r="AM85">
            <v>546</v>
          </cell>
          <cell r="AN85">
            <v>1</v>
          </cell>
          <cell r="AO85">
            <v>393216</v>
          </cell>
          <cell r="AQ85">
            <v>0</v>
          </cell>
          <cell r="AR85">
            <v>0</v>
          </cell>
          <cell r="AS85" t="str">
            <v>Ы</v>
          </cell>
          <cell r="AT85" t="str">
            <v>Ы</v>
          </cell>
          <cell r="AU85">
            <v>0</v>
          </cell>
          <cell r="AV85">
            <v>0</v>
          </cell>
          <cell r="AW85">
            <v>23</v>
          </cell>
          <cell r="AX85">
            <v>1</v>
          </cell>
          <cell r="AY85">
            <v>0</v>
          </cell>
          <cell r="AZ85">
            <v>0</v>
          </cell>
          <cell r="BA85">
            <v>0</v>
          </cell>
          <cell r="BB85">
            <v>0</v>
          </cell>
          <cell r="BC85">
            <v>38828</v>
          </cell>
        </row>
        <row r="86">
          <cell r="A86">
            <v>2006</v>
          </cell>
          <cell r="B86">
            <v>1</v>
          </cell>
          <cell r="C86">
            <v>420</v>
          </cell>
          <cell r="D86">
            <v>20</v>
          </cell>
          <cell r="E86">
            <v>792030</v>
          </cell>
          <cell r="F86">
            <v>0</v>
          </cell>
          <cell r="G86" t="str">
            <v>Затраты по ШПЗ (неосновные)</v>
          </cell>
          <cell r="H86">
            <v>2030</v>
          </cell>
          <cell r="I86">
            <v>7920</v>
          </cell>
          <cell r="J86">
            <v>2.95</v>
          </cell>
          <cell r="K86">
            <v>1</v>
          </cell>
          <cell r="L86">
            <v>0</v>
          </cell>
          <cell r="M86">
            <v>0</v>
          </cell>
          <cell r="N86">
            <v>0</v>
          </cell>
          <cell r="R86">
            <v>0</v>
          </cell>
          <cell r="S86">
            <v>0</v>
          </cell>
          <cell r="T86">
            <v>0</v>
          </cell>
          <cell r="U86">
            <v>35</v>
          </cell>
          <cell r="V86">
            <v>0</v>
          </cell>
          <cell r="W86">
            <v>0</v>
          </cell>
          <cell r="AA86">
            <v>0</v>
          </cell>
          <cell r="AB86">
            <v>0</v>
          </cell>
          <cell r="AC86">
            <v>0</v>
          </cell>
          <cell r="AD86">
            <v>35</v>
          </cell>
          <cell r="AE86">
            <v>504400</v>
          </cell>
          <cell r="AF86">
            <v>0</v>
          </cell>
          <cell r="AI86">
            <v>2223</v>
          </cell>
          <cell r="AK86">
            <v>0</v>
          </cell>
          <cell r="AM86">
            <v>547</v>
          </cell>
          <cell r="AN86">
            <v>1</v>
          </cell>
          <cell r="AO86">
            <v>393216</v>
          </cell>
          <cell r="AQ86">
            <v>0</v>
          </cell>
          <cell r="AR86">
            <v>0</v>
          </cell>
          <cell r="AS86" t="str">
            <v>Ы</v>
          </cell>
          <cell r="AT86" t="str">
            <v>Ы</v>
          </cell>
          <cell r="AU86">
            <v>0</v>
          </cell>
          <cell r="AV86">
            <v>0</v>
          </cell>
          <cell r="AW86">
            <v>23</v>
          </cell>
          <cell r="AX86">
            <v>1</v>
          </cell>
          <cell r="AY86">
            <v>0</v>
          </cell>
          <cell r="AZ86">
            <v>0</v>
          </cell>
          <cell r="BA86">
            <v>0</v>
          </cell>
          <cell r="BB86">
            <v>0</v>
          </cell>
          <cell r="BC86">
            <v>38828</v>
          </cell>
        </row>
        <row r="87">
          <cell r="A87">
            <v>2006</v>
          </cell>
          <cell r="B87">
            <v>1</v>
          </cell>
          <cell r="C87">
            <v>421</v>
          </cell>
          <cell r="D87">
            <v>20</v>
          </cell>
          <cell r="E87">
            <v>792030</v>
          </cell>
          <cell r="F87">
            <v>0</v>
          </cell>
          <cell r="G87" t="str">
            <v>Затраты по ШПЗ (неосновные)</v>
          </cell>
          <cell r="H87">
            <v>2030</v>
          </cell>
          <cell r="I87">
            <v>7920</v>
          </cell>
          <cell r="J87">
            <v>119.58</v>
          </cell>
          <cell r="K87">
            <v>1</v>
          </cell>
          <cell r="L87">
            <v>0</v>
          </cell>
          <cell r="M87">
            <v>0</v>
          </cell>
          <cell r="N87">
            <v>0</v>
          </cell>
          <cell r="R87">
            <v>0</v>
          </cell>
          <cell r="S87">
            <v>0</v>
          </cell>
          <cell r="T87">
            <v>0</v>
          </cell>
          <cell r="U87">
            <v>35</v>
          </cell>
          <cell r="V87">
            <v>0</v>
          </cell>
          <cell r="W87">
            <v>0</v>
          </cell>
          <cell r="AA87">
            <v>0</v>
          </cell>
          <cell r="AB87">
            <v>0</v>
          </cell>
          <cell r="AC87">
            <v>0</v>
          </cell>
          <cell r="AD87">
            <v>35</v>
          </cell>
          <cell r="AE87">
            <v>505100</v>
          </cell>
          <cell r="AF87">
            <v>0</v>
          </cell>
          <cell r="AI87">
            <v>2223</v>
          </cell>
          <cell r="AK87">
            <v>0</v>
          </cell>
          <cell r="AM87">
            <v>548</v>
          </cell>
          <cell r="AN87">
            <v>1</v>
          </cell>
          <cell r="AO87">
            <v>393216</v>
          </cell>
          <cell r="AQ87">
            <v>0</v>
          </cell>
          <cell r="AR87">
            <v>0</v>
          </cell>
          <cell r="AS87" t="str">
            <v>Ы</v>
          </cell>
          <cell r="AT87" t="str">
            <v>Ы</v>
          </cell>
          <cell r="AU87">
            <v>0</v>
          </cell>
          <cell r="AV87">
            <v>0</v>
          </cell>
          <cell r="AW87">
            <v>23</v>
          </cell>
          <cell r="AX87">
            <v>1</v>
          </cell>
          <cell r="AY87">
            <v>0</v>
          </cell>
          <cell r="AZ87">
            <v>0</v>
          </cell>
          <cell r="BA87">
            <v>0</v>
          </cell>
          <cell r="BB87">
            <v>0</v>
          </cell>
          <cell r="BC87">
            <v>38828</v>
          </cell>
        </row>
        <row r="88">
          <cell r="A88">
            <v>2006</v>
          </cell>
          <cell r="B88">
            <v>1</v>
          </cell>
          <cell r="C88">
            <v>422</v>
          </cell>
          <cell r="D88">
            <v>20</v>
          </cell>
          <cell r="E88">
            <v>792030</v>
          </cell>
          <cell r="F88">
            <v>0</v>
          </cell>
          <cell r="G88" t="str">
            <v>Затраты по ШПЗ (неосновные)</v>
          </cell>
          <cell r="H88">
            <v>2030</v>
          </cell>
          <cell r="I88">
            <v>7920</v>
          </cell>
          <cell r="J88">
            <v>1813.74</v>
          </cell>
          <cell r="K88">
            <v>1</v>
          </cell>
          <cell r="L88">
            <v>0</v>
          </cell>
          <cell r="M88">
            <v>0</v>
          </cell>
          <cell r="N88">
            <v>0</v>
          </cell>
          <cell r="R88">
            <v>0</v>
          </cell>
          <cell r="S88">
            <v>0</v>
          </cell>
          <cell r="T88">
            <v>0</v>
          </cell>
          <cell r="U88">
            <v>35</v>
          </cell>
          <cell r="V88">
            <v>0</v>
          </cell>
          <cell r="W88">
            <v>0</v>
          </cell>
          <cell r="AA88">
            <v>0</v>
          </cell>
          <cell r="AB88">
            <v>0</v>
          </cell>
          <cell r="AC88">
            <v>0</v>
          </cell>
          <cell r="AD88">
            <v>35</v>
          </cell>
          <cell r="AE88">
            <v>508310</v>
          </cell>
          <cell r="AF88">
            <v>0</v>
          </cell>
          <cell r="AI88">
            <v>2223</v>
          </cell>
          <cell r="AK88">
            <v>0</v>
          </cell>
          <cell r="AM88">
            <v>549</v>
          </cell>
          <cell r="AN88">
            <v>1</v>
          </cell>
          <cell r="AO88">
            <v>393216</v>
          </cell>
          <cell r="AQ88">
            <v>0</v>
          </cell>
          <cell r="AR88">
            <v>0</v>
          </cell>
          <cell r="AS88" t="str">
            <v>Ы</v>
          </cell>
          <cell r="AT88" t="str">
            <v>Ы</v>
          </cell>
          <cell r="AU88">
            <v>0</v>
          </cell>
          <cell r="AV88">
            <v>0</v>
          </cell>
          <cell r="AW88">
            <v>23</v>
          </cell>
          <cell r="AX88">
            <v>1</v>
          </cell>
          <cell r="AY88">
            <v>0</v>
          </cell>
          <cell r="AZ88">
            <v>0</v>
          </cell>
          <cell r="BA88">
            <v>0</v>
          </cell>
          <cell r="BB88">
            <v>0</v>
          </cell>
          <cell r="BC88">
            <v>38828</v>
          </cell>
        </row>
        <row r="89">
          <cell r="A89">
            <v>2006</v>
          </cell>
          <cell r="B89">
            <v>1</v>
          </cell>
          <cell r="C89">
            <v>423</v>
          </cell>
          <cell r="D89">
            <v>20</v>
          </cell>
          <cell r="E89">
            <v>792030</v>
          </cell>
          <cell r="F89">
            <v>0</v>
          </cell>
          <cell r="G89" t="str">
            <v>Затраты по ШПЗ (неосновные)</v>
          </cell>
          <cell r="H89">
            <v>2030</v>
          </cell>
          <cell r="I89">
            <v>7920</v>
          </cell>
          <cell r="J89">
            <v>322.45999999999998</v>
          </cell>
          <cell r="K89">
            <v>1</v>
          </cell>
          <cell r="L89">
            <v>0</v>
          </cell>
          <cell r="M89">
            <v>0</v>
          </cell>
          <cell r="N89">
            <v>0</v>
          </cell>
          <cell r="R89">
            <v>0</v>
          </cell>
          <cell r="S89">
            <v>0</v>
          </cell>
          <cell r="T89">
            <v>0</v>
          </cell>
          <cell r="U89">
            <v>35</v>
          </cell>
          <cell r="V89">
            <v>0</v>
          </cell>
          <cell r="W89">
            <v>0</v>
          </cell>
          <cell r="AA89">
            <v>0</v>
          </cell>
          <cell r="AB89">
            <v>0</v>
          </cell>
          <cell r="AC89">
            <v>0</v>
          </cell>
          <cell r="AD89">
            <v>35</v>
          </cell>
          <cell r="AE89">
            <v>510100</v>
          </cell>
          <cell r="AF89">
            <v>0</v>
          </cell>
          <cell r="AI89">
            <v>2223</v>
          </cell>
          <cell r="AK89">
            <v>0</v>
          </cell>
          <cell r="AM89">
            <v>550</v>
          </cell>
          <cell r="AN89">
            <v>1</v>
          </cell>
          <cell r="AO89">
            <v>393216</v>
          </cell>
          <cell r="AQ89">
            <v>0</v>
          </cell>
          <cell r="AR89">
            <v>0</v>
          </cell>
          <cell r="AS89" t="str">
            <v>Ы</v>
          </cell>
          <cell r="AT89" t="str">
            <v>Ы</v>
          </cell>
          <cell r="AU89">
            <v>0</v>
          </cell>
          <cell r="AV89">
            <v>0</v>
          </cell>
          <cell r="AW89">
            <v>23</v>
          </cell>
          <cell r="AX89">
            <v>1</v>
          </cell>
          <cell r="AY89">
            <v>0</v>
          </cell>
          <cell r="AZ89">
            <v>0</v>
          </cell>
          <cell r="BA89">
            <v>0</v>
          </cell>
          <cell r="BB89">
            <v>0</v>
          </cell>
          <cell r="BC89">
            <v>38828</v>
          </cell>
        </row>
        <row r="90">
          <cell r="A90">
            <v>2006</v>
          </cell>
          <cell r="B90">
            <v>1</v>
          </cell>
          <cell r="C90">
            <v>424</v>
          </cell>
          <cell r="D90">
            <v>20</v>
          </cell>
          <cell r="E90">
            <v>792030</v>
          </cell>
          <cell r="F90">
            <v>0</v>
          </cell>
          <cell r="G90" t="str">
            <v>Затраты по ШПЗ (неосновные)</v>
          </cell>
          <cell r="H90">
            <v>2030</v>
          </cell>
          <cell r="I90">
            <v>7920</v>
          </cell>
          <cell r="J90">
            <v>1.43</v>
          </cell>
          <cell r="K90">
            <v>1</v>
          </cell>
          <cell r="L90">
            <v>0</v>
          </cell>
          <cell r="M90">
            <v>0</v>
          </cell>
          <cell r="N90">
            <v>0</v>
          </cell>
          <cell r="R90">
            <v>0</v>
          </cell>
          <cell r="S90">
            <v>0</v>
          </cell>
          <cell r="T90">
            <v>0</v>
          </cell>
          <cell r="U90">
            <v>35</v>
          </cell>
          <cell r="V90">
            <v>0</v>
          </cell>
          <cell r="W90">
            <v>0</v>
          </cell>
          <cell r="AA90">
            <v>0</v>
          </cell>
          <cell r="AB90">
            <v>0</v>
          </cell>
          <cell r="AC90">
            <v>0</v>
          </cell>
          <cell r="AD90">
            <v>35</v>
          </cell>
          <cell r="AE90">
            <v>510200</v>
          </cell>
          <cell r="AF90">
            <v>0</v>
          </cell>
          <cell r="AI90">
            <v>2223</v>
          </cell>
          <cell r="AK90">
            <v>0</v>
          </cell>
          <cell r="AM90">
            <v>551</v>
          </cell>
          <cell r="AN90">
            <v>1</v>
          </cell>
          <cell r="AO90">
            <v>393216</v>
          </cell>
          <cell r="AQ90">
            <v>0</v>
          </cell>
          <cell r="AR90">
            <v>0</v>
          </cell>
          <cell r="AS90" t="str">
            <v>Ы</v>
          </cell>
          <cell r="AT90" t="str">
            <v>Ы</v>
          </cell>
          <cell r="AU90">
            <v>0</v>
          </cell>
          <cell r="AV90">
            <v>0</v>
          </cell>
          <cell r="AW90">
            <v>23</v>
          </cell>
          <cell r="AX90">
            <v>1</v>
          </cell>
          <cell r="AY90">
            <v>0</v>
          </cell>
          <cell r="AZ90">
            <v>0</v>
          </cell>
          <cell r="BA90">
            <v>0</v>
          </cell>
          <cell r="BB90">
            <v>0</v>
          </cell>
          <cell r="BC90">
            <v>38828</v>
          </cell>
        </row>
        <row r="91">
          <cell r="A91">
            <v>2006</v>
          </cell>
          <cell r="B91">
            <v>1</v>
          </cell>
          <cell r="C91">
            <v>425</v>
          </cell>
          <cell r="D91">
            <v>20</v>
          </cell>
          <cell r="E91">
            <v>792030</v>
          </cell>
          <cell r="F91">
            <v>0</v>
          </cell>
          <cell r="G91" t="str">
            <v>Затраты по ШПЗ (неосновные)</v>
          </cell>
          <cell r="H91">
            <v>2030</v>
          </cell>
          <cell r="I91">
            <v>7920</v>
          </cell>
          <cell r="J91">
            <v>10.44</v>
          </cell>
          <cell r="K91">
            <v>1</v>
          </cell>
          <cell r="L91">
            <v>0</v>
          </cell>
          <cell r="M91">
            <v>0</v>
          </cell>
          <cell r="N91">
            <v>0</v>
          </cell>
          <cell r="R91">
            <v>0</v>
          </cell>
          <cell r="S91">
            <v>0</v>
          </cell>
          <cell r="T91">
            <v>0</v>
          </cell>
          <cell r="U91">
            <v>35</v>
          </cell>
          <cell r="V91">
            <v>0</v>
          </cell>
          <cell r="W91">
            <v>0</v>
          </cell>
          <cell r="AA91">
            <v>0</v>
          </cell>
          <cell r="AB91">
            <v>0</v>
          </cell>
          <cell r="AC91">
            <v>0</v>
          </cell>
          <cell r="AD91">
            <v>35</v>
          </cell>
          <cell r="AE91">
            <v>510400</v>
          </cell>
          <cell r="AF91">
            <v>0</v>
          </cell>
          <cell r="AI91">
            <v>2223</v>
          </cell>
          <cell r="AK91">
            <v>0</v>
          </cell>
          <cell r="AM91">
            <v>552</v>
          </cell>
          <cell r="AN91">
            <v>1</v>
          </cell>
          <cell r="AO91">
            <v>393216</v>
          </cell>
          <cell r="AQ91">
            <v>0</v>
          </cell>
          <cell r="AR91">
            <v>0</v>
          </cell>
          <cell r="AS91" t="str">
            <v>Ы</v>
          </cell>
          <cell r="AT91" t="str">
            <v>Ы</v>
          </cell>
          <cell r="AU91">
            <v>0</v>
          </cell>
          <cell r="AV91">
            <v>0</v>
          </cell>
          <cell r="AW91">
            <v>23</v>
          </cell>
          <cell r="AX91">
            <v>1</v>
          </cell>
          <cell r="AY91">
            <v>0</v>
          </cell>
          <cell r="AZ91">
            <v>0</v>
          </cell>
          <cell r="BA91">
            <v>0</v>
          </cell>
          <cell r="BB91">
            <v>0</v>
          </cell>
          <cell r="BC91">
            <v>38828</v>
          </cell>
        </row>
        <row r="92">
          <cell r="A92">
            <v>2006</v>
          </cell>
          <cell r="B92">
            <v>1</v>
          </cell>
          <cell r="C92">
            <v>426</v>
          </cell>
          <cell r="D92">
            <v>20</v>
          </cell>
          <cell r="E92">
            <v>792030</v>
          </cell>
          <cell r="F92">
            <v>0</v>
          </cell>
          <cell r="G92" t="str">
            <v>Затраты по ШПЗ (неосновные)</v>
          </cell>
          <cell r="H92">
            <v>2030</v>
          </cell>
          <cell r="I92">
            <v>7920</v>
          </cell>
          <cell r="J92">
            <v>1158.77</v>
          </cell>
          <cell r="K92">
            <v>1</v>
          </cell>
          <cell r="L92">
            <v>0</v>
          </cell>
          <cell r="M92">
            <v>0</v>
          </cell>
          <cell r="N92">
            <v>0</v>
          </cell>
          <cell r="R92">
            <v>0</v>
          </cell>
          <cell r="S92">
            <v>0</v>
          </cell>
          <cell r="T92">
            <v>0</v>
          </cell>
          <cell r="U92">
            <v>35</v>
          </cell>
          <cell r="V92">
            <v>0</v>
          </cell>
          <cell r="W92">
            <v>0</v>
          </cell>
          <cell r="AA92">
            <v>0</v>
          </cell>
          <cell r="AB92">
            <v>0</v>
          </cell>
          <cell r="AC92">
            <v>0</v>
          </cell>
          <cell r="AD92">
            <v>35</v>
          </cell>
          <cell r="AE92">
            <v>510600</v>
          </cell>
          <cell r="AF92">
            <v>0</v>
          </cell>
          <cell r="AI92">
            <v>2223</v>
          </cell>
          <cell r="AK92">
            <v>0</v>
          </cell>
          <cell r="AM92">
            <v>553</v>
          </cell>
          <cell r="AN92">
            <v>1</v>
          </cell>
          <cell r="AO92">
            <v>393216</v>
          </cell>
          <cell r="AQ92">
            <v>0</v>
          </cell>
          <cell r="AR92">
            <v>0</v>
          </cell>
          <cell r="AS92" t="str">
            <v>Ы</v>
          </cell>
          <cell r="AT92" t="str">
            <v>Ы</v>
          </cell>
          <cell r="AU92">
            <v>0</v>
          </cell>
          <cell r="AV92">
            <v>0</v>
          </cell>
          <cell r="AW92">
            <v>23</v>
          </cell>
          <cell r="AX92">
            <v>1</v>
          </cell>
          <cell r="AY92">
            <v>0</v>
          </cell>
          <cell r="AZ92">
            <v>0</v>
          </cell>
          <cell r="BA92">
            <v>0</v>
          </cell>
          <cell r="BB92">
            <v>0</v>
          </cell>
          <cell r="BC92">
            <v>38828</v>
          </cell>
        </row>
        <row r="93">
          <cell r="A93">
            <v>2006</v>
          </cell>
          <cell r="B93">
            <v>1</v>
          </cell>
          <cell r="C93">
            <v>427</v>
          </cell>
          <cell r="D93">
            <v>20</v>
          </cell>
          <cell r="E93">
            <v>792030</v>
          </cell>
          <cell r="F93">
            <v>0</v>
          </cell>
          <cell r="G93" t="str">
            <v>Затраты по ШПЗ (неосновные)</v>
          </cell>
          <cell r="H93">
            <v>2030</v>
          </cell>
          <cell r="I93">
            <v>7920</v>
          </cell>
          <cell r="J93">
            <v>0.06</v>
          </cell>
          <cell r="K93">
            <v>1</v>
          </cell>
          <cell r="L93">
            <v>0</v>
          </cell>
          <cell r="M93">
            <v>0</v>
          </cell>
          <cell r="N93">
            <v>0</v>
          </cell>
          <cell r="R93">
            <v>0</v>
          </cell>
          <cell r="S93">
            <v>0</v>
          </cell>
          <cell r="T93">
            <v>0</v>
          </cell>
          <cell r="U93">
            <v>35</v>
          </cell>
          <cell r="V93">
            <v>0</v>
          </cell>
          <cell r="W93">
            <v>0</v>
          </cell>
          <cell r="AA93">
            <v>0</v>
          </cell>
          <cell r="AB93">
            <v>0</v>
          </cell>
          <cell r="AC93">
            <v>0</v>
          </cell>
          <cell r="AD93">
            <v>35</v>
          </cell>
          <cell r="AE93">
            <v>512000</v>
          </cell>
          <cell r="AF93">
            <v>0</v>
          </cell>
          <cell r="AI93">
            <v>2223</v>
          </cell>
          <cell r="AK93">
            <v>0</v>
          </cell>
          <cell r="AM93">
            <v>554</v>
          </cell>
          <cell r="AN93">
            <v>1</v>
          </cell>
          <cell r="AO93">
            <v>393216</v>
          </cell>
          <cell r="AQ93">
            <v>0</v>
          </cell>
          <cell r="AR93">
            <v>0</v>
          </cell>
          <cell r="AS93" t="str">
            <v>Ы</v>
          </cell>
          <cell r="AT93" t="str">
            <v>Ы</v>
          </cell>
          <cell r="AU93">
            <v>0</v>
          </cell>
          <cell r="AV93">
            <v>0</v>
          </cell>
          <cell r="AW93">
            <v>23</v>
          </cell>
          <cell r="AX93">
            <v>1</v>
          </cell>
          <cell r="AY93">
            <v>0</v>
          </cell>
          <cell r="AZ93">
            <v>0</v>
          </cell>
          <cell r="BA93">
            <v>0</v>
          </cell>
          <cell r="BB93">
            <v>0</v>
          </cell>
          <cell r="BC93">
            <v>38828</v>
          </cell>
        </row>
        <row r="94">
          <cell r="A94">
            <v>2006</v>
          </cell>
          <cell r="B94">
            <v>1</v>
          </cell>
          <cell r="C94">
            <v>482</v>
          </cell>
          <cell r="D94">
            <v>20</v>
          </cell>
          <cell r="E94">
            <v>792030</v>
          </cell>
          <cell r="F94">
            <v>0</v>
          </cell>
          <cell r="G94" t="str">
            <v>Затраты по ШПЗ (неосновные)</v>
          </cell>
          <cell r="H94">
            <v>2030</v>
          </cell>
          <cell r="I94">
            <v>7920</v>
          </cell>
          <cell r="J94">
            <v>459.63</v>
          </cell>
          <cell r="K94">
            <v>1</v>
          </cell>
          <cell r="L94">
            <v>0</v>
          </cell>
          <cell r="M94">
            <v>0</v>
          </cell>
          <cell r="N94">
            <v>0</v>
          </cell>
          <cell r="R94">
            <v>0</v>
          </cell>
          <cell r="S94">
            <v>0</v>
          </cell>
          <cell r="T94">
            <v>0</v>
          </cell>
          <cell r="U94">
            <v>38</v>
          </cell>
          <cell r="V94">
            <v>0</v>
          </cell>
          <cell r="W94">
            <v>0</v>
          </cell>
          <cell r="AA94">
            <v>0</v>
          </cell>
          <cell r="AB94">
            <v>0</v>
          </cell>
          <cell r="AC94">
            <v>0</v>
          </cell>
          <cell r="AD94">
            <v>38</v>
          </cell>
          <cell r="AE94">
            <v>110000</v>
          </cell>
          <cell r="AF94">
            <v>0</v>
          </cell>
          <cell r="AI94">
            <v>2223</v>
          </cell>
          <cell r="AK94">
            <v>0</v>
          </cell>
          <cell r="AM94">
            <v>609</v>
          </cell>
          <cell r="AN94">
            <v>1</v>
          </cell>
          <cell r="AO94">
            <v>393216</v>
          </cell>
          <cell r="AQ94">
            <v>0</v>
          </cell>
          <cell r="AR94">
            <v>0</v>
          </cell>
          <cell r="AS94" t="str">
            <v>Ы</v>
          </cell>
          <cell r="AT94" t="str">
            <v>Ы</v>
          </cell>
          <cell r="AU94">
            <v>0</v>
          </cell>
          <cell r="AV94">
            <v>0</v>
          </cell>
          <cell r="AW94">
            <v>23</v>
          </cell>
          <cell r="AX94">
            <v>1</v>
          </cell>
          <cell r="AY94">
            <v>0</v>
          </cell>
          <cell r="AZ94">
            <v>0</v>
          </cell>
          <cell r="BA94">
            <v>0</v>
          </cell>
          <cell r="BB94">
            <v>0</v>
          </cell>
          <cell r="BC94">
            <v>38828</v>
          </cell>
        </row>
        <row r="95">
          <cell r="A95">
            <v>2006</v>
          </cell>
          <cell r="B95">
            <v>1</v>
          </cell>
          <cell r="C95">
            <v>483</v>
          </cell>
          <cell r="D95">
            <v>20</v>
          </cell>
          <cell r="E95">
            <v>792030</v>
          </cell>
          <cell r="F95">
            <v>0</v>
          </cell>
          <cell r="G95" t="str">
            <v>Затраты по ШПЗ (неосновные)</v>
          </cell>
          <cell r="H95">
            <v>2030</v>
          </cell>
          <cell r="I95">
            <v>7920</v>
          </cell>
          <cell r="J95">
            <v>28.31</v>
          </cell>
          <cell r="K95">
            <v>1</v>
          </cell>
          <cell r="L95">
            <v>0</v>
          </cell>
          <cell r="M95">
            <v>0</v>
          </cell>
          <cell r="N95">
            <v>0</v>
          </cell>
          <cell r="R95">
            <v>0</v>
          </cell>
          <cell r="S95">
            <v>0</v>
          </cell>
          <cell r="T95">
            <v>0</v>
          </cell>
          <cell r="U95">
            <v>38</v>
          </cell>
          <cell r="V95">
            <v>0</v>
          </cell>
          <cell r="W95">
            <v>0</v>
          </cell>
          <cell r="AA95">
            <v>0</v>
          </cell>
          <cell r="AB95">
            <v>0</v>
          </cell>
          <cell r="AC95">
            <v>0</v>
          </cell>
          <cell r="AD95">
            <v>38</v>
          </cell>
          <cell r="AE95">
            <v>114020</v>
          </cell>
          <cell r="AF95">
            <v>0</v>
          </cell>
          <cell r="AI95">
            <v>2223</v>
          </cell>
          <cell r="AK95">
            <v>0</v>
          </cell>
          <cell r="AM95">
            <v>610</v>
          </cell>
          <cell r="AN95">
            <v>1</v>
          </cell>
          <cell r="AO95">
            <v>393216</v>
          </cell>
          <cell r="AQ95">
            <v>0</v>
          </cell>
          <cell r="AR95">
            <v>0</v>
          </cell>
          <cell r="AS95" t="str">
            <v>Ы</v>
          </cell>
          <cell r="AT95" t="str">
            <v>Ы</v>
          </cell>
          <cell r="AU95">
            <v>0</v>
          </cell>
          <cell r="AV95">
            <v>0</v>
          </cell>
          <cell r="AW95">
            <v>23</v>
          </cell>
          <cell r="AX95">
            <v>1</v>
          </cell>
          <cell r="AY95">
            <v>0</v>
          </cell>
          <cell r="AZ95">
            <v>0</v>
          </cell>
          <cell r="BA95">
            <v>0</v>
          </cell>
          <cell r="BB95">
            <v>0</v>
          </cell>
          <cell r="BC95">
            <v>38828</v>
          </cell>
        </row>
        <row r="96">
          <cell r="A96">
            <v>2006</v>
          </cell>
          <cell r="B96">
            <v>1</v>
          </cell>
          <cell r="C96">
            <v>484</v>
          </cell>
          <cell r="D96">
            <v>20</v>
          </cell>
          <cell r="E96">
            <v>792030</v>
          </cell>
          <cell r="F96">
            <v>0</v>
          </cell>
          <cell r="G96" t="str">
            <v>Затраты по ШПЗ (неосновные)</v>
          </cell>
          <cell r="H96">
            <v>2030</v>
          </cell>
          <cell r="I96">
            <v>7920</v>
          </cell>
          <cell r="J96">
            <v>95.77</v>
          </cell>
          <cell r="K96">
            <v>1</v>
          </cell>
          <cell r="L96">
            <v>0</v>
          </cell>
          <cell r="M96">
            <v>0</v>
          </cell>
          <cell r="N96">
            <v>0</v>
          </cell>
          <cell r="R96">
            <v>0</v>
          </cell>
          <cell r="S96">
            <v>0</v>
          </cell>
          <cell r="T96">
            <v>0</v>
          </cell>
          <cell r="U96">
            <v>38</v>
          </cell>
          <cell r="V96">
            <v>0</v>
          </cell>
          <cell r="W96">
            <v>0</v>
          </cell>
          <cell r="AA96">
            <v>0</v>
          </cell>
          <cell r="AB96">
            <v>0</v>
          </cell>
          <cell r="AC96">
            <v>0</v>
          </cell>
          <cell r="AD96">
            <v>38</v>
          </cell>
          <cell r="AE96">
            <v>117000</v>
          </cell>
          <cell r="AF96">
            <v>0</v>
          </cell>
          <cell r="AI96">
            <v>2223</v>
          </cell>
          <cell r="AK96">
            <v>0</v>
          </cell>
          <cell r="AM96">
            <v>611</v>
          </cell>
          <cell r="AN96">
            <v>1</v>
          </cell>
          <cell r="AO96">
            <v>393216</v>
          </cell>
          <cell r="AQ96">
            <v>0</v>
          </cell>
          <cell r="AR96">
            <v>0</v>
          </cell>
          <cell r="AS96" t="str">
            <v>Ы</v>
          </cell>
          <cell r="AT96" t="str">
            <v>Ы</v>
          </cell>
          <cell r="AU96">
            <v>0</v>
          </cell>
          <cell r="AV96">
            <v>0</v>
          </cell>
          <cell r="AW96">
            <v>23</v>
          </cell>
          <cell r="AX96">
            <v>1</v>
          </cell>
          <cell r="AY96">
            <v>0</v>
          </cell>
          <cell r="AZ96">
            <v>0</v>
          </cell>
          <cell r="BA96">
            <v>0</v>
          </cell>
          <cell r="BB96">
            <v>0</v>
          </cell>
          <cell r="BC96">
            <v>38828</v>
          </cell>
        </row>
        <row r="97">
          <cell r="A97">
            <v>2006</v>
          </cell>
          <cell r="B97">
            <v>1</v>
          </cell>
          <cell r="C97">
            <v>485</v>
          </cell>
          <cell r="D97">
            <v>20</v>
          </cell>
          <cell r="E97">
            <v>792030</v>
          </cell>
          <cell r="F97">
            <v>0</v>
          </cell>
          <cell r="G97" t="str">
            <v>Затраты по ШПЗ (неосновные)</v>
          </cell>
          <cell r="H97">
            <v>2030</v>
          </cell>
          <cell r="I97">
            <v>7920</v>
          </cell>
          <cell r="J97">
            <v>297.39</v>
          </cell>
          <cell r="K97">
            <v>1</v>
          </cell>
          <cell r="L97">
            <v>0</v>
          </cell>
          <cell r="M97">
            <v>0</v>
          </cell>
          <cell r="N97">
            <v>0</v>
          </cell>
          <cell r="R97">
            <v>0</v>
          </cell>
          <cell r="S97">
            <v>0</v>
          </cell>
          <cell r="T97">
            <v>0</v>
          </cell>
          <cell r="U97">
            <v>38</v>
          </cell>
          <cell r="V97">
            <v>0</v>
          </cell>
          <cell r="W97">
            <v>0</v>
          </cell>
          <cell r="AA97">
            <v>0</v>
          </cell>
          <cell r="AB97">
            <v>0</v>
          </cell>
          <cell r="AC97">
            <v>0</v>
          </cell>
          <cell r="AD97">
            <v>38</v>
          </cell>
          <cell r="AE97">
            <v>118000</v>
          </cell>
          <cell r="AF97">
            <v>0</v>
          </cell>
          <cell r="AI97">
            <v>2223</v>
          </cell>
          <cell r="AK97">
            <v>0</v>
          </cell>
          <cell r="AM97">
            <v>612</v>
          </cell>
          <cell r="AN97">
            <v>1</v>
          </cell>
          <cell r="AO97">
            <v>393216</v>
          </cell>
          <cell r="AQ97">
            <v>0</v>
          </cell>
          <cell r="AR97">
            <v>0</v>
          </cell>
          <cell r="AS97" t="str">
            <v>Ы</v>
          </cell>
          <cell r="AT97" t="str">
            <v>Ы</v>
          </cell>
          <cell r="AU97">
            <v>0</v>
          </cell>
          <cell r="AV97">
            <v>0</v>
          </cell>
          <cell r="AW97">
            <v>23</v>
          </cell>
          <cell r="AX97">
            <v>1</v>
          </cell>
          <cell r="AY97">
            <v>0</v>
          </cell>
          <cell r="AZ97">
            <v>0</v>
          </cell>
          <cell r="BA97">
            <v>0</v>
          </cell>
          <cell r="BB97">
            <v>0</v>
          </cell>
          <cell r="BC97">
            <v>38828</v>
          </cell>
        </row>
        <row r="98">
          <cell r="A98">
            <v>2006</v>
          </cell>
          <cell r="B98">
            <v>1</v>
          </cell>
          <cell r="C98">
            <v>486</v>
          </cell>
          <cell r="D98">
            <v>20</v>
          </cell>
          <cell r="E98">
            <v>792030</v>
          </cell>
          <cell r="F98">
            <v>0</v>
          </cell>
          <cell r="G98" t="str">
            <v>Затраты по ШПЗ (неосновные)</v>
          </cell>
          <cell r="H98">
            <v>2030</v>
          </cell>
          <cell r="I98">
            <v>7920</v>
          </cell>
          <cell r="J98">
            <v>36.299999999999997</v>
          </cell>
          <cell r="K98">
            <v>1</v>
          </cell>
          <cell r="L98">
            <v>0</v>
          </cell>
          <cell r="M98">
            <v>0</v>
          </cell>
          <cell r="N98">
            <v>0</v>
          </cell>
          <cell r="R98">
            <v>0</v>
          </cell>
          <cell r="S98">
            <v>0</v>
          </cell>
          <cell r="T98">
            <v>0</v>
          </cell>
          <cell r="U98">
            <v>38</v>
          </cell>
          <cell r="V98">
            <v>0</v>
          </cell>
          <cell r="W98">
            <v>0</v>
          </cell>
          <cell r="AA98">
            <v>0</v>
          </cell>
          <cell r="AB98">
            <v>0</v>
          </cell>
          <cell r="AC98">
            <v>0</v>
          </cell>
          <cell r="AD98">
            <v>38</v>
          </cell>
          <cell r="AE98">
            <v>130100</v>
          </cell>
          <cell r="AF98">
            <v>0</v>
          </cell>
          <cell r="AI98">
            <v>2223</v>
          </cell>
          <cell r="AK98">
            <v>0</v>
          </cell>
          <cell r="AM98">
            <v>613</v>
          </cell>
          <cell r="AN98">
            <v>1</v>
          </cell>
          <cell r="AO98">
            <v>393216</v>
          </cell>
          <cell r="AQ98">
            <v>0</v>
          </cell>
          <cell r="AR98">
            <v>0</v>
          </cell>
          <cell r="AS98" t="str">
            <v>Ы</v>
          </cell>
          <cell r="AT98" t="str">
            <v>Ы</v>
          </cell>
          <cell r="AU98">
            <v>0</v>
          </cell>
          <cell r="AV98">
            <v>0</v>
          </cell>
          <cell r="AW98">
            <v>23</v>
          </cell>
          <cell r="AX98">
            <v>1</v>
          </cell>
          <cell r="AY98">
            <v>0</v>
          </cell>
          <cell r="AZ98">
            <v>0</v>
          </cell>
          <cell r="BA98">
            <v>0</v>
          </cell>
          <cell r="BB98">
            <v>0</v>
          </cell>
          <cell r="BC98">
            <v>38828</v>
          </cell>
        </row>
        <row r="99">
          <cell r="A99">
            <v>2006</v>
          </cell>
          <cell r="B99">
            <v>1</v>
          </cell>
          <cell r="C99">
            <v>487</v>
          </cell>
          <cell r="D99">
            <v>20</v>
          </cell>
          <cell r="E99">
            <v>792030</v>
          </cell>
          <cell r="F99">
            <v>0</v>
          </cell>
          <cell r="G99" t="str">
            <v>Затраты по ШПЗ (неосновные)</v>
          </cell>
          <cell r="H99">
            <v>2030</v>
          </cell>
          <cell r="I99">
            <v>7920</v>
          </cell>
          <cell r="J99">
            <v>11.88</v>
          </cell>
          <cell r="K99">
            <v>1</v>
          </cell>
          <cell r="L99">
            <v>0</v>
          </cell>
          <cell r="M99">
            <v>0</v>
          </cell>
          <cell r="N99">
            <v>0</v>
          </cell>
          <cell r="R99">
            <v>0</v>
          </cell>
          <cell r="S99">
            <v>0</v>
          </cell>
          <cell r="T99">
            <v>0</v>
          </cell>
          <cell r="U99">
            <v>38</v>
          </cell>
          <cell r="V99">
            <v>0</v>
          </cell>
          <cell r="W99">
            <v>0</v>
          </cell>
          <cell r="AA99">
            <v>0</v>
          </cell>
          <cell r="AB99">
            <v>0</v>
          </cell>
          <cell r="AC99">
            <v>0</v>
          </cell>
          <cell r="AD99">
            <v>38</v>
          </cell>
          <cell r="AE99">
            <v>131000</v>
          </cell>
          <cell r="AF99">
            <v>0</v>
          </cell>
          <cell r="AI99">
            <v>2223</v>
          </cell>
          <cell r="AK99">
            <v>0</v>
          </cell>
          <cell r="AM99">
            <v>614</v>
          </cell>
          <cell r="AN99">
            <v>1</v>
          </cell>
          <cell r="AO99">
            <v>393216</v>
          </cell>
          <cell r="AQ99">
            <v>0</v>
          </cell>
          <cell r="AR99">
            <v>0</v>
          </cell>
          <cell r="AS99" t="str">
            <v>Ы</v>
          </cell>
          <cell r="AT99" t="str">
            <v>Ы</v>
          </cell>
          <cell r="AU99">
            <v>0</v>
          </cell>
          <cell r="AV99">
            <v>0</v>
          </cell>
          <cell r="AW99">
            <v>23</v>
          </cell>
          <cell r="AX99">
            <v>1</v>
          </cell>
          <cell r="AY99">
            <v>0</v>
          </cell>
          <cell r="AZ99">
            <v>0</v>
          </cell>
          <cell r="BA99">
            <v>0</v>
          </cell>
          <cell r="BB99">
            <v>0</v>
          </cell>
          <cell r="BC99">
            <v>38828</v>
          </cell>
        </row>
        <row r="100">
          <cell r="A100">
            <v>2006</v>
          </cell>
          <cell r="B100">
            <v>1</v>
          </cell>
          <cell r="C100">
            <v>488</v>
          </cell>
          <cell r="D100">
            <v>20</v>
          </cell>
          <cell r="E100">
            <v>792030</v>
          </cell>
          <cell r="F100">
            <v>0</v>
          </cell>
          <cell r="G100" t="str">
            <v>Затраты по ШПЗ (неосновные)</v>
          </cell>
          <cell r="H100">
            <v>2030</v>
          </cell>
          <cell r="I100">
            <v>7920</v>
          </cell>
          <cell r="J100">
            <v>39.68</v>
          </cell>
          <cell r="K100">
            <v>1</v>
          </cell>
          <cell r="L100">
            <v>0</v>
          </cell>
          <cell r="M100">
            <v>0</v>
          </cell>
          <cell r="N100">
            <v>0</v>
          </cell>
          <cell r="R100">
            <v>0</v>
          </cell>
          <cell r="S100">
            <v>0</v>
          </cell>
          <cell r="T100">
            <v>0</v>
          </cell>
          <cell r="U100">
            <v>38</v>
          </cell>
          <cell r="V100">
            <v>0</v>
          </cell>
          <cell r="W100">
            <v>0</v>
          </cell>
          <cell r="AA100">
            <v>0</v>
          </cell>
          <cell r="AB100">
            <v>0</v>
          </cell>
          <cell r="AC100">
            <v>0</v>
          </cell>
          <cell r="AD100">
            <v>38</v>
          </cell>
          <cell r="AE100">
            <v>132000</v>
          </cell>
          <cell r="AF100">
            <v>0</v>
          </cell>
          <cell r="AI100">
            <v>2223</v>
          </cell>
          <cell r="AK100">
            <v>0</v>
          </cell>
          <cell r="AM100">
            <v>615</v>
          </cell>
          <cell r="AN100">
            <v>1</v>
          </cell>
          <cell r="AO100">
            <v>393216</v>
          </cell>
          <cell r="AQ100">
            <v>0</v>
          </cell>
          <cell r="AR100">
            <v>0</v>
          </cell>
          <cell r="AS100" t="str">
            <v>Ы</v>
          </cell>
          <cell r="AT100" t="str">
            <v>Ы</v>
          </cell>
          <cell r="AU100">
            <v>0</v>
          </cell>
          <cell r="AV100">
            <v>0</v>
          </cell>
          <cell r="AW100">
            <v>23</v>
          </cell>
          <cell r="AX100">
            <v>1</v>
          </cell>
          <cell r="AY100">
            <v>0</v>
          </cell>
          <cell r="AZ100">
            <v>0</v>
          </cell>
          <cell r="BA100">
            <v>0</v>
          </cell>
          <cell r="BB100">
            <v>0</v>
          </cell>
          <cell r="BC100">
            <v>38828</v>
          </cell>
        </row>
        <row r="101">
          <cell r="A101">
            <v>2006</v>
          </cell>
          <cell r="B101">
            <v>1</v>
          </cell>
          <cell r="C101">
            <v>489</v>
          </cell>
          <cell r="D101">
            <v>20</v>
          </cell>
          <cell r="E101">
            <v>792030</v>
          </cell>
          <cell r="F101">
            <v>0</v>
          </cell>
          <cell r="G101" t="str">
            <v>Затраты по ШПЗ (неосновные)</v>
          </cell>
          <cell r="H101">
            <v>2030</v>
          </cell>
          <cell r="I101">
            <v>7920</v>
          </cell>
          <cell r="J101">
            <v>6.12</v>
          </cell>
          <cell r="K101">
            <v>1</v>
          </cell>
          <cell r="L101">
            <v>0</v>
          </cell>
          <cell r="M101">
            <v>0</v>
          </cell>
          <cell r="N101">
            <v>0</v>
          </cell>
          <cell r="R101">
            <v>0</v>
          </cell>
          <cell r="S101">
            <v>0</v>
          </cell>
          <cell r="T101">
            <v>0</v>
          </cell>
          <cell r="U101">
            <v>38</v>
          </cell>
          <cell r="V101">
            <v>0</v>
          </cell>
          <cell r="W101">
            <v>0</v>
          </cell>
          <cell r="AA101">
            <v>0</v>
          </cell>
          <cell r="AB101">
            <v>0</v>
          </cell>
          <cell r="AC101">
            <v>0</v>
          </cell>
          <cell r="AD101">
            <v>38</v>
          </cell>
          <cell r="AE101">
            <v>135000</v>
          </cell>
          <cell r="AF101">
            <v>0</v>
          </cell>
          <cell r="AI101">
            <v>2223</v>
          </cell>
          <cell r="AK101">
            <v>0</v>
          </cell>
          <cell r="AM101">
            <v>616</v>
          </cell>
          <cell r="AN101">
            <v>1</v>
          </cell>
          <cell r="AO101">
            <v>393216</v>
          </cell>
          <cell r="AQ101">
            <v>0</v>
          </cell>
          <cell r="AR101">
            <v>0</v>
          </cell>
          <cell r="AS101" t="str">
            <v>Ы</v>
          </cell>
          <cell r="AT101" t="str">
            <v>Ы</v>
          </cell>
          <cell r="AU101">
            <v>0</v>
          </cell>
          <cell r="AV101">
            <v>0</v>
          </cell>
          <cell r="AW101">
            <v>23</v>
          </cell>
          <cell r="AX101">
            <v>1</v>
          </cell>
          <cell r="AY101">
            <v>0</v>
          </cell>
          <cell r="AZ101">
            <v>0</v>
          </cell>
          <cell r="BA101">
            <v>0</v>
          </cell>
          <cell r="BB101">
            <v>0</v>
          </cell>
          <cell r="BC101">
            <v>38828</v>
          </cell>
        </row>
        <row r="102">
          <cell r="A102">
            <v>2006</v>
          </cell>
          <cell r="B102">
            <v>1</v>
          </cell>
          <cell r="C102">
            <v>490</v>
          </cell>
          <cell r="D102">
            <v>20</v>
          </cell>
          <cell r="E102">
            <v>792030</v>
          </cell>
          <cell r="F102">
            <v>0</v>
          </cell>
          <cell r="G102" t="str">
            <v>Затраты по ШПЗ (неосновные)</v>
          </cell>
          <cell r="H102">
            <v>2030</v>
          </cell>
          <cell r="I102">
            <v>7920</v>
          </cell>
          <cell r="J102">
            <v>402.06</v>
          </cell>
          <cell r="K102">
            <v>1</v>
          </cell>
          <cell r="L102">
            <v>0</v>
          </cell>
          <cell r="M102">
            <v>0</v>
          </cell>
          <cell r="N102">
            <v>0</v>
          </cell>
          <cell r="R102">
            <v>0</v>
          </cell>
          <cell r="S102">
            <v>0</v>
          </cell>
          <cell r="T102">
            <v>0</v>
          </cell>
          <cell r="U102">
            <v>38</v>
          </cell>
          <cell r="V102">
            <v>0</v>
          </cell>
          <cell r="W102">
            <v>0</v>
          </cell>
          <cell r="AA102">
            <v>0</v>
          </cell>
          <cell r="AB102">
            <v>0</v>
          </cell>
          <cell r="AC102">
            <v>0</v>
          </cell>
          <cell r="AD102">
            <v>38</v>
          </cell>
          <cell r="AE102">
            <v>143000</v>
          </cell>
          <cell r="AF102">
            <v>0</v>
          </cell>
          <cell r="AI102">
            <v>2223</v>
          </cell>
          <cell r="AK102">
            <v>0</v>
          </cell>
          <cell r="AM102">
            <v>617</v>
          </cell>
          <cell r="AN102">
            <v>1</v>
          </cell>
          <cell r="AO102">
            <v>393216</v>
          </cell>
          <cell r="AQ102">
            <v>0</v>
          </cell>
          <cell r="AR102">
            <v>0</v>
          </cell>
          <cell r="AS102" t="str">
            <v>Ы</v>
          </cell>
          <cell r="AT102" t="str">
            <v>Ы</v>
          </cell>
          <cell r="AU102">
            <v>0</v>
          </cell>
          <cell r="AV102">
            <v>0</v>
          </cell>
          <cell r="AW102">
            <v>23</v>
          </cell>
          <cell r="AX102">
            <v>1</v>
          </cell>
          <cell r="AY102">
            <v>0</v>
          </cell>
          <cell r="AZ102">
            <v>0</v>
          </cell>
          <cell r="BA102">
            <v>0</v>
          </cell>
          <cell r="BB102">
            <v>0</v>
          </cell>
          <cell r="BC102">
            <v>38828</v>
          </cell>
        </row>
        <row r="103">
          <cell r="A103">
            <v>2006</v>
          </cell>
          <cell r="B103">
            <v>1</v>
          </cell>
          <cell r="C103">
            <v>491</v>
          </cell>
          <cell r="D103">
            <v>20</v>
          </cell>
          <cell r="E103">
            <v>792030</v>
          </cell>
          <cell r="F103">
            <v>0</v>
          </cell>
          <cell r="G103" t="str">
            <v>Затраты по ШПЗ (неосновные)</v>
          </cell>
          <cell r="H103">
            <v>2030</v>
          </cell>
          <cell r="I103">
            <v>7920</v>
          </cell>
          <cell r="J103">
            <v>35</v>
          </cell>
          <cell r="K103">
            <v>1</v>
          </cell>
          <cell r="L103">
            <v>0</v>
          </cell>
          <cell r="M103">
            <v>0</v>
          </cell>
          <cell r="N103">
            <v>0</v>
          </cell>
          <cell r="R103">
            <v>0</v>
          </cell>
          <cell r="S103">
            <v>0</v>
          </cell>
          <cell r="T103">
            <v>0</v>
          </cell>
          <cell r="U103">
            <v>38</v>
          </cell>
          <cell r="V103">
            <v>0</v>
          </cell>
          <cell r="W103">
            <v>0</v>
          </cell>
          <cell r="AA103">
            <v>0</v>
          </cell>
          <cell r="AB103">
            <v>0</v>
          </cell>
          <cell r="AC103">
            <v>0</v>
          </cell>
          <cell r="AD103">
            <v>38</v>
          </cell>
          <cell r="AE103">
            <v>151000</v>
          </cell>
          <cell r="AF103">
            <v>0</v>
          </cell>
          <cell r="AI103">
            <v>2223</v>
          </cell>
          <cell r="AK103">
            <v>0</v>
          </cell>
          <cell r="AM103">
            <v>618</v>
          </cell>
          <cell r="AN103">
            <v>1</v>
          </cell>
          <cell r="AO103">
            <v>393216</v>
          </cell>
          <cell r="AQ103">
            <v>0</v>
          </cell>
          <cell r="AR103">
            <v>0</v>
          </cell>
          <cell r="AS103" t="str">
            <v>Ы</v>
          </cell>
          <cell r="AT103" t="str">
            <v>Ы</v>
          </cell>
          <cell r="AU103">
            <v>0</v>
          </cell>
          <cell r="AV103">
            <v>0</v>
          </cell>
          <cell r="AW103">
            <v>23</v>
          </cell>
          <cell r="AX103">
            <v>1</v>
          </cell>
          <cell r="AY103">
            <v>0</v>
          </cell>
          <cell r="AZ103">
            <v>0</v>
          </cell>
          <cell r="BA103">
            <v>0</v>
          </cell>
          <cell r="BB103">
            <v>0</v>
          </cell>
          <cell r="BC103">
            <v>38828</v>
          </cell>
        </row>
        <row r="104">
          <cell r="A104">
            <v>2006</v>
          </cell>
          <cell r="B104">
            <v>1</v>
          </cell>
          <cell r="C104">
            <v>492</v>
          </cell>
          <cell r="D104">
            <v>20</v>
          </cell>
          <cell r="E104">
            <v>792030</v>
          </cell>
          <cell r="F104">
            <v>0</v>
          </cell>
          <cell r="G104" t="str">
            <v>Затраты по ШПЗ (неосновные)</v>
          </cell>
          <cell r="H104">
            <v>2030</v>
          </cell>
          <cell r="I104">
            <v>7920</v>
          </cell>
          <cell r="J104">
            <v>50</v>
          </cell>
          <cell r="K104">
            <v>1</v>
          </cell>
          <cell r="L104">
            <v>0</v>
          </cell>
          <cell r="M104">
            <v>0</v>
          </cell>
          <cell r="N104">
            <v>0</v>
          </cell>
          <cell r="R104">
            <v>0</v>
          </cell>
          <cell r="S104">
            <v>0</v>
          </cell>
          <cell r="T104">
            <v>0</v>
          </cell>
          <cell r="U104">
            <v>38</v>
          </cell>
          <cell r="V104">
            <v>0</v>
          </cell>
          <cell r="W104">
            <v>0</v>
          </cell>
          <cell r="AA104">
            <v>0</v>
          </cell>
          <cell r="AB104">
            <v>0</v>
          </cell>
          <cell r="AC104">
            <v>0</v>
          </cell>
          <cell r="AD104">
            <v>38</v>
          </cell>
          <cell r="AE104">
            <v>152000</v>
          </cell>
          <cell r="AF104">
            <v>0</v>
          </cell>
          <cell r="AI104">
            <v>2223</v>
          </cell>
          <cell r="AK104">
            <v>0</v>
          </cell>
          <cell r="AM104">
            <v>619</v>
          </cell>
          <cell r="AN104">
            <v>1</v>
          </cell>
          <cell r="AO104">
            <v>393216</v>
          </cell>
          <cell r="AQ104">
            <v>0</v>
          </cell>
          <cell r="AR104">
            <v>0</v>
          </cell>
          <cell r="AS104" t="str">
            <v>Ы</v>
          </cell>
          <cell r="AT104" t="str">
            <v>Ы</v>
          </cell>
          <cell r="AU104">
            <v>0</v>
          </cell>
          <cell r="AV104">
            <v>0</v>
          </cell>
          <cell r="AW104">
            <v>23</v>
          </cell>
          <cell r="AX104">
            <v>1</v>
          </cell>
          <cell r="AY104">
            <v>0</v>
          </cell>
          <cell r="AZ104">
            <v>0</v>
          </cell>
          <cell r="BA104">
            <v>0</v>
          </cell>
          <cell r="BB104">
            <v>0</v>
          </cell>
          <cell r="BC104">
            <v>38828</v>
          </cell>
        </row>
        <row r="105">
          <cell r="A105">
            <v>2006</v>
          </cell>
          <cell r="B105">
            <v>1</v>
          </cell>
          <cell r="C105">
            <v>493</v>
          </cell>
          <cell r="D105">
            <v>20</v>
          </cell>
          <cell r="E105">
            <v>792030</v>
          </cell>
          <cell r="F105">
            <v>0</v>
          </cell>
          <cell r="G105" t="str">
            <v>Затраты по ШПЗ (неосновные)</v>
          </cell>
          <cell r="H105">
            <v>2030</v>
          </cell>
          <cell r="I105">
            <v>7920</v>
          </cell>
          <cell r="J105">
            <v>27542.39</v>
          </cell>
          <cell r="K105">
            <v>1</v>
          </cell>
          <cell r="L105">
            <v>0</v>
          </cell>
          <cell r="M105">
            <v>0</v>
          </cell>
          <cell r="N105">
            <v>0</v>
          </cell>
          <cell r="R105">
            <v>0</v>
          </cell>
          <cell r="S105">
            <v>0</v>
          </cell>
          <cell r="T105">
            <v>0</v>
          </cell>
          <cell r="U105">
            <v>38</v>
          </cell>
          <cell r="V105">
            <v>0</v>
          </cell>
          <cell r="W105">
            <v>0</v>
          </cell>
          <cell r="AA105">
            <v>0</v>
          </cell>
          <cell r="AB105">
            <v>0</v>
          </cell>
          <cell r="AC105">
            <v>0</v>
          </cell>
          <cell r="AD105">
            <v>38</v>
          </cell>
          <cell r="AE105">
            <v>220000</v>
          </cell>
          <cell r="AF105">
            <v>0</v>
          </cell>
          <cell r="AI105">
            <v>2223</v>
          </cell>
          <cell r="AK105">
            <v>0</v>
          </cell>
          <cell r="AM105">
            <v>620</v>
          </cell>
          <cell r="AN105">
            <v>1</v>
          </cell>
          <cell r="AO105">
            <v>393216</v>
          </cell>
          <cell r="AQ105">
            <v>0</v>
          </cell>
          <cell r="AR105">
            <v>0</v>
          </cell>
          <cell r="AS105" t="str">
            <v>Ы</v>
          </cell>
          <cell r="AT105" t="str">
            <v>Ы</v>
          </cell>
          <cell r="AU105">
            <v>0</v>
          </cell>
          <cell r="AV105">
            <v>0</v>
          </cell>
          <cell r="AW105">
            <v>23</v>
          </cell>
          <cell r="AX105">
            <v>1</v>
          </cell>
          <cell r="AY105">
            <v>0</v>
          </cell>
          <cell r="AZ105">
            <v>0</v>
          </cell>
          <cell r="BA105">
            <v>0</v>
          </cell>
          <cell r="BB105">
            <v>0</v>
          </cell>
          <cell r="BC105">
            <v>38828</v>
          </cell>
        </row>
        <row r="106">
          <cell r="A106">
            <v>2006</v>
          </cell>
          <cell r="B106">
            <v>1</v>
          </cell>
          <cell r="C106">
            <v>494</v>
          </cell>
          <cell r="D106">
            <v>20</v>
          </cell>
          <cell r="E106">
            <v>792030</v>
          </cell>
          <cell r="F106">
            <v>0</v>
          </cell>
          <cell r="G106" t="str">
            <v>Затраты по ШПЗ (неосновные)</v>
          </cell>
          <cell r="H106">
            <v>2030</v>
          </cell>
          <cell r="I106">
            <v>7920</v>
          </cell>
          <cell r="J106">
            <v>798.74</v>
          </cell>
          <cell r="K106">
            <v>1</v>
          </cell>
          <cell r="L106">
            <v>0</v>
          </cell>
          <cell r="M106">
            <v>0</v>
          </cell>
          <cell r="N106">
            <v>0</v>
          </cell>
          <cell r="R106">
            <v>0</v>
          </cell>
          <cell r="S106">
            <v>0</v>
          </cell>
          <cell r="T106">
            <v>0</v>
          </cell>
          <cell r="U106">
            <v>38</v>
          </cell>
          <cell r="V106">
            <v>0</v>
          </cell>
          <cell r="W106">
            <v>0</v>
          </cell>
          <cell r="AA106">
            <v>0</v>
          </cell>
          <cell r="AB106">
            <v>0</v>
          </cell>
          <cell r="AC106">
            <v>0</v>
          </cell>
          <cell r="AD106">
            <v>38</v>
          </cell>
          <cell r="AE106">
            <v>311000</v>
          </cell>
          <cell r="AF106">
            <v>0</v>
          </cell>
          <cell r="AI106">
            <v>2223</v>
          </cell>
          <cell r="AK106">
            <v>0</v>
          </cell>
          <cell r="AM106">
            <v>621</v>
          </cell>
          <cell r="AN106">
            <v>1</v>
          </cell>
          <cell r="AO106">
            <v>393216</v>
          </cell>
          <cell r="AQ106">
            <v>0</v>
          </cell>
          <cell r="AR106">
            <v>0</v>
          </cell>
          <cell r="AS106" t="str">
            <v>Ы</v>
          </cell>
          <cell r="AT106" t="str">
            <v>Ы</v>
          </cell>
          <cell r="AU106">
            <v>0</v>
          </cell>
          <cell r="AV106">
            <v>0</v>
          </cell>
          <cell r="AW106">
            <v>23</v>
          </cell>
          <cell r="AX106">
            <v>1</v>
          </cell>
          <cell r="AY106">
            <v>0</v>
          </cell>
          <cell r="AZ106">
            <v>0</v>
          </cell>
          <cell r="BA106">
            <v>0</v>
          </cell>
          <cell r="BB106">
            <v>0</v>
          </cell>
          <cell r="BC106">
            <v>38828</v>
          </cell>
        </row>
        <row r="107">
          <cell r="A107">
            <v>2006</v>
          </cell>
          <cell r="B107">
            <v>1</v>
          </cell>
          <cell r="C107">
            <v>495</v>
          </cell>
          <cell r="D107">
            <v>20</v>
          </cell>
          <cell r="E107">
            <v>792030</v>
          </cell>
          <cell r="F107">
            <v>0</v>
          </cell>
          <cell r="G107" t="str">
            <v>Затраты по ШПЗ (неосновные)</v>
          </cell>
          <cell r="H107">
            <v>2030</v>
          </cell>
          <cell r="I107">
            <v>7920</v>
          </cell>
          <cell r="J107">
            <v>1652.56</v>
          </cell>
          <cell r="K107">
            <v>1</v>
          </cell>
          <cell r="L107">
            <v>0</v>
          </cell>
          <cell r="M107">
            <v>0</v>
          </cell>
          <cell r="N107">
            <v>0</v>
          </cell>
          <cell r="R107">
            <v>0</v>
          </cell>
          <cell r="S107">
            <v>0</v>
          </cell>
          <cell r="T107">
            <v>0</v>
          </cell>
          <cell r="U107">
            <v>38</v>
          </cell>
          <cell r="V107">
            <v>0</v>
          </cell>
          <cell r="W107">
            <v>0</v>
          </cell>
          <cell r="AA107">
            <v>0</v>
          </cell>
          <cell r="AB107">
            <v>0</v>
          </cell>
          <cell r="AC107">
            <v>0</v>
          </cell>
          <cell r="AD107">
            <v>38</v>
          </cell>
          <cell r="AE107">
            <v>312000</v>
          </cell>
          <cell r="AF107">
            <v>0</v>
          </cell>
          <cell r="AI107">
            <v>2223</v>
          </cell>
          <cell r="AK107">
            <v>0</v>
          </cell>
          <cell r="AM107">
            <v>622</v>
          </cell>
          <cell r="AN107">
            <v>1</v>
          </cell>
          <cell r="AO107">
            <v>393216</v>
          </cell>
          <cell r="AQ107">
            <v>0</v>
          </cell>
          <cell r="AR107">
            <v>0</v>
          </cell>
          <cell r="AS107" t="str">
            <v>Ы</v>
          </cell>
          <cell r="AT107" t="str">
            <v>Ы</v>
          </cell>
          <cell r="AU107">
            <v>0</v>
          </cell>
          <cell r="AV107">
            <v>0</v>
          </cell>
          <cell r="AW107">
            <v>23</v>
          </cell>
          <cell r="AX107">
            <v>1</v>
          </cell>
          <cell r="AY107">
            <v>0</v>
          </cell>
          <cell r="AZ107">
            <v>0</v>
          </cell>
          <cell r="BA107">
            <v>0</v>
          </cell>
          <cell r="BB107">
            <v>0</v>
          </cell>
          <cell r="BC107">
            <v>38828</v>
          </cell>
        </row>
        <row r="108">
          <cell r="A108">
            <v>2006</v>
          </cell>
          <cell r="B108">
            <v>1</v>
          </cell>
          <cell r="C108">
            <v>496</v>
          </cell>
          <cell r="D108">
            <v>20</v>
          </cell>
          <cell r="E108">
            <v>792030</v>
          </cell>
          <cell r="F108">
            <v>0</v>
          </cell>
          <cell r="G108" t="str">
            <v>Затраты по ШПЗ (неосновные)</v>
          </cell>
          <cell r="H108">
            <v>2030</v>
          </cell>
          <cell r="I108">
            <v>7920</v>
          </cell>
          <cell r="J108">
            <v>3855.93</v>
          </cell>
          <cell r="K108">
            <v>1</v>
          </cell>
          <cell r="L108">
            <v>0</v>
          </cell>
          <cell r="M108">
            <v>0</v>
          </cell>
          <cell r="N108">
            <v>0</v>
          </cell>
          <cell r="R108">
            <v>0</v>
          </cell>
          <cell r="S108">
            <v>0</v>
          </cell>
          <cell r="T108">
            <v>0</v>
          </cell>
          <cell r="U108">
            <v>38</v>
          </cell>
          <cell r="V108">
            <v>0</v>
          </cell>
          <cell r="W108">
            <v>0</v>
          </cell>
          <cell r="AA108">
            <v>0</v>
          </cell>
          <cell r="AB108">
            <v>0</v>
          </cell>
          <cell r="AC108">
            <v>0</v>
          </cell>
          <cell r="AD108">
            <v>38</v>
          </cell>
          <cell r="AE108">
            <v>312200</v>
          </cell>
          <cell r="AF108">
            <v>0</v>
          </cell>
          <cell r="AI108">
            <v>2223</v>
          </cell>
          <cell r="AK108">
            <v>0</v>
          </cell>
          <cell r="AM108">
            <v>623</v>
          </cell>
          <cell r="AN108">
            <v>1</v>
          </cell>
          <cell r="AO108">
            <v>393216</v>
          </cell>
          <cell r="AQ108">
            <v>0</v>
          </cell>
          <cell r="AR108">
            <v>0</v>
          </cell>
          <cell r="AS108" t="str">
            <v>Ы</v>
          </cell>
          <cell r="AT108" t="str">
            <v>Ы</v>
          </cell>
          <cell r="AU108">
            <v>0</v>
          </cell>
          <cell r="AV108">
            <v>0</v>
          </cell>
          <cell r="AW108">
            <v>23</v>
          </cell>
          <cell r="AX108">
            <v>1</v>
          </cell>
          <cell r="AY108">
            <v>0</v>
          </cell>
          <cell r="AZ108">
            <v>0</v>
          </cell>
          <cell r="BA108">
            <v>0</v>
          </cell>
          <cell r="BB108">
            <v>0</v>
          </cell>
          <cell r="BC108">
            <v>38828</v>
          </cell>
        </row>
        <row r="109">
          <cell r="A109">
            <v>2006</v>
          </cell>
          <cell r="B109">
            <v>1</v>
          </cell>
          <cell r="C109">
            <v>497</v>
          </cell>
          <cell r="D109">
            <v>20</v>
          </cell>
          <cell r="E109">
            <v>792030</v>
          </cell>
          <cell r="F109">
            <v>0</v>
          </cell>
          <cell r="G109" t="str">
            <v>Затраты по ШПЗ (неосновные)</v>
          </cell>
          <cell r="H109">
            <v>2030</v>
          </cell>
          <cell r="I109">
            <v>7920</v>
          </cell>
          <cell r="J109">
            <v>302.95999999999998</v>
          </cell>
          <cell r="K109">
            <v>1</v>
          </cell>
          <cell r="L109">
            <v>0</v>
          </cell>
          <cell r="M109">
            <v>0</v>
          </cell>
          <cell r="N109">
            <v>0</v>
          </cell>
          <cell r="R109">
            <v>0</v>
          </cell>
          <cell r="S109">
            <v>0</v>
          </cell>
          <cell r="T109">
            <v>0</v>
          </cell>
          <cell r="U109">
            <v>38</v>
          </cell>
          <cell r="V109">
            <v>0</v>
          </cell>
          <cell r="W109">
            <v>0</v>
          </cell>
          <cell r="AA109">
            <v>0</v>
          </cell>
          <cell r="AB109">
            <v>0</v>
          </cell>
          <cell r="AC109">
            <v>0</v>
          </cell>
          <cell r="AD109">
            <v>38</v>
          </cell>
          <cell r="AE109">
            <v>313000</v>
          </cell>
          <cell r="AF109">
            <v>0</v>
          </cell>
          <cell r="AI109">
            <v>2223</v>
          </cell>
          <cell r="AK109">
            <v>0</v>
          </cell>
          <cell r="AM109">
            <v>624</v>
          </cell>
          <cell r="AN109">
            <v>1</v>
          </cell>
          <cell r="AO109">
            <v>393216</v>
          </cell>
          <cell r="AQ109">
            <v>0</v>
          </cell>
          <cell r="AR109">
            <v>0</v>
          </cell>
          <cell r="AS109" t="str">
            <v>Ы</v>
          </cell>
          <cell r="AT109" t="str">
            <v>Ы</v>
          </cell>
          <cell r="AU109">
            <v>0</v>
          </cell>
          <cell r="AV109">
            <v>0</v>
          </cell>
          <cell r="AW109">
            <v>23</v>
          </cell>
          <cell r="AX109">
            <v>1</v>
          </cell>
          <cell r="AY109">
            <v>0</v>
          </cell>
          <cell r="AZ109">
            <v>0</v>
          </cell>
          <cell r="BA109">
            <v>0</v>
          </cell>
          <cell r="BB109">
            <v>0</v>
          </cell>
          <cell r="BC109">
            <v>38828</v>
          </cell>
        </row>
        <row r="110">
          <cell r="A110">
            <v>2006</v>
          </cell>
          <cell r="B110">
            <v>1</v>
          </cell>
          <cell r="C110">
            <v>498</v>
          </cell>
          <cell r="D110">
            <v>20</v>
          </cell>
          <cell r="E110">
            <v>792030</v>
          </cell>
          <cell r="F110">
            <v>0</v>
          </cell>
          <cell r="G110" t="str">
            <v>Затраты по ШПЗ (неосновные)</v>
          </cell>
          <cell r="H110">
            <v>2030</v>
          </cell>
          <cell r="I110">
            <v>7920</v>
          </cell>
          <cell r="J110">
            <v>550.86</v>
          </cell>
          <cell r="K110">
            <v>1</v>
          </cell>
          <cell r="L110">
            <v>0</v>
          </cell>
          <cell r="M110">
            <v>0</v>
          </cell>
          <cell r="N110">
            <v>0</v>
          </cell>
          <cell r="R110">
            <v>0</v>
          </cell>
          <cell r="S110">
            <v>0</v>
          </cell>
          <cell r="T110">
            <v>0</v>
          </cell>
          <cell r="U110">
            <v>38</v>
          </cell>
          <cell r="V110">
            <v>0</v>
          </cell>
          <cell r="W110">
            <v>0</v>
          </cell>
          <cell r="AA110">
            <v>0</v>
          </cell>
          <cell r="AB110">
            <v>0</v>
          </cell>
          <cell r="AC110">
            <v>0</v>
          </cell>
          <cell r="AD110">
            <v>38</v>
          </cell>
          <cell r="AE110">
            <v>314000</v>
          </cell>
          <cell r="AF110">
            <v>0</v>
          </cell>
          <cell r="AI110">
            <v>2223</v>
          </cell>
          <cell r="AK110">
            <v>0</v>
          </cell>
          <cell r="AM110">
            <v>625</v>
          </cell>
          <cell r="AN110">
            <v>1</v>
          </cell>
          <cell r="AO110">
            <v>393216</v>
          </cell>
          <cell r="AQ110">
            <v>0</v>
          </cell>
          <cell r="AR110">
            <v>0</v>
          </cell>
          <cell r="AS110" t="str">
            <v>Ы</v>
          </cell>
          <cell r="AT110" t="str">
            <v>Ы</v>
          </cell>
          <cell r="AU110">
            <v>0</v>
          </cell>
          <cell r="AV110">
            <v>0</v>
          </cell>
          <cell r="AW110">
            <v>23</v>
          </cell>
          <cell r="AX110">
            <v>1</v>
          </cell>
          <cell r="AY110">
            <v>0</v>
          </cell>
          <cell r="AZ110">
            <v>0</v>
          </cell>
          <cell r="BA110">
            <v>0</v>
          </cell>
          <cell r="BB110">
            <v>0</v>
          </cell>
          <cell r="BC110">
            <v>38828</v>
          </cell>
        </row>
        <row r="111">
          <cell r="A111">
            <v>2006</v>
          </cell>
          <cell r="B111">
            <v>1</v>
          </cell>
          <cell r="C111">
            <v>499</v>
          </cell>
          <cell r="D111">
            <v>20</v>
          </cell>
          <cell r="E111">
            <v>792030</v>
          </cell>
          <cell r="F111">
            <v>0</v>
          </cell>
          <cell r="G111" t="str">
            <v>Затраты по ШПЗ (неосновные)</v>
          </cell>
          <cell r="H111">
            <v>2030</v>
          </cell>
          <cell r="I111">
            <v>7920</v>
          </cell>
          <cell r="J111">
            <v>110.17</v>
          </cell>
          <cell r="K111">
            <v>1</v>
          </cell>
          <cell r="L111">
            <v>0</v>
          </cell>
          <cell r="M111">
            <v>0</v>
          </cell>
          <cell r="N111">
            <v>0</v>
          </cell>
          <cell r="R111">
            <v>0</v>
          </cell>
          <cell r="S111">
            <v>0</v>
          </cell>
          <cell r="T111">
            <v>0</v>
          </cell>
          <cell r="U111">
            <v>38</v>
          </cell>
          <cell r="V111">
            <v>0</v>
          </cell>
          <cell r="W111">
            <v>0</v>
          </cell>
          <cell r="AA111">
            <v>0</v>
          </cell>
          <cell r="AB111">
            <v>0</v>
          </cell>
          <cell r="AC111">
            <v>0</v>
          </cell>
          <cell r="AD111">
            <v>38</v>
          </cell>
          <cell r="AE111">
            <v>315000</v>
          </cell>
          <cell r="AF111">
            <v>0</v>
          </cell>
          <cell r="AI111">
            <v>2223</v>
          </cell>
          <cell r="AK111">
            <v>0</v>
          </cell>
          <cell r="AM111">
            <v>626</v>
          </cell>
          <cell r="AN111">
            <v>1</v>
          </cell>
          <cell r="AO111">
            <v>393216</v>
          </cell>
          <cell r="AQ111">
            <v>0</v>
          </cell>
          <cell r="AR111">
            <v>0</v>
          </cell>
          <cell r="AS111" t="str">
            <v>Ы</v>
          </cell>
          <cell r="AT111" t="str">
            <v>Ы</v>
          </cell>
          <cell r="AU111">
            <v>0</v>
          </cell>
          <cell r="AV111">
            <v>0</v>
          </cell>
          <cell r="AW111">
            <v>23</v>
          </cell>
          <cell r="AX111">
            <v>1</v>
          </cell>
          <cell r="AY111">
            <v>0</v>
          </cell>
          <cell r="AZ111">
            <v>0</v>
          </cell>
          <cell r="BA111">
            <v>0</v>
          </cell>
          <cell r="BB111">
            <v>0</v>
          </cell>
          <cell r="BC111">
            <v>38828</v>
          </cell>
        </row>
        <row r="112">
          <cell r="A112">
            <v>2006</v>
          </cell>
          <cell r="B112">
            <v>1</v>
          </cell>
          <cell r="C112">
            <v>500</v>
          </cell>
          <cell r="D112">
            <v>20</v>
          </cell>
          <cell r="E112">
            <v>792030</v>
          </cell>
          <cell r="F112">
            <v>0</v>
          </cell>
          <cell r="G112" t="str">
            <v>Затраты по ШПЗ (неосновные)</v>
          </cell>
          <cell r="H112">
            <v>2030</v>
          </cell>
          <cell r="I112">
            <v>7920</v>
          </cell>
          <cell r="J112">
            <v>152.08000000000001</v>
          </cell>
          <cell r="K112">
            <v>1</v>
          </cell>
          <cell r="L112">
            <v>0</v>
          </cell>
          <cell r="M112">
            <v>0</v>
          </cell>
          <cell r="N112">
            <v>0</v>
          </cell>
          <cell r="R112">
            <v>0</v>
          </cell>
          <cell r="S112">
            <v>0</v>
          </cell>
          <cell r="T112">
            <v>0</v>
          </cell>
          <cell r="U112">
            <v>38</v>
          </cell>
          <cell r="V112">
            <v>0</v>
          </cell>
          <cell r="W112">
            <v>0</v>
          </cell>
          <cell r="AA112">
            <v>0</v>
          </cell>
          <cell r="AB112">
            <v>0</v>
          </cell>
          <cell r="AC112">
            <v>0</v>
          </cell>
          <cell r="AD112">
            <v>38</v>
          </cell>
          <cell r="AE112">
            <v>410000</v>
          </cell>
          <cell r="AF112">
            <v>0</v>
          </cell>
          <cell r="AI112">
            <v>2223</v>
          </cell>
          <cell r="AK112">
            <v>0</v>
          </cell>
          <cell r="AM112">
            <v>627</v>
          </cell>
          <cell r="AN112">
            <v>1</v>
          </cell>
          <cell r="AO112">
            <v>393216</v>
          </cell>
          <cell r="AQ112">
            <v>0</v>
          </cell>
          <cell r="AR112">
            <v>0</v>
          </cell>
          <cell r="AS112" t="str">
            <v>Ы</v>
          </cell>
          <cell r="AT112" t="str">
            <v>Ы</v>
          </cell>
          <cell r="AU112">
            <v>0</v>
          </cell>
          <cell r="AV112">
            <v>0</v>
          </cell>
          <cell r="AW112">
            <v>23</v>
          </cell>
          <cell r="AX112">
            <v>1</v>
          </cell>
          <cell r="AY112">
            <v>0</v>
          </cell>
          <cell r="AZ112">
            <v>0</v>
          </cell>
          <cell r="BA112">
            <v>0</v>
          </cell>
          <cell r="BB112">
            <v>0</v>
          </cell>
          <cell r="BC112">
            <v>38828</v>
          </cell>
        </row>
        <row r="113">
          <cell r="A113">
            <v>2006</v>
          </cell>
          <cell r="B113">
            <v>1</v>
          </cell>
          <cell r="C113">
            <v>501</v>
          </cell>
          <cell r="D113">
            <v>20</v>
          </cell>
          <cell r="E113">
            <v>792030</v>
          </cell>
          <cell r="F113">
            <v>0</v>
          </cell>
          <cell r="G113" t="str">
            <v>Затраты по ШПЗ (неосновные)</v>
          </cell>
          <cell r="H113">
            <v>2030</v>
          </cell>
          <cell r="I113">
            <v>7920</v>
          </cell>
          <cell r="J113">
            <v>691.08</v>
          </cell>
          <cell r="K113">
            <v>1</v>
          </cell>
          <cell r="L113">
            <v>0</v>
          </cell>
          <cell r="M113">
            <v>0</v>
          </cell>
          <cell r="N113">
            <v>0</v>
          </cell>
          <cell r="R113">
            <v>0</v>
          </cell>
          <cell r="S113">
            <v>0</v>
          </cell>
          <cell r="T113">
            <v>0</v>
          </cell>
          <cell r="U113">
            <v>38</v>
          </cell>
          <cell r="V113">
            <v>0</v>
          </cell>
          <cell r="W113">
            <v>0</v>
          </cell>
          <cell r="AA113">
            <v>0</v>
          </cell>
          <cell r="AB113">
            <v>0</v>
          </cell>
          <cell r="AC113">
            <v>0</v>
          </cell>
          <cell r="AD113">
            <v>38</v>
          </cell>
          <cell r="AE113">
            <v>420000</v>
          </cell>
          <cell r="AF113">
            <v>0</v>
          </cell>
          <cell r="AI113">
            <v>2223</v>
          </cell>
          <cell r="AK113">
            <v>0</v>
          </cell>
          <cell r="AM113">
            <v>628</v>
          </cell>
          <cell r="AN113">
            <v>1</v>
          </cell>
          <cell r="AO113">
            <v>393216</v>
          </cell>
          <cell r="AQ113">
            <v>0</v>
          </cell>
          <cell r="AR113">
            <v>0</v>
          </cell>
          <cell r="AS113" t="str">
            <v>Ы</v>
          </cell>
          <cell r="AT113" t="str">
            <v>Ы</v>
          </cell>
          <cell r="AU113">
            <v>0</v>
          </cell>
          <cell r="AV113">
            <v>0</v>
          </cell>
          <cell r="AW113">
            <v>23</v>
          </cell>
          <cell r="AX113">
            <v>1</v>
          </cell>
          <cell r="AY113">
            <v>0</v>
          </cell>
          <cell r="AZ113">
            <v>0</v>
          </cell>
          <cell r="BA113">
            <v>0</v>
          </cell>
          <cell r="BB113">
            <v>0</v>
          </cell>
          <cell r="BC113">
            <v>38828</v>
          </cell>
        </row>
        <row r="114">
          <cell r="A114">
            <v>2006</v>
          </cell>
          <cell r="B114">
            <v>1</v>
          </cell>
          <cell r="C114">
            <v>502</v>
          </cell>
          <cell r="D114">
            <v>20</v>
          </cell>
          <cell r="E114">
            <v>792030</v>
          </cell>
          <cell r="F114">
            <v>0</v>
          </cell>
          <cell r="G114" t="str">
            <v>Затраты по ШПЗ (неосновные)</v>
          </cell>
          <cell r="H114">
            <v>2030</v>
          </cell>
          <cell r="I114">
            <v>7920</v>
          </cell>
          <cell r="J114">
            <v>259.8</v>
          </cell>
          <cell r="K114">
            <v>1</v>
          </cell>
          <cell r="L114">
            <v>0</v>
          </cell>
          <cell r="M114">
            <v>0</v>
          </cell>
          <cell r="N114">
            <v>0</v>
          </cell>
          <cell r="R114">
            <v>0</v>
          </cell>
          <cell r="S114">
            <v>0</v>
          </cell>
          <cell r="T114">
            <v>0</v>
          </cell>
          <cell r="U114">
            <v>38</v>
          </cell>
          <cell r="V114">
            <v>0</v>
          </cell>
          <cell r="W114">
            <v>0</v>
          </cell>
          <cell r="AA114">
            <v>0</v>
          </cell>
          <cell r="AB114">
            <v>0</v>
          </cell>
          <cell r="AC114">
            <v>0</v>
          </cell>
          <cell r="AD114">
            <v>38</v>
          </cell>
          <cell r="AE114">
            <v>430000</v>
          </cell>
          <cell r="AF114">
            <v>0</v>
          </cell>
          <cell r="AI114">
            <v>2223</v>
          </cell>
          <cell r="AK114">
            <v>0</v>
          </cell>
          <cell r="AM114">
            <v>629</v>
          </cell>
          <cell r="AN114">
            <v>1</v>
          </cell>
          <cell r="AO114">
            <v>393216</v>
          </cell>
          <cell r="AQ114">
            <v>0</v>
          </cell>
          <cell r="AR114">
            <v>0</v>
          </cell>
          <cell r="AS114" t="str">
            <v>Ы</v>
          </cell>
          <cell r="AT114" t="str">
            <v>Ы</v>
          </cell>
          <cell r="AU114">
            <v>0</v>
          </cell>
          <cell r="AV114">
            <v>0</v>
          </cell>
          <cell r="AW114">
            <v>23</v>
          </cell>
          <cell r="AX114">
            <v>1</v>
          </cell>
          <cell r="AY114">
            <v>0</v>
          </cell>
          <cell r="AZ114">
            <v>0</v>
          </cell>
          <cell r="BA114">
            <v>0</v>
          </cell>
          <cell r="BB114">
            <v>0</v>
          </cell>
          <cell r="BC114">
            <v>38828</v>
          </cell>
        </row>
        <row r="115">
          <cell r="A115">
            <v>2006</v>
          </cell>
          <cell r="B115">
            <v>1</v>
          </cell>
          <cell r="C115">
            <v>503</v>
          </cell>
          <cell r="D115">
            <v>20</v>
          </cell>
          <cell r="E115">
            <v>792030</v>
          </cell>
          <cell r="F115">
            <v>0</v>
          </cell>
          <cell r="G115" t="str">
            <v>Затраты по ШПЗ (неосновные)</v>
          </cell>
          <cell r="H115">
            <v>2030</v>
          </cell>
          <cell r="I115">
            <v>7920</v>
          </cell>
          <cell r="J115">
            <v>50.23</v>
          </cell>
          <cell r="K115">
            <v>1</v>
          </cell>
          <cell r="L115">
            <v>0</v>
          </cell>
          <cell r="M115">
            <v>0</v>
          </cell>
          <cell r="N115">
            <v>0</v>
          </cell>
          <cell r="R115">
            <v>0</v>
          </cell>
          <cell r="S115">
            <v>0</v>
          </cell>
          <cell r="T115">
            <v>0</v>
          </cell>
          <cell r="U115">
            <v>38</v>
          </cell>
          <cell r="V115">
            <v>0</v>
          </cell>
          <cell r="W115">
            <v>0</v>
          </cell>
          <cell r="AA115">
            <v>0</v>
          </cell>
          <cell r="AB115">
            <v>0</v>
          </cell>
          <cell r="AC115">
            <v>0</v>
          </cell>
          <cell r="AD115">
            <v>38</v>
          </cell>
          <cell r="AE115">
            <v>450000</v>
          </cell>
          <cell r="AF115">
            <v>0</v>
          </cell>
          <cell r="AI115">
            <v>2223</v>
          </cell>
          <cell r="AK115">
            <v>0</v>
          </cell>
          <cell r="AM115">
            <v>630</v>
          </cell>
          <cell r="AN115">
            <v>1</v>
          </cell>
          <cell r="AO115">
            <v>393216</v>
          </cell>
          <cell r="AQ115">
            <v>0</v>
          </cell>
          <cell r="AR115">
            <v>0</v>
          </cell>
          <cell r="AS115" t="str">
            <v>Ы</v>
          </cell>
          <cell r="AT115" t="str">
            <v>Ы</v>
          </cell>
          <cell r="AU115">
            <v>0</v>
          </cell>
          <cell r="AV115">
            <v>0</v>
          </cell>
          <cell r="AW115">
            <v>23</v>
          </cell>
          <cell r="AX115">
            <v>1</v>
          </cell>
          <cell r="AY115">
            <v>0</v>
          </cell>
          <cell r="AZ115">
            <v>0</v>
          </cell>
          <cell r="BA115">
            <v>0</v>
          </cell>
          <cell r="BB115">
            <v>0</v>
          </cell>
          <cell r="BC115">
            <v>38828</v>
          </cell>
        </row>
        <row r="116">
          <cell r="A116">
            <v>2006</v>
          </cell>
          <cell r="B116">
            <v>1</v>
          </cell>
          <cell r="C116">
            <v>504</v>
          </cell>
          <cell r="D116">
            <v>20</v>
          </cell>
          <cell r="E116">
            <v>792030</v>
          </cell>
          <cell r="F116">
            <v>0</v>
          </cell>
          <cell r="G116" t="str">
            <v>Затраты по ШПЗ (неосновные)</v>
          </cell>
          <cell r="H116">
            <v>2030</v>
          </cell>
          <cell r="I116">
            <v>7920</v>
          </cell>
          <cell r="J116">
            <v>0.82</v>
          </cell>
          <cell r="K116">
            <v>1</v>
          </cell>
          <cell r="L116">
            <v>0</v>
          </cell>
          <cell r="M116">
            <v>0</v>
          </cell>
          <cell r="N116">
            <v>0</v>
          </cell>
          <cell r="R116">
            <v>0</v>
          </cell>
          <cell r="S116">
            <v>0</v>
          </cell>
          <cell r="T116">
            <v>0</v>
          </cell>
          <cell r="U116">
            <v>38</v>
          </cell>
          <cell r="V116">
            <v>0</v>
          </cell>
          <cell r="W116">
            <v>0</v>
          </cell>
          <cell r="AA116">
            <v>0</v>
          </cell>
          <cell r="AB116">
            <v>0</v>
          </cell>
          <cell r="AC116">
            <v>0</v>
          </cell>
          <cell r="AD116">
            <v>38</v>
          </cell>
          <cell r="AE116">
            <v>465000</v>
          </cell>
          <cell r="AF116">
            <v>0</v>
          </cell>
          <cell r="AI116">
            <v>2223</v>
          </cell>
          <cell r="AK116">
            <v>0</v>
          </cell>
          <cell r="AM116">
            <v>631</v>
          </cell>
          <cell r="AN116">
            <v>1</v>
          </cell>
          <cell r="AO116">
            <v>393216</v>
          </cell>
          <cell r="AQ116">
            <v>0</v>
          </cell>
          <cell r="AR116">
            <v>0</v>
          </cell>
          <cell r="AS116" t="str">
            <v>Ы</v>
          </cell>
          <cell r="AT116" t="str">
            <v>Ы</v>
          </cell>
          <cell r="AU116">
            <v>0</v>
          </cell>
          <cell r="AV116">
            <v>0</v>
          </cell>
          <cell r="AW116">
            <v>23</v>
          </cell>
          <cell r="AX116">
            <v>1</v>
          </cell>
          <cell r="AY116">
            <v>0</v>
          </cell>
          <cell r="AZ116">
            <v>0</v>
          </cell>
          <cell r="BA116">
            <v>0</v>
          </cell>
          <cell r="BB116">
            <v>0</v>
          </cell>
          <cell r="BC116">
            <v>38828</v>
          </cell>
        </row>
        <row r="117">
          <cell r="A117">
            <v>2006</v>
          </cell>
          <cell r="B117">
            <v>1</v>
          </cell>
          <cell r="C117">
            <v>505</v>
          </cell>
          <cell r="D117">
            <v>20</v>
          </cell>
          <cell r="E117">
            <v>792030</v>
          </cell>
          <cell r="F117">
            <v>0</v>
          </cell>
          <cell r="G117" t="str">
            <v>Затраты по ШПЗ (неосновные)</v>
          </cell>
          <cell r="H117">
            <v>2030</v>
          </cell>
          <cell r="I117">
            <v>7920</v>
          </cell>
          <cell r="J117">
            <v>1203.19</v>
          </cell>
          <cell r="K117">
            <v>1</v>
          </cell>
          <cell r="L117">
            <v>0</v>
          </cell>
          <cell r="M117">
            <v>0</v>
          </cell>
          <cell r="N117">
            <v>0</v>
          </cell>
          <cell r="R117">
            <v>0</v>
          </cell>
          <cell r="S117">
            <v>0</v>
          </cell>
          <cell r="T117">
            <v>0</v>
          </cell>
          <cell r="U117">
            <v>38</v>
          </cell>
          <cell r="V117">
            <v>0</v>
          </cell>
          <cell r="W117">
            <v>0</v>
          </cell>
          <cell r="AA117">
            <v>0</v>
          </cell>
          <cell r="AB117">
            <v>0</v>
          </cell>
          <cell r="AC117">
            <v>0</v>
          </cell>
          <cell r="AD117">
            <v>38</v>
          </cell>
          <cell r="AE117">
            <v>503000</v>
          </cell>
          <cell r="AF117">
            <v>0</v>
          </cell>
          <cell r="AI117">
            <v>2223</v>
          </cell>
          <cell r="AK117">
            <v>0</v>
          </cell>
          <cell r="AM117">
            <v>632</v>
          </cell>
          <cell r="AN117">
            <v>1</v>
          </cell>
          <cell r="AO117">
            <v>393216</v>
          </cell>
          <cell r="AQ117">
            <v>0</v>
          </cell>
          <cell r="AR117">
            <v>0</v>
          </cell>
          <cell r="AS117" t="str">
            <v>Ы</v>
          </cell>
          <cell r="AT117" t="str">
            <v>Ы</v>
          </cell>
          <cell r="AU117">
            <v>0</v>
          </cell>
          <cell r="AV117">
            <v>0</v>
          </cell>
          <cell r="AW117">
            <v>23</v>
          </cell>
          <cell r="AX117">
            <v>1</v>
          </cell>
          <cell r="AY117">
            <v>0</v>
          </cell>
          <cell r="AZ117">
            <v>0</v>
          </cell>
          <cell r="BA117">
            <v>0</v>
          </cell>
          <cell r="BB117">
            <v>0</v>
          </cell>
          <cell r="BC117">
            <v>38828</v>
          </cell>
        </row>
        <row r="118">
          <cell r="A118">
            <v>2006</v>
          </cell>
          <cell r="B118">
            <v>1</v>
          </cell>
          <cell r="C118">
            <v>506</v>
          </cell>
          <cell r="D118">
            <v>20</v>
          </cell>
          <cell r="E118">
            <v>792030</v>
          </cell>
          <cell r="F118">
            <v>0</v>
          </cell>
          <cell r="G118" t="str">
            <v>Затраты по ШПЗ (неосновные)</v>
          </cell>
          <cell r="H118">
            <v>2030</v>
          </cell>
          <cell r="I118">
            <v>7920</v>
          </cell>
          <cell r="J118">
            <v>49.59</v>
          </cell>
          <cell r="K118">
            <v>1</v>
          </cell>
          <cell r="L118">
            <v>0</v>
          </cell>
          <cell r="M118">
            <v>0</v>
          </cell>
          <cell r="N118">
            <v>0</v>
          </cell>
          <cell r="R118">
            <v>0</v>
          </cell>
          <cell r="S118">
            <v>0</v>
          </cell>
          <cell r="T118">
            <v>0</v>
          </cell>
          <cell r="U118">
            <v>38</v>
          </cell>
          <cell r="V118">
            <v>0</v>
          </cell>
          <cell r="W118">
            <v>0</v>
          </cell>
          <cell r="AA118">
            <v>0</v>
          </cell>
          <cell r="AB118">
            <v>0</v>
          </cell>
          <cell r="AC118">
            <v>0</v>
          </cell>
          <cell r="AD118">
            <v>38</v>
          </cell>
          <cell r="AE118">
            <v>504100</v>
          </cell>
          <cell r="AF118">
            <v>0</v>
          </cell>
          <cell r="AI118">
            <v>2223</v>
          </cell>
          <cell r="AK118">
            <v>0</v>
          </cell>
          <cell r="AM118">
            <v>633</v>
          </cell>
          <cell r="AN118">
            <v>1</v>
          </cell>
          <cell r="AO118">
            <v>393216</v>
          </cell>
          <cell r="AQ118">
            <v>0</v>
          </cell>
          <cell r="AR118">
            <v>0</v>
          </cell>
          <cell r="AS118" t="str">
            <v>Ы</v>
          </cell>
          <cell r="AT118" t="str">
            <v>Ы</v>
          </cell>
          <cell r="AU118">
            <v>0</v>
          </cell>
          <cell r="AV118">
            <v>0</v>
          </cell>
          <cell r="AW118">
            <v>23</v>
          </cell>
          <cell r="AX118">
            <v>1</v>
          </cell>
          <cell r="AY118">
            <v>0</v>
          </cell>
          <cell r="AZ118">
            <v>0</v>
          </cell>
          <cell r="BA118">
            <v>0</v>
          </cell>
          <cell r="BB118">
            <v>0</v>
          </cell>
          <cell r="BC118">
            <v>38828</v>
          </cell>
        </row>
        <row r="119">
          <cell r="A119">
            <v>2006</v>
          </cell>
          <cell r="B119">
            <v>1</v>
          </cell>
          <cell r="C119">
            <v>507</v>
          </cell>
          <cell r="D119">
            <v>20</v>
          </cell>
          <cell r="E119">
            <v>792030</v>
          </cell>
          <cell r="F119">
            <v>0</v>
          </cell>
          <cell r="G119" t="str">
            <v>Затраты по ШПЗ (неосновные)</v>
          </cell>
          <cell r="H119">
            <v>2030</v>
          </cell>
          <cell r="I119">
            <v>7920</v>
          </cell>
          <cell r="J119">
            <v>19.5</v>
          </cell>
          <cell r="K119">
            <v>1</v>
          </cell>
          <cell r="L119">
            <v>0</v>
          </cell>
          <cell r="M119">
            <v>0</v>
          </cell>
          <cell r="N119">
            <v>0</v>
          </cell>
          <cell r="R119">
            <v>0</v>
          </cell>
          <cell r="S119">
            <v>0</v>
          </cell>
          <cell r="T119">
            <v>0</v>
          </cell>
          <cell r="U119">
            <v>38</v>
          </cell>
          <cell r="V119">
            <v>0</v>
          </cell>
          <cell r="W119">
            <v>0</v>
          </cell>
          <cell r="AA119">
            <v>0</v>
          </cell>
          <cell r="AB119">
            <v>0</v>
          </cell>
          <cell r="AC119">
            <v>0</v>
          </cell>
          <cell r="AD119">
            <v>38</v>
          </cell>
          <cell r="AE119">
            <v>504200</v>
          </cell>
          <cell r="AF119">
            <v>0</v>
          </cell>
          <cell r="AI119">
            <v>2223</v>
          </cell>
          <cell r="AK119">
            <v>0</v>
          </cell>
          <cell r="AM119">
            <v>634</v>
          </cell>
          <cell r="AN119">
            <v>1</v>
          </cell>
          <cell r="AO119">
            <v>393216</v>
          </cell>
          <cell r="AQ119">
            <v>0</v>
          </cell>
          <cell r="AR119">
            <v>0</v>
          </cell>
          <cell r="AS119" t="str">
            <v>Ы</v>
          </cell>
          <cell r="AT119" t="str">
            <v>Ы</v>
          </cell>
          <cell r="AU119">
            <v>0</v>
          </cell>
          <cell r="AV119">
            <v>0</v>
          </cell>
          <cell r="AW119">
            <v>23</v>
          </cell>
          <cell r="AX119">
            <v>1</v>
          </cell>
          <cell r="AY119">
            <v>0</v>
          </cell>
          <cell r="AZ119">
            <v>0</v>
          </cell>
          <cell r="BA119">
            <v>0</v>
          </cell>
          <cell r="BB119">
            <v>0</v>
          </cell>
          <cell r="BC119">
            <v>38828</v>
          </cell>
        </row>
        <row r="120">
          <cell r="A120">
            <v>2006</v>
          </cell>
          <cell r="B120">
            <v>1</v>
          </cell>
          <cell r="C120">
            <v>508</v>
          </cell>
          <cell r="D120">
            <v>20</v>
          </cell>
          <cell r="E120">
            <v>792030</v>
          </cell>
          <cell r="F120">
            <v>0</v>
          </cell>
          <cell r="G120" t="str">
            <v>Затраты по ШПЗ (неосновные)</v>
          </cell>
          <cell r="H120">
            <v>2030</v>
          </cell>
          <cell r="I120">
            <v>7920</v>
          </cell>
          <cell r="J120">
            <v>2.4900000000000002</v>
          </cell>
          <cell r="K120">
            <v>1</v>
          </cell>
          <cell r="L120">
            <v>0</v>
          </cell>
          <cell r="M120">
            <v>0</v>
          </cell>
          <cell r="N120">
            <v>0</v>
          </cell>
          <cell r="R120">
            <v>0</v>
          </cell>
          <cell r="S120">
            <v>0</v>
          </cell>
          <cell r="T120">
            <v>0</v>
          </cell>
          <cell r="U120">
            <v>38</v>
          </cell>
          <cell r="V120">
            <v>0</v>
          </cell>
          <cell r="W120">
            <v>0</v>
          </cell>
          <cell r="AA120">
            <v>0</v>
          </cell>
          <cell r="AB120">
            <v>0</v>
          </cell>
          <cell r="AC120">
            <v>0</v>
          </cell>
          <cell r="AD120">
            <v>38</v>
          </cell>
          <cell r="AE120">
            <v>504400</v>
          </cell>
          <cell r="AF120">
            <v>0</v>
          </cell>
          <cell r="AI120">
            <v>2223</v>
          </cell>
          <cell r="AK120">
            <v>0</v>
          </cell>
          <cell r="AM120">
            <v>635</v>
          </cell>
          <cell r="AN120">
            <v>1</v>
          </cell>
          <cell r="AO120">
            <v>393216</v>
          </cell>
          <cell r="AQ120">
            <v>0</v>
          </cell>
          <cell r="AR120">
            <v>0</v>
          </cell>
          <cell r="AS120" t="str">
            <v>Ы</v>
          </cell>
          <cell r="AT120" t="str">
            <v>Ы</v>
          </cell>
          <cell r="AU120">
            <v>0</v>
          </cell>
          <cell r="AV120">
            <v>0</v>
          </cell>
          <cell r="AW120">
            <v>23</v>
          </cell>
          <cell r="AX120">
            <v>1</v>
          </cell>
          <cell r="AY120">
            <v>0</v>
          </cell>
          <cell r="AZ120">
            <v>0</v>
          </cell>
          <cell r="BA120">
            <v>0</v>
          </cell>
          <cell r="BB120">
            <v>0</v>
          </cell>
          <cell r="BC120">
            <v>38828</v>
          </cell>
        </row>
        <row r="121">
          <cell r="A121">
            <v>2006</v>
          </cell>
          <cell r="B121">
            <v>1</v>
          </cell>
          <cell r="C121">
            <v>509</v>
          </cell>
          <cell r="D121">
            <v>20</v>
          </cell>
          <cell r="E121">
            <v>792030</v>
          </cell>
          <cell r="F121">
            <v>0</v>
          </cell>
          <cell r="G121" t="str">
            <v>Затраты по ШПЗ (неосновные)</v>
          </cell>
          <cell r="H121">
            <v>2030</v>
          </cell>
          <cell r="I121">
            <v>7920</v>
          </cell>
          <cell r="J121">
            <v>15.42</v>
          </cell>
          <cell r="K121">
            <v>1</v>
          </cell>
          <cell r="L121">
            <v>0</v>
          </cell>
          <cell r="M121">
            <v>0</v>
          </cell>
          <cell r="N121">
            <v>0</v>
          </cell>
          <cell r="R121">
            <v>0</v>
          </cell>
          <cell r="S121">
            <v>0</v>
          </cell>
          <cell r="T121">
            <v>0</v>
          </cell>
          <cell r="U121">
            <v>38</v>
          </cell>
          <cell r="V121">
            <v>0</v>
          </cell>
          <cell r="W121">
            <v>0</v>
          </cell>
          <cell r="AA121">
            <v>0</v>
          </cell>
          <cell r="AB121">
            <v>0</v>
          </cell>
          <cell r="AC121">
            <v>0</v>
          </cell>
          <cell r="AD121">
            <v>38</v>
          </cell>
          <cell r="AE121">
            <v>505100</v>
          </cell>
          <cell r="AF121">
            <v>0</v>
          </cell>
          <cell r="AI121">
            <v>2223</v>
          </cell>
          <cell r="AK121">
            <v>0</v>
          </cell>
          <cell r="AM121">
            <v>636</v>
          </cell>
          <cell r="AN121">
            <v>1</v>
          </cell>
          <cell r="AO121">
            <v>393216</v>
          </cell>
          <cell r="AQ121">
            <v>0</v>
          </cell>
          <cell r="AR121">
            <v>0</v>
          </cell>
          <cell r="AS121" t="str">
            <v>Ы</v>
          </cell>
          <cell r="AT121" t="str">
            <v>Ы</v>
          </cell>
          <cell r="AU121">
            <v>0</v>
          </cell>
          <cell r="AV121">
            <v>0</v>
          </cell>
          <cell r="AW121">
            <v>23</v>
          </cell>
          <cell r="AX121">
            <v>1</v>
          </cell>
          <cell r="AY121">
            <v>0</v>
          </cell>
          <cell r="AZ121">
            <v>0</v>
          </cell>
          <cell r="BA121">
            <v>0</v>
          </cell>
          <cell r="BB121">
            <v>0</v>
          </cell>
          <cell r="BC121">
            <v>38828</v>
          </cell>
        </row>
        <row r="122">
          <cell r="A122">
            <v>2006</v>
          </cell>
          <cell r="B122">
            <v>1</v>
          </cell>
          <cell r="C122">
            <v>510</v>
          </cell>
          <cell r="D122">
            <v>20</v>
          </cell>
          <cell r="E122">
            <v>792030</v>
          </cell>
          <cell r="F122">
            <v>0</v>
          </cell>
          <cell r="G122" t="str">
            <v>Затраты по ШПЗ (неосновные)</v>
          </cell>
          <cell r="H122">
            <v>2030</v>
          </cell>
          <cell r="I122">
            <v>7920</v>
          </cell>
          <cell r="J122">
            <v>10.41</v>
          </cell>
          <cell r="K122">
            <v>1</v>
          </cell>
          <cell r="L122">
            <v>0</v>
          </cell>
          <cell r="M122">
            <v>0</v>
          </cell>
          <cell r="N122">
            <v>0</v>
          </cell>
          <cell r="R122">
            <v>0</v>
          </cell>
          <cell r="S122">
            <v>0</v>
          </cell>
          <cell r="T122">
            <v>0</v>
          </cell>
          <cell r="U122">
            <v>38</v>
          </cell>
          <cell r="V122">
            <v>0</v>
          </cell>
          <cell r="W122">
            <v>0</v>
          </cell>
          <cell r="AA122">
            <v>0</v>
          </cell>
          <cell r="AB122">
            <v>0</v>
          </cell>
          <cell r="AC122">
            <v>0</v>
          </cell>
          <cell r="AD122">
            <v>38</v>
          </cell>
          <cell r="AE122">
            <v>505200</v>
          </cell>
          <cell r="AF122">
            <v>0</v>
          </cell>
          <cell r="AI122">
            <v>2223</v>
          </cell>
          <cell r="AK122">
            <v>0</v>
          </cell>
          <cell r="AM122">
            <v>637</v>
          </cell>
          <cell r="AN122">
            <v>1</v>
          </cell>
          <cell r="AO122">
            <v>393216</v>
          </cell>
          <cell r="AQ122">
            <v>0</v>
          </cell>
          <cell r="AR122">
            <v>0</v>
          </cell>
          <cell r="AS122" t="str">
            <v>Ы</v>
          </cell>
          <cell r="AT122" t="str">
            <v>Ы</v>
          </cell>
          <cell r="AU122">
            <v>0</v>
          </cell>
          <cell r="AV122">
            <v>0</v>
          </cell>
          <cell r="AW122">
            <v>23</v>
          </cell>
          <cell r="AX122">
            <v>1</v>
          </cell>
          <cell r="AY122">
            <v>0</v>
          </cell>
          <cell r="AZ122">
            <v>0</v>
          </cell>
          <cell r="BA122">
            <v>0</v>
          </cell>
          <cell r="BB122">
            <v>0</v>
          </cell>
          <cell r="BC122">
            <v>38828</v>
          </cell>
        </row>
        <row r="123">
          <cell r="A123">
            <v>2006</v>
          </cell>
          <cell r="B123">
            <v>1</v>
          </cell>
          <cell r="C123">
            <v>511</v>
          </cell>
          <cell r="D123">
            <v>20</v>
          </cell>
          <cell r="E123">
            <v>792030</v>
          </cell>
          <cell r="F123">
            <v>0</v>
          </cell>
          <cell r="G123" t="str">
            <v>Затраты по ШПЗ (неосновные)</v>
          </cell>
          <cell r="H123">
            <v>2030</v>
          </cell>
          <cell r="I123">
            <v>7920</v>
          </cell>
          <cell r="J123">
            <v>0.95</v>
          </cell>
          <cell r="K123">
            <v>1</v>
          </cell>
          <cell r="L123">
            <v>0</v>
          </cell>
          <cell r="M123">
            <v>0</v>
          </cell>
          <cell r="N123">
            <v>0</v>
          </cell>
          <cell r="R123">
            <v>0</v>
          </cell>
          <cell r="S123">
            <v>0</v>
          </cell>
          <cell r="T123">
            <v>0</v>
          </cell>
          <cell r="U123">
            <v>38</v>
          </cell>
          <cell r="V123">
            <v>0</v>
          </cell>
          <cell r="W123">
            <v>0</v>
          </cell>
          <cell r="AA123">
            <v>0</v>
          </cell>
          <cell r="AB123">
            <v>0</v>
          </cell>
          <cell r="AC123">
            <v>0</v>
          </cell>
          <cell r="AD123">
            <v>38</v>
          </cell>
          <cell r="AE123">
            <v>505300</v>
          </cell>
          <cell r="AF123">
            <v>0</v>
          </cell>
          <cell r="AI123">
            <v>2223</v>
          </cell>
          <cell r="AK123">
            <v>0</v>
          </cell>
          <cell r="AM123">
            <v>638</v>
          </cell>
          <cell r="AN123">
            <v>1</v>
          </cell>
          <cell r="AO123">
            <v>393216</v>
          </cell>
          <cell r="AQ123">
            <v>0</v>
          </cell>
          <cell r="AR123">
            <v>0</v>
          </cell>
          <cell r="AS123" t="str">
            <v>Ы</v>
          </cell>
          <cell r="AT123" t="str">
            <v>Ы</v>
          </cell>
          <cell r="AU123">
            <v>0</v>
          </cell>
          <cell r="AV123">
            <v>0</v>
          </cell>
          <cell r="AW123">
            <v>23</v>
          </cell>
          <cell r="AX123">
            <v>1</v>
          </cell>
          <cell r="AY123">
            <v>0</v>
          </cell>
          <cell r="AZ123">
            <v>0</v>
          </cell>
          <cell r="BA123">
            <v>0</v>
          </cell>
          <cell r="BB123">
            <v>0</v>
          </cell>
          <cell r="BC123">
            <v>38828</v>
          </cell>
        </row>
        <row r="124">
          <cell r="A124">
            <v>2006</v>
          </cell>
          <cell r="B124">
            <v>1</v>
          </cell>
          <cell r="C124">
            <v>512</v>
          </cell>
          <cell r="D124">
            <v>20</v>
          </cell>
          <cell r="E124">
            <v>792030</v>
          </cell>
          <cell r="F124">
            <v>0</v>
          </cell>
          <cell r="G124" t="str">
            <v>Затраты по ШПЗ (неосновные)</v>
          </cell>
          <cell r="H124">
            <v>2030</v>
          </cell>
          <cell r="I124">
            <v>7920</v>
          </cell>
          <cell r="J124">
            <v>941.68</v>
          </cell>
          <cell r="K124">
            <v>1</v>
          </cell>
          <cell r="L124">
            <v>0</v>
          </cell>
          <cell r="M124">
            <v>0</v>
          </cell>
          <cell r="N124">
            <v>0</v>
          </cell>
          <cell r="R124">
            <v>0</v>
          </cell>
          <cell r="S124">
            <v>0</v>
          </cell>
          <cell r="T124">
            <v>0</v>
          </cell>
          <cell r="U124">
            <v>38</v>
          </cell>
          <cell r="V124">
            <v>0</v>
          </cell>
          <cell r="W124">
            <v>0</v>
          </cell>
          <cell r="AA124">
            <v>0</v>
          </cell>
          <cell r="AB124">
            <v>0</v>
          </cell>
          <cell r="AC124">
            <v>0</v>
          </cell>
          <cell r="AD124">
            <v>38</v>
          </cell>
          <cell r="AE124">
            <v>510100</v>
          </cell>
          <cell r="AF124">
            <v>0</v>
          </cell>
          <cell r="AI124">
            <v>2223</v>
          </cell>
          <cell r="AK124">
            <v>0</v>
          </cell>
          <cell r="AM124">
            <v>639</v>
          </cell>
          <cell r="AN124">
            <v>1</v>
          </cell>
          <cell r="AO124">
            <v>393216</v>
          </cell>
          <cell r="AQ124">
            <v>0</v>
          </cell>
          <cell r="AR124">
            <v>0</v>
          </cell>
          <cell r="AS124" t="str">
            <v>Ы</v>
          </cell>
          <cell r="AT124" t="str">
            <v>Ы</v>
          </cell>
          <cell r="AU124">
            <v>0</v>
          </cell>
          <cell r="AV124">
            <v>0</v>
          </cell>
          <cell r="AW124">
            <v>23</v>
          </cell>
          <cell r="AX124">
            <v>1</v>
          </cell>
          <cell r="AY124">
            <v>0</v>
          </cell>
          <cell r="AZ124">
            <v>0</v>
          </cell>
          <cell r="BA124">
            <v>0</v>
          </cell>
          <cell r="BB124">
            <v>0</v>
          </cell>
          <cell r="BC124">
            <v>38828</v>
          </cell>
        </row>
        <row r="125">
          <cell r="A125">
            <v>2006</v>
          </cell>
          <cell r="B125">
            <v>1</v>
          </cell>
          <cell r="C125">
            <v>513</v>
          </cell>
          <cell r="D125">
            <v>20</v>
          </cell>
          <cell r="E125">
            <v>792030</v>
          </cell>
          <cell r="F125">
            <v>0</v>
          </cell>
          <cell r="G125" t="str">
            <v>Затраты по ШПЗ (неосновные)</v>
          </cell>
          <cell r="H125">
            <v>2030</v>
          </cell>
          <cell r="I125">
            <v>7920</v>
          </cell>
          <cell r="J125">
            <v>2.16</v>
          </cell>
          <cell r="K125">
            <v>1</v>
          </cell>
          <cell r="L125">
            <v>0</v>
          </cell>
          <cell r="M125">
            <v>0</v>
          </cell>
          <cell r="N125">
            <v>0</v>
          </cell>
          <cell r="R125">
            <v>0</v>
          </cell>
          <cell r="S125">
            <v>0</v>
          </cell>
          <cell r="T125">
            <v>0</v>
          </cell>
          <cell r="U125">
            <v>38</v>
          </cell>
          <cell r="V125">
            <v>0</v>
          </cell>
          <cell r="W125">
            <v>0</v>
          </cell>
          <cell r="AA125">
            <v>0</v>
          </cell>
          <cell r="AB125">
            <v>0</v>
          </cell>
          <cell r="AC125">
            <v>0</v>
          </cell>
          <cell r="AD125">
            <v>38</v>
          </cell>
          <cell r="AE125">
            <v>510200</v>
          </cell>
          <cell r="AF125">
            <v>0</v>
          </cell>
          <cell r="AI125">
            <v>2223</v>
          </cell>
          <cell r="AK125">
            <v>0</v>
          </cell>
          <cell r="AM125">
            <v>640</v>
          </cell>
          <cell r="AN125">
            <v>1</v>
          </cell>
          <cell r="AO125">
            <v>393216</v>
          </cell>
          <cell r="AQ125">
            <v>0</v>
          </cell>
          <cell r="AR125">
            <v>0</v>
          </cell>
          <cell r="AS125" t="str">
            <v>Ы</v>
          </cell>
          <cell r="AT125" t="str">
            <v>Ы</v>
          </cell>
          <cell r="AU125">
            <v>0</v>
          </cell>
          <cell r="AV125">
            <v>0</v>
          </cell>
          <cell r="AW125">
            <v>23</v>
          </cell>
          <cell r="AX125">
            <v>1</v>
          </cell>
          <cell r="AY125">
            <v>0</v>
          </cell>
          <cell r="AZ125">
            <v>0</v>
          </cell>
          <cell r="BA125">
            <v>0</v>
          </cell>
          <cell r="BB125">
            <v>0</v>
          </cell>
          <cell r="BC125">
            <v>38828</v>
          </cell>
        </row>
        <row r="126">
          <cell r="A126">
            <v>2006</v>
          </cell>
          <cell r="B126">
            <v>1</v>
          </cell>
          <cell r="C126">
            <v>514</v>
          </cell>
          <cell r="D126">
            <v>20</v>
          </cell>
          <cell r="E126">
            <v>792030</v>
          </cell>
          <cell r="F126">
            <v>0</v>
          </cell>
          <cell r="G126" t="str">
            <v>Затраты по ШПЗ (неосновные)</v>
          </cell>
          <cell r="H126">
            <v>2030</v>
          </cell>
          <cell r="I126">
            <v>7920</v>
          </cell>
          <cell r="J126">
            <v>14.99</v>
          </cell>
          <cell r="K126">
            <v>1</v>
          </cell>
          <cell r="L126">
            <v>0</v>
          </cell>
          <cell r="M126">
            <v>0</v>
          </cell>
          <cell r="N126">
            <v>0</v>
          </cell>
          <cell r="R126">
            <v>0</v>
          </cell>
          <cell r="S126">
            <v>0</v>
          </cell>
          <cell r="T126">
            <v>0</v>
          </cell>
          <cell r="U126">
            <v>38</v>
          </cell>
          <cell r="V126">
            <v>0</v>
          </cell>
          <cell r="W126">
            <v>0</v>
          </cell>
          <cell r="AA126">
            <v>0</v>
          </cell>
          <cell r="AB126">
            <v>0</v>
          </cell>
          <cell r="AC126">
            <v>0</v>
          </cell>
          <cell r="AD126">
            <v>38</v>
          </cell>
          <cell r="AE126">
            <v>510300</v>
          </cell>
          <cell r="AF126">
            <v>0</v>
          </cell>
          <cell r="AI126">
            <v>2223</v>
          </cell>
          <cell r="AK126">
            <v>0</v>
          </cell>
          <cell r="AM126">
            <v>641</v>
          </cell>
          <cell r="AN126">
            <v>1</v>
          </cell>
          <cell r="AO126">
            <v>393216</v>
          </cell>
          <cell r="AQ126">
            <v>0</v>
          </cell>
          <cell r="AR126">
            <v>0</v>
          </cell>
          <cell r="AS126" t="str">
            <v>Ы</v>
          </cell>
          <cell r="AT126" t="str">
            <v>Ы</v>
          </cell>
          <cell r="AU126">
            <v>0</v>
          </cell>
          <cell r="AV126">
            <v>0</v>
          </cell>
          <cell r="AW126">
            <v>23</v>
          </cell>
          <cell r="AX126">
            <v>1</v>
          </cell>
          <cell r="AY126">
            <v>0</v>
          </cell>
          <cell r="AZ126">
            <v>0</v>
          </cell>
          <cell r="BA126">
            <v>0</v>
          </cell>
          <cell r="BB126">
            <v>0</v>
          </cell>
          <cell r="BC126">
            <v>38828</v>
          </cell>
        </row>
        <row r="127">
          <cell r="A127">
            <v>2006</v>
          </cell>
          <cell r="B127">
            <v>1</v>
          </cell>
          <cell r="C127">
            <v>515</v>
          </cell>
          <cell r="D127">
            <v>20</v>
          </cell>
          <cell r="E127">
            <v>792030</v>
          </cell>
          <cell r="F127">
            <v>0</v>
          </cell>
          <cell r="G127" t="str">
            <v>Затраты по ШПЗ (неосновные)</v>
          </cell>
          <cell r="H127">
            <v>2030</v>
          </cell>
          <cell r="I127">
            <v>7920</v>
          </cell>
          <cell r="J127">
            <v>20.69</v>
          </cell>
          <cell r="K127">
            <v>1</v>
          </cell>
          <cell r="L127">
            <v>0</v>
          </cell>
          <cell r="M127">
            <v>0</v>
          </cell>
          <cell r="N127">
            <v>0</v>
          </cell>
          <cell r="R127">
            <v>0</v>
          </cell>
          <cell r="S127">
            <v>0</v>
          </cell>
          <cell r="T127">
            <v>0</v>
          </cell>
          <cell r="U127">
            <v>38</v>
          </cell>
          <cell r="V127">
            <v>0</v>
          </cell>
          <cell r="W127">
            <v>0</v>
          </cell>
          <cell r="AA127">
            <v>0</v>
          </cell>
          <cell r="AB127">
            <v>0</v>
          </cell>
          <cell r="AC127">
            <v>0</v>
          </cell>
          <cell r="AD127">
            <v>38</v>
          </cell>
          <cell r="AE127">
            <v>510400</v>
          </cell>
          <cell r="AF127">
            <v>0</v>
          </cell>
          <cell r="AI127">
            <v>2223</v>
          </cell>
          <cell r="AK127">
            <v>0</v>
          </cell>
          <cell r="AM127">
            <v>642</v>
          </cell>
          <cell r="AN127">
            <v>1</v>
          </cell>
          <cell r="AO127">
            <v>393216</v>
          </cell>
          <cell r="AQ127">
            <v>0</v>
          </cell>
          <cell r="AR127">
            <v>0</v>
          </cell>
          <cell r="AS127" t="str">
            <v>Ы</v>
          </cell>
          <cell r="AT127" t="str">
            <v>Ы</v>
          </cell>
          <cell r="AU127">
            <v>0</v>
          </cell>
          <cell r="AV127">
            <v>0</v>
          </cell>
          <cell r="AW127">
            <v>23</v>
          </cell>
          <cell r="AX127">
            <v>1</v>
          </cell>
          <cell r="AY127">
            <v>0</v>
          </cell>
          <cell r="AZ127">
            <v>0</v>
          </cell>
          <cell r="BA127">
            <v>0</v>
          </cell>
          <cell r="BB127">
            <v>0</v>
          </cell>
          <cell r="BC127">
            <v>38828</v>
          </cell>
        </row>
        <row r="128">
          <cell r="A128">
            <v>2006</v>
          </cell>
          <cell r="B128">
            <v>1</v>
          </cell>
          <cell r="C128">
            <v>516</v>
          </cell>
          <cell r="D128">
            <v>20</v>
          </cell>
          <cell r="E128">
            <v>792030</v>
          </cell>
          <cell r="F128">
            <v>0</v>
          </cell>
          <cell r="G128" t="str">
            <v>Затраты по ШПЗ (неосновные)</v>
          </cell>
          <cell r="H128">
            <v>2030</v>
          </cell>
          <cell r="I128">
            <v>7920</v>
          </cell>
          <cell r="J128">
            <v>916.09</v>
          </cell>
          <cell r="K128">
            <v>1</v>
          </cell>
          <cell r="L128">
            <v>0</v>
          </cell>
          <cell r="M128">
            <v>0</v>
          </cell>
          <cell r="N128">
            <v>0</v>
          </cell>
          <cell r="R128">
            <v>0</v>
          </cell>
          <cell r="S128">
            <v>0</v>
          </cell>
          <cell r="T128">
            <v>0</v>
          </cell>
          <cell r="U128">
            <v>38</v>
          </cell>
          <cell r="V128">
            <v>0</v>
          </cell>
          <cell r="W128">
            <v>0</v>
          </cell>
          <cell r="AA128">
            <v>0</v>
          </cell>
          <cell r="AB128">
            <v>0</v>
          </cell>
          <cell r="AC128">
            <v>0</v>
          </cell>
          <cell r="AD128">
            <v>38</v>
          </cell>
          <cell r="AE128">
            <v>510600</v>
          </cell>
          <cell r="AF128">
            <v>0</v>
          </cell>
          <cell r="AI128">
            <v>2223</v>
          </cell>
          <cell r="AK128">
            <v>0</v>
          </cell>
          <cell r="AM128">
            <v>643</v>
          </cell>
          <cell r="AN128">
            <v>1</v>
          </cell>
          <cell r="AO128">
            <v>393216</v>
          </cell>
          <cell r="AQ128">
            <v>0</v>
          </cell>
          <cell r="AR128">
            <v>0</v>
          </cell>
          <cell r="AS128" t="str">
            <v>Ы</v>
          </cell>
          <cell r="AT128" t="str">
            <v>Ы</v>
          </cell>
          <cell r="AU128">
            <v>0</v>
          </cell>
          <cell r="AV128">
            <v>0</v>
          </cell>
          <cell r="AW128">
            <v>23</v>
          </cell>
          <cell r="AX128">
            <v>1</v>
          </cell>
          <cell r="AY128">
            <v>0</v>
          </cell>
          <cell r="AZ128">
            <v>0</v>
          </cell>
          <cell r="BA128">
            <v>0</v>
          </cell>
          <cell r="BB128">
            <v>0</v>
          </cell>
          <cell r="BC128">
            <v>38828</v>
          </cell>
        </row>
        <row r="129">
          <cell r="A129">
            <v>2006</v>
          </cell>
          <cell r="B129">
            <v>1</v>
          </cell>
          <cell r="C129">
            <v>517</v>
          </cell>
          <cell r="D129">
            <v>20</v>
          </cell>
          <cell r="E129">
            <v>792030</v>
          </cell>
          <cell r="F129">
            <v>0</v>
          </cell>
          <cell r="G129" t="str">
            <v>Затраты по ШПЗ (неосновные)</v>
          </cell>
          <cell r="H129">
            <v>2030</v>
          </cell>
          <cell r="I129">
            <v>7920</v>
          </cell>
          <cell r="J129">
            <v>17.09</v>
          </cell>
          <cell r="K129">
            <v>1</v>
          </cell>
          <cell r="L129">
            <v>0</v>
          </cell>
          <cell r="M129">
            <v>0</v>
          </cell>
          <cell r="N129">
            <v>0</v>
          </cell>
          <cell r="R129">
            <v>0</v>
          </cell>
          <cell r="S129">
            <v>0</v>
          </cell>
          <cell r="T129">
            <v>0</v>
          </cell>
          <cell r="U129">
            <v>38</v>
          </cell>
          <cell r="V129">
            <v>0</v>
          </cell>
          <cell r="W129">
            <v>0</v>
          </cell>
          <cell r="AA129">
            <v>0</v>
          </cell>
          <cell r="AB129">
            <v>0</v>
          </cell>
          <cell r="AC129">
            <v>0</v>
          </cell>
          <cell r="AD129">
            <v>38</v>
          </cell>
          <cell r="AE129">
            <v>513600</v>
          </cell>
          <cell r="AF129">
            <v>0</v>
          </cell>
          <cell r="AI129">
            <v>2223</v>
          </cell>
          <cell r="AK129">
            <v>0</v>
          </cell>
          <cell r="AM129">
            <v>644</v>
          </cell>
          <cell r="AN129">
            <v>1</v>
          </cell>
          <cell r="AO129">
            <v>393216</v>
          </cell>
          <cell r="AQ129">
            <v>0</v>
          </cell>
          <cell r="AR129">
            <v>0</v>
          </cell>
          <cell r="AS129" t="str">
            <v>Ы</v>
          </cell>
          <cell r="AT129" t="str">
            <v>Ы</v>
          </cell>
          <cell r="AU129">
            <v>0</v>
          </cell>
          <cell r="AV129">
            <v>0</v>
          </cell>
          <cell r="AW129">
            <v>23</v>
          </cell>
          <cell r="AX129">
            <v>1</v>
          </cell>
          <cell r="AY129">
            <v>0</v>
          </cell>
          <cell r="AZ129">
            <v>0</v>
          </cell>
          <cell r="BA129">
            <v>0</v>
          </cell>
          <cell r="BB129">
            <v>0</v>
          </cell>
          <cell r="BC129">
            <v>38828</v>
          </cell>
        </row>
        <row r="130">
          <cell r="A130">
            <v>2006</v>
          </cell>
          <cell r="B130">
            <v>2</v>
          </cell>
          <cell r="C130">
            <v>1</v>
          </cell>
          <cell r="D130">
            <v>21</v>
          </cell>
          <cell r="E130">
            <v>792030</v>
          </cell>
          <cell r="F130">
            <v>0</v>
          </cell>
          <cell r="G130" t="str">
            <v>Затраты по ШПЗ (неосновные)</v>
          </cell>
          <cell r="H130">
            <v>2030</v>
          </cell>
          <cell r="I130">
            <v>7920</v>
          </cell>
          <cell r="J130">
            <v>255</v>
          </cell>
          <cell r="K130">
            <v>1</v>
          </cell>
          <cell r="L130">
            <v>0</v>
          </cell>
          <cell r="M130">
            <v>0</v>
          </cell>
          <cell r="N130">
            <v>0</v>
          </cell>
          <cell r="R130">
            <v>0</v>
          </cell>
          <cell r="S130">
            <v>0</v>
          </cell>
          <cell r="T130">
            <v>0</v>
          </cell>
          <cell r="U130">
            <v>31</v>
          </cell>
          <cell r="V130">
            <v>0</v>
          </cell>
          <cell r="W130">
            <v>0</v>
          </cell>
          <cell r="AA130">
            <v>0</v>
          </cell>
          <cell r="AB130">
            <v>0</v>
          </cell>
          <cell r="AC130">
            <v>0</v>
          </cell>
          <cell r="AD130">
            <v>31</v>
          </cell>
          <cell r="AE130">
            <v>110000</v>
          </cell>
          <cell r="AF130">
            <v>0</v>
          </cell>
          <cell r="AI130">
            <v>2251</v>
          </cell>
          <cell r="AK130">
            <v>0</v>
          </cell>
          <cell r="AM130">
            <v>130</v>
          </cell>
          <cell r="AN130">
            <v>1</v>
          </cell>
          <cell r="AO130">
            <v>393216</v>
          </cell>
          <cell r="AQ130">
            <v>0</v>
          </cell>
          <cell r="AR130">
            <v>0</v>
          </cell>
          <cell r="AS130" t="str">
            <v>Ы</v>
          </cell>
          <cell r="AT130" t="str">
            <v>Ы</v>
          </cell>
          <cell r="AU130">
            <v>0</v>
          </cell>
          <cell r="AV130">
            <v>0</v>
          </cell>
          <cell r="AW130">
            <v>23</v>
          </cell>
          <cell r="AX130">
            <v>1</v>
          </cell>
          <cell r="AY130">
            <v>0</v>
          </cell>
          <cell r="AZ130">
            <v>0</v>
          </cell>
          <cell r="BA130">
            <v>0</v>
          </cell>
          <cell r="BB130">
            <v>0</v>
          </cell>
          <cell r="BC130">
            <v>38828</v>
          </cell>
        </row>
        <row r="131">
          <cell r="A131">
            <v>2006</v>
          </cell>
          <cell r="B131">
            <v>2</v>
          </cell>
          <cell r="C131">
            <v>2</v>
          </cell>
          <cell r="D131">
            <v>21</v>
          </cell>
          <cell r="E131">
            <v>792030</v>
          </cell>
          <cell r="F131">
            <v>0</v>
          </cell>
          <cell r="G131" t="str">
            <v>Затраты по ШПЗ (неосновные)</v>
          </cell>
          <cell r="H131">
            <v>2030</v>
          </cell>
          <cell r="I131">
            <v>7920</v>
          </cell>
          <cell r="J131">
            <v>1000</v>
          </cell>
          <cell r="K131">
            <v>1</v>
          </cell>
          <cell r="L131">
            <v>0</v>
          </cell>
          <cell r="M131">
            <v>0</v>
          </cell>
          <cell r="N131">
            <v>0</v>
          </cell>
          <cell r="R131">
            <v>0</v>
          </cell>
          <cell r="S131">
            <v>0</v>
          </cell>
          <cell r="T131">
            <v>0</v>
          </cell>
          <cell r="U131">
            <v>31</v>
          </cell>
          <cell r="V131">
            <v>0</v>
          </cell>
          <cell r="W131">
            <v>0</v>
          </cell>
          <cell r="AA131">
            <v>0</v>
          </cell>
          <cell r="AB131">
            <v>0</v>
          </cell>
          <cell r="AC131">
            <v>0</v>
          </cell>
          <cell r="AD131">
            <v>31</v>
          </cell>
          <cell r="AE131">
            <v>114020</v>
          </cell>
          <cell r="AF131">
            <v>0</v>
          </cell>
          <cell r="AI131">
            <v>2251</v>
          </cell>
          <cell r="AK131">
            <v>0</v>
          </cell>
          <cell r="AM131">
            <v>131</v>
          </cell>
          <cell r="AN131">
            <v>1</v>
          </cell>
          <cell r="AO131">
            <v>393216</v>
          </cell>
          <cell r="AQ131">
            <v>0</v>
          </cell>
          <cell r="AR131">
            <v>0</v>
          </cell>
          <cell r="AS131" t="str">
            <v>Ы</v>
          </cell>
          <cell r="AT131" t="str">
            <v>Ы</v>
          </cell>
          <cell r="AU131">
            <v>0</v>
          </cell>
          <cell r="AV131">
            <v>0</v>
          </cell>
          <cell r="AW131">
            <v>23</v>
          </cell>
          <cell r="AX131">
            <v>1</v>
          </cell>
          <cell r="AY131">
            <v>0</v>
          </cell>
          <cell r="AZ131">
            <v>0</v>
          </cell>
          <cell r="BA131">
            <v>0</v>
          </cell>
          <cell r="BB131">
            <v>0</v>
          </cell>
          <cell r="BC131">
            <v>38828</v>
          </cell>
        </row>
        <row r="132">
          <cell r="A132">
            <v>2006</v>
          </cell>
          <cell r="B132">
            <v>2</v>
          </cell>
          <cell r="C132">
            <v>3</v>
          </cell>
          <cell r="D132">
            <v>21</v>
          </cell>
          <cell r="E132">
            <v>792030</v>
          </cell>
          <cell r="F132">
            <v>0</v>
          </cell>
          <cell r="G132" t="str">
            <v>Затраты по ШПЗ (неосновные)</v>
          </cell>
          <cell r="H132">
            <v>2030</v>
          </cell>
          <cell r="I132">
            <v>7920</v>
          </cell>
          <cell r="J132">
            <v>1000</v>
          </cell>
          <cell r="K132">
            <v>1</v>
          </cell>
          <cell r="L132">
            <v>0</v>
          </cell>
          <cell r="M132">
            <v>0</v>
          </cell>
          <cell r="N132">
            <v>0</v>
          </cell>
          <cell r="R132">
            <v>0</v>
          </cell>
          <cell r="S132">
            <v>0</v>
          </cell>
          <cell r="T132">
            <v>0</v>
          </cell>
          <cell r="U132">
            <v>31</v>
          </cell>
          <cell r="V132">
            <v>0</v>
          </cell>
          <cell r="W132">
            <v>0</v>
          </cell>
          <cell r="AA132">
            <v>0</v>
          </cell>
          <cell r="AB132">
            <v>0</v>
          </cell>
          <cell r="AC132">
            <v>0</v>
          </cell>
          <cell r="AD132">
            <v>31</v>
          </cell>
          <cell r="AE132">
            <v>135000</v>
          </cell>
          <cell r="AF132">
            <v>0</v>
          </cell>
          <cell r="AI132">
            <v>2251</v>
          </cell>
          <cell r="AK132">
            <v>0</v>
          </cell>
          <cell r="AM132">
            <v>132</v>
          </cell>
          <cell r="AN132">
            <v>1</v>
          </cell>
          <cell r="AO132">
            <v>393216</v>
          </cell>
          <cell r="AQ132">
            <v>0</v>
          </cell>
          <cell r="AR132">
            <v>0</v>
          </cell>
          <cell r="AS132" t="str">
            <v>Ы</v>
          </cell>
          <cell r="AT132" t="str">
            <v>Ы</v>
          </cell>
          <cell r="AU132">
            <v>0</v>
          </cell>
          <cell r="AV132">
            <v>0</v>
          </cell>
          <cell r="AW132">
            <v>23</v>
          </cell>
          <cell r="AX132">
            <v>1</v>
          </cell>
          <cell r="AY132">
            <v>0</v>
          </cell>
          <cell r="AZ132">
            <v>0</v>
          </cell>
          <cell r="BA132">
            <v>0</v>
          </cell>
          <cell r="BB132">
            <v>0</v>
          </cell>
          <cell r="BC132">
            <v>38828</v>
          </cell>
        </row>
        <row r="133">
          <cell r="A133">
            <v>2006</v>
          </cell>
          <cell r="B133">
            <v>2</v>
          </cell>
          <cell r="C133">
            <v>4</v>
          </cell>
          <cell r="D133">
            <v>21</v>
          </cell>
          <cell r="E133">
            <v>792030</v>
          </cell>
          <cell r="F133">
            <v>0</v>
          </cell>
          <cell r="G133" t="str">
            <v>Затраты по ШПЗ (неосновные)</v>
          </cell>
          <cell r="H133">
            <v>2030</v>
          </cell>
          <cell r="I133">
            <v>7920</v>
          </cell>
          <cell r="J133">
            <v>48000</v>
          </cell>
          <cell r="K133">
            <v>1</v>
          </cell>
          <cell r="L133">
            <v>0</v>
          </cell>
          <cell r="M133">
            <v>0</v>
          </cell>
          <cell r="N133">
            <v>0</v>
          </cell>
          <cell r="R133">
            <v>0</v>
          </cell>
          <cell r="S133">
            <v>0</v>
          </cell>
          <cell r="T133">
            <v>0</v>
          </cell>
          <cell r="U133">
            <v>31</v>
          </cell>
          <cell r="V133">
            <v>0</v>
          </cell>
          <cell r="W133">
            <v>0</v>
          </cell>
          <cell r="AA133">
            <v>0</v>
          </cell>
          <cell r="AB133">
            <v>0</v>
          </cell>
          <cell r="AC133">
            <v>0</v>
          </cell>
          <cell r="AD133">
            <v>31</v>
          </cell>
          <cell r="AE133">
            <v>151000</v>
          </cell>
          <cell r="AF133">
            <v>0</v>
          </cell>
          <cell r="AI133">
            <v>2251</v>
          </cell>
          <cell r="AK133">
            <v>0</v>
          </cell>
          <cell r="AM133">
            <v>133</v>
          </cell>
          <cell r="AN133">
            <v>1</v>
          </cell>
          <cell r="AO133">
            <v>393216</v>
          </cell>
          <cell r="AQ133">
            <v>0</v>
          </cell>
          <cell r="AR133">
            <v>0</v>
          </cell>
          <cell r="AS133" t="str">
            <v>Ы</v>
          </cell>
          <cell r="AT133" t="str">
            <v>Ы</v>
          </cell>
          <cell r="AU133">
            <v>0</v>
          </cell>
          <cell r="AV133">
            <v>0</v>
          </cell>
          <cell r="AW133">
            <v>23</v>
          </cell>
          <cell r="AX133">
            <v>1</v>
          </cell>
          <cell r="AY133">
            <v>0</v>
          </cell>
          <cell r="AZ133">
            <v>0</v>
          </cell>
          <cell r="BA133">
            <v>0</v>
          </cell>
          <cell r="BB133">
            <v>0</v>
          </cell>
          <cell r="BC133">
            <v>38828</v>
          </cell>
        </row>
        <row r="134">
          <cell r="A134">
            <v>2006</v>
          </cell>
          <cell r="B134">
            <v>2</v>
          </cell>
          <cell r="C134">
            <v>5</v>
          </cell>
          <cell r="D134">
            <v>21</v>
          </cell>
          <cell r="E134">
            <v>792030</v>
          </cell>
          <cell r="F134">
            <v>0</v>
          </cell>
          <cell r="G134" t="str">
            <v>Затраты по ШПЗ (неосновные)</v>
          </cell>
          <cell r="H134">
            <v>2030</v>
          </cell>
          <cell r="I134">
            <v>7920</v>
          </cell>
          <cell r="J134">
            <v>22000</v>
          </cell>
          <cell r="K134">
            <v>1</v>
          </cell>
          <cell r="L134">
            <v>0</v>
          </cell>
          <cell r="M134">
            <v>0</v>
          </cell>
          <cell r="N134">
            <v>0</v>
          </cell>
          <cell r="R134">
            <v>0</v>
          </cell>
          <cell r="S134">
            <v>0</v>
          </cell>
          <cell r="T134">
            <v>0</v>
          </cell>
          <cell r="U134">
            <v>31</v>
          </cell>
          <cell r="V134">
            <v>0</v>
          </cell>
          <cell r="W134">
            <v>0</v>
          </cell>
          <cell r="AA134">
            <v>0</v>
          </cell>
          <cell r="AB134">
            <v>0</v>
          </cell>
          <cell r="AC134">
            <v>0</v>
          </cell>
          <cell r="AD134">
            <v>31</v>
          </cell>
          <cell r="AE134">
            <v>152000</v>
          </cell>
          <cell r="AF134">
            <v>0</v>
          </cell>
          <cell r="AI134">
            <v>2251</v>
          </cell>
          <cell r="AK134">
            <v>0</v>
          </cell>
          <cell r="AM134">
            <v>134</v>
          </cell>
          <cell r="AN134">
            <v>1</v>
          </cell>
          <cell r="AO134">
            <v>393216</v>
          </cell>
          <cell r="AQ134">
            <v>0</v>
          </cell>
          <cell r="AR134">
            <v>0</v>
          </cell>
          <cell r="AS134" t="str">
            <v>Ы</v>
          </cell>
          <cell r="AT134" t="str">
            <v>Ы</v>
          </cell>
          <cell r="AU134">
            <v>0</v>
          </cell>
          <cell r="AV134">
            <v>0</v>
          </cell>
          <cell r="AW134">
            <v>23</v>
          </cell>
          <cell r="AX134">
            <v>1</v>
          </cell>
          <cell r="AY134">
            <v>0</v>
          </cell>
          <cell r="AZ134">
            <v>0</v>
          </cell>
          <cell r="BA134">
            <v>0</v>
          </cell>
          <cell r="BB134">
            <v>0</v>
          </cell>
          <cell r="BC134">
            <v>38828</v>
          </cell>
        </row>
        <row r="135">
          <cell r="A135">
            <v>2006</v>
          </cell>
          <cell r="B135">
            <v>2</v>
          </cell>
          <cell r="C135">
            <v>6</v>
          </cell>
          <cell r="D135">
            <v>21</v>
          </cell>
          <cell r="E135">
            <v>792030</v>
          </cell>
          <cell r="F135">
            <v>0</v>
          </cell>
          <cell r="G135" t="str">
            <v>Затраты по ШПЗ (неосновные)</v>
          </cell>
          <cell r="H135">
            <v>2030</v>
          </cell>
          <cell r="I135">
            <v>7920</v>
          </cell>
          <cell r="J135">
            <v>8000</v>
          </cell>
          <cell r="K135">
            <v>1</v>
          </cell>
          <cell r="L135">
            <v>0</v>
          </cell>
          <cell r="M135">
            <v>0</v>
          </cell>
          <cell r="N135">
            <v>0</v>
          </cell>
          <cell r="R135">
            <v>0</v>
          </cell>
          <cell r="S135">
            <v>0</v>
          </cell>
          <cell r="T135">
            <v>0</v>
          </cell>
          <cell r="U135">
            <v>31</v>
          </cell>
          <cell r="V135">
            <v>0</v>
          </cell>
          <cell r="W135">
            <v>0</v>
          </cell>
          <cell r="AA135">
            <v>0</v>
          </cell>
          <cell r="AB135">
            <v>0</v>
          </cell>
          <cell r="AC135">
            <v>0</v>
          </cell>
          <cell r="AD135">
            <v>31</v>
          </cell>
          <cell r="AE135">
            <v>501102</v>
          </cell>
          <cell r="AF135">
            <v>0</v>
          </cell>
          <cell r="AI135">
            <v>2251</v>
          </cell>
          <cell r="AK135">
            <v>0</v>
          </cell>
          <cell r="AM135">
            <v>135</v>
          </cell>
          <cell r="AN135">
            <v>1</v>
          </cell>
          <cell r="AO135">
            <v>393216</v>
          </cell>
          <cell r="AQ135">
            <v>0</v>
          </cell>
          <cell r="AR135">
            <v>0</v>
          </cell>
          <cell r="AS135" t="str">
            <v>Ы</v>
          </cell>
          <cell r="AT135" t="str">
            <v>Ы</v>
          </cell>
          <cell r="AU135">
            <v>0</v>
          </cell>
          <cell r="AV135">
            <v>0</v>
          </cell>
          <cell r="AW135">
            <v>23</v>
          </cell>
          <cell r="AX135">
            <v>1</v>
          </cell>
          <cell r="AY135">
            <v>0</v>
          </cell>
          <cell r="AZ135">
            <v>0</v>
          </cell>
          <cell r="BA135">
            <v>0</v>
          </cell>
          <cell r="BB135">
            <v>0</v>
          </cell>
          <cell r="BC135">
            <v>38828</v>
          </cell>
        </row>
        <row r="136">
          <cell r="A136">
            <v>2006</v>
          </cell>
          <cell r="B136">
            <v>2</v>
          </cell>
          <cell r="C136">
            <v>7</v>
          </cell>
          <cell r="D136">
            <v>21</v>
          </cell>
          <cell r="E136">
            <v>792030</v>
          </cell>
          <cell r="F136">
            <v>0</v>
          </cell>
          <cell r="G136" t="str">
            <v>Затраты по ШПЗ (неосновные)</v>
          </cell>
          <cell r="H136">
            <v>2030</v>
          </cell>
          <cell r="I136">
            <v>7920</v>
          </cell>
          <cell r="J136">
            <v>8000</v>
          </cell>
          <cell r="K136">
            <v>1</v>
          </cell>
          <cell r="L136">
            <v>0</v>
          </cell>
          <cell r="M136">
            <v>0</v>
          </cell>
          <cell r="N136">
            <v>0</v>
          </cell>
          <cell r="R136">
            <v>0</v>
          </cell>
          <cell r="S136">
            <v>0</v>
          </cell>
          <cell r="T136">
            <v>0</v>
          </cell>
          <cell r="U136">
            <v>31</v>
          </cell>
          <cell r="V136">
            <v>0</v>
          </cell>
          <cell r="W136">
            <v>0</v>
          </cell>
          <cell r="AA136">
            <v>0</v>
          </cell>
          <cell r="AB136">
            <v>0</v>
          </cell>
          <cell r="AC136">
            <v>0</v>
          </cell>
          <cell r="AD136">
            <v>31</v>
          </cell>
          <cell r="AE136">
            <v>510100</v>
          </cell>
          <cell r="AF136">
            <v>0</v>
          </cell>
          <cell r="AI136">
            <v>2251</v>
          </cell>
          <cell r="AK136">
            <v>0</v>
          </cell>
          <cell r="AM136">
            <v>136</v>
          </cell>
          <cell r="AN136">
            <v>1</v>
          </cell>
          <cell r="AO136">
            <v>393216</v>
          </cell>
          <cell r="AQ136">
            <v>0</v>
          </cell>
          <cell r="AR136">
            <v>0</v>
          </cell>
          <cell r="AS136" t="str">
            <v>Ы</v>
          </cell>
          <cell r="AT136" t="str">
            <v>Ы</v>
          </cell>
          <cell r="AU136">
            <v>0</v>
          </cell>
          <cell r="AV136">
            <v>0</v>
          </cell>
          <cell r="AW136">
            <v>23</v>
          </cell>
          <cell r="AX136">
            <v>1</v>
          </cell>
          <cell r="AY136">
            <v>0</v>
          </cell>
          <cell r="AZ136">
            <v>0</v>
          </cell>
          <cell r="BA136">
            <v>0</v>
          </cell>
          <cell r="BB136">
            <v>0</v>
          </cell>
          <cell r="BC136">
            <v>38828</v>
          </cell>
        </row>
        <row r="137">
          <cell r="A137">
            <v>2006</v>
          </cell>
          <cell r="B137">
            <v>2</v>
          </cell>
          <cell r="C137">
            <v>84</v>
          </cell>
          <cell r="D137">
            <v>21</v>
          </cell>
          <cell r="E137">
            <v>792030</v>
          </cell>
          <cell r="F137">
            <v>0</v>
          </cell>
          <cell r="G137" t="str">
            <v>Затраты по ШПЗ (неосновные)</v>
          </cell>
          <cell r="H137">
            <v>2030</v>
          </cell>
          <cell r="I137">
            <v>7920</v>
          </cell>
          <cell r="J137">
            <v>33.85</v>
          </cell>
          <cell r="K137">
            <v>1</v>
          </cell>
          <cell r="L137">
            <v>0</v>
          </cell>
          <cell r="M137">
            <v>0</v>
          </cell>
          <cell r="N137">
            <v>0</v>
          </cell>
          <cell r="R137">
            <v>0</v>
          </cell>
          <cell r="S137">
            <v>0</v>
          </cell>
          <cell r="T137">
            <v>0</v>
          </cell>
          <cell r="U137">
            <v>32</v>
          </cell>
          <cell r="V137">
            <v>0</v>
          </cell>
          <cell r="W137">
            <v>0</v>
          </cell>
          <cell r="AA137">
            <v>0</v>
          </cell>
          <cell r="AB137">
            <v>0</v>
          </cell>
          <cell r="AC137">
            <v>0</v>
          </cell>
          <cell r="AD137">
            <v>32</v>
          </cell>
          <cell r="AE137">
            <v>110000</v>
          </cell>
          <cell r="AF137">
            <v>0</v>
          </cell>
          <cell r="AI137">
            <v>2251</v>
          </cell>
          <cell r="AK137">
            <v>0</v>
          </cell>
          <cell r="AM137">
            <v>213</v>
          </cell>
          <cell r="AN137">
            <v>1</v>
          </cell>
          <cell r="AO137">
            <v>393216</v>
          </cell>
          <cell r="AQ137">
            <v>0</v>
          </cell>
          <cell r="AR137">
            <v>0</v>
          </cell>
          <cell r="AS137" t="str">
            <v>Ы</v>
          </cell>
          <cell r="AT137" t="str">
            <v>Ы</v>
          </cell>
          <cell r="AU137">
            <v>0</v>
          </cell>
          <cell r="AV137">
            <v>0</v>
          </cell>
          <cell r="AW137">
            <v>23</v>
          </cell>
          <cell r="AX137">
            <v>1</v>
          </cell>
          <cell r="AY137">
            <v>0</v>
          </cell>
          <cell r="AZ137">
            <v>0</v>
          </cell>
          <cell r="BA137">
            <v>0</v>
          </cell>
          <cell r="BB137">
            <v>0</v>
          </cell>
          <cell r="BC137">
            <v>38828</v>
          </cell>
        </row>
        <row r="138">
          <cell r="A138">
            <v>2006</v>
          </cell>
          <cell r="B138">
            <v>2</v>
          </cell>
          <cell r="C138">
            <v>85</v>
          </cell>
          <cell r="D138">
            <v>21</v>
          </cell>
          <cell r="E138">
            <v>792030</v>
          </cell>
          <cell r="F138">
            <v>0</v>
          </cell>
          <cell r="G138" t="str">
            <v>Затраты по ШПЗ (неосновные)</v>
          </cell>
          <cell r="H138">
            <v>2030</v>
          </cell>
          <cell r="I138">
            <v>7920</v>
          </cell>
          <cell r="J138">
            <v>3.19</v>
          </cell>
          <cell r="K138">
            <v>1</v>
          </cell>
          <cell r="L138">
            <v>0</v>
          </cell>
          <cell r="M138">
            <v>0</v>
          </cell>
          <cell r="N138">
            <v>0</v>
          </cell>
          <cell r="R138">
            <v>0</v>
          </cell>
          <cell r="S138">
            <v>0</v>
          </cell>
          <cell r="T138">
            <v>0</v>
          </cell>
          <cell r="U138">
            <v>32</v>
          </cell>
          <cell r="V138">
            <v>0</v>
          </cell>
          <cell r="W138">
            <v>0</v>
          </cell>
          <cell r="AA138">
            <v>0</v>
          </cell>
          <cell r="AB138">
            <v>0</v>
          </cell>
          <cell r="AC138">
            <v>0</v>
          </cell>
          <cell r="AD138">
            <v>32</v>
          </cell>
          <cell r="AE138">
            <v>114020</v>
          </cell>
          <cell r="AF138">
            <v>0</v>
          </cell>
          <cell r="AI138">
            <v>2251</v>
          </cell>
          <cell r="AK138">
            <v>0</v>
          </cell>
          <cell r="AM138">
            <v>214</v>
          </cell>
          <cell r="AN138">
            <v>1</v>
          </cell>
          <cell r="AO138">
            <v>393216</v>
          </cell>
          <cell r="AQ138">
            <v>0</v>
          </cell>
          <cell r="AR138">
            <v>0</v>
          </cell>
          <cell r="AS138" t="str">
            <v>Ы</v>
          </cell>
          <cell r="AT138" t="str">
            <v>Ы</v>
          </cell>
          <cell r="AU138">
            <v>0</v>
          </cell>
          <cell r="AV138">
            <v>0</v>
          </cell>
          <cell r="AW138">
            <v>23</v>
          </cell>
          <cell r="AX138">
            <v>1</v>
          </cell>
          <cell r="AY138">
            <v>0</v>
          </cell>
          <cell r="AZ138">
            <v>0</v>
          </cell>
          <cell r="BA138">
            <v>0</v>
          </cell>
          <cell r="BB138">
            <v>0</v>
          </cell>
          <cell r="BC138">
            <v>38828</v>
          </cell>
        </row>
        <row r="139">
          <cell r="A139">
            <v>2006</v>
          </cell>
          <cell r="B139">
            <v>2</v>
          </cell>
          <cell r="C139">
            <v>86</v>
          </cell>
          <cell r="D139">
            <v>21</v>
          </cell>
          <cell r="E139">
            <v>792030</v>
          </cell>
          <cell r="F139">
            <v>0</v>
          </cell>
          <cell r="G139" t="str">
            <v>Затраты по ШПЗ (неосновные)</v>
          </cell>
          <cell r="H139">
            <v>2030</v>
          </cell>
          <cell r="I139">
            <v>7920</v>
          </cell>
          <cell r="J139">
            <v>3.21</v>
          </cell>
          <cell r="K139">
            <v>1</v>
          </cell>
          <cell r="L139">
            <v>0</v>
          </cell>
          <cell r="M139">
            <v>0</v>
          </cell>
          <cell r="N139">
            <v>0</v>
          </cell>
          <cell r="R139">
            <v>0</v>
          </cell>
          <cell r="S139">
            <v>0</v>
          </cell>
          <cell r="T139">
            <v>0</v>
          </cell>
          <cell r="U139">
            <v>32</v>
          </cell>
          <cell r="V139">
            <v>0</v>
          </cell>
          <cell r="W139">
            <v>0</v>
          </cell>
          <cell r="AA139">
            <v>0</v>
          </cell>
          <cell r="AB139">
            <v>0</v>
          </cell>
          <cell r="AC139">
            <v>0</v>
          </cell>
          <cell r="AD139">
            <v>32</v>
          </cell>
          <cell r="AE139">
            <v>117000</v>
          </cell>
          <cell r="AF139">
            <v>0</v>
          </cell>
          <cell r="AI139">
            <v>2251</v>
          </cell>
          <cell r="AK139">
            <v>0</v>
          </cell>
          <cell r="AM139">
            <v>215</v>
          </cell>
          <cell r="AN139">
            <v>1</v>
          </cell>
          <cell r="AO139">
            <v>393216</v>
          </cell>
          <cell r="AQ139">
            <v>0</v>
          </cell>
          <cell r="AR139">
            <v>0</v>
          </cell>
          <cell r="AS139" t="str">
            <v>Ы</v>
          </cell>
          <cell r="AT139" t="str">
            <v>Ы</v>
          </cell>
          <cell r="AU139">
            <v>0</v>
          </cell>
          <cell r="AV139">
            <v>0</v>
          </cell>
          <cell r="AW139">
            <v>23</v>
          </cell>
          <cell r="AX139">
            <v>1</v>
          </cell>
          <cell r="AY139">
            <v>0</v>
          </cell>
          <cell r="AZ139">
            <v>0</v>
          </cell>
          <cell r="BA139">
            <v>0</v>
          </cell>
          <cell r="BB139">
            <v>0</v>
          </cell>
          <cell r="BC139">
            <v>38828</v>
          </cell>
        </row>
        <row r="140">
          <cell r="A140">
            <v>2006</v>
          </cell>
          <cell r="B140">
            <v>2</v>
          </cell>
          <cell r="C140">
            <v>87</v>
          </cell>
          <cell r="D140">
            <v>21</v>
          </cell>
          <cell r="E140">
            <v>792030</v>
          </cell>
          <cell r="F140">
            <v>0</v>
          </cell>
          <cell r="G140" t="str">
            <v>Затраты по ШПЗ (неосновные)</v>
          </cell>
          <cell r="H140">
            <v>2030</v>
          </cell>
          <cell r="I140">
            <v>7920</v>
          </cell>
          <cell r="J140">
            <v>0.41</v>
          </cell>
          <cell r="K140">
            <v>1</v>
          </cell>
          <cell r="L140">
            <v>0</v>
          </cell>
          <cell r="M140">
            <v>0</v>
          </cell>
          <cell r="N140">
            <v>0</v>
          </cell>
          <cell r="R140">
            <v>0</v>
          </cell>
          <cell r="S140">
            <v>0</v>
          </cell>
          <cell r="T140">
            <v>0</v>
          </cell>
          <cell r="U140">
            <v>32</v>
          </cell>
          <cell r="V140">
            <v>0</v>
          </cell>
          <cell r="W140">
            <v>0</v>
          </cell>
          <cell r="AA140">
            <v>0</v>
          </cell>
          <cell r="AB140">
            <v>0</v>
          </cell>
          <cell r="AC140">
            <v>0</v>
          </cell>
          <cell r="AD140">
            <v>32</v>
          </cell>
          <cell r="AE140">
            <v>130000</v>
          </cell>
          <cell r="AF140">
            <v>0</v>
          </cell>
          <cell r="AI140">
            <v>2251</v>
          </cell>
          <cell r="AK140">
            <v>0</v>
          </cell>
          <cell r="AM140">
            <v>216</v>
          </cell>
          <cell r="AN140">
            <v>1</v>
          </cell>
          <cell r="AO140">
            <v>393216</v>
          </cell>
          <cell r="AQ140">
            <v>0</v>
          </cell>
          <cell r="AR140">
            <v>0</v>
          </cell>
          <cell r="AS140" t="str">
            <v>Ы</v>
          </cell>
          <cell r="AT140" t="str">
            <v>Ы</v>
          </cell>
          <cell r="AU140">
            <v>0</v>
          </cell>
          <cell r="AV140">
            <v>0</v>
          </cell>
          <cell r="AW140">
            <v>23</v>
          </cell>
          <cell r="AX140">
            <v>1</v>
          </cell>
          <cell r="AY140">
            <v>0</v>
          </cell>
          <cell r="AZ140">
            <v>0</v>
          </cell>
          <cell r="BA140">
            <v>0</v>
          </cell>
          <cell r="BB140">
            <v>0</v>
          </cell>
          <cell r="BC140">
            <v>38828</v>
          </cell>
        </row>
        <row r="141">
          <cell r="A141">
            <v>2006</v>
          </cell>
          <cell r="B141">
            <v>2</v>
          </cell>
          <cell r="C141">
            <v>88</v>
          </cell>
          <cell r="D141">
            <v>21</v>
          </cell>
          <cell r="E141">
            <v>792030</v>
          </cell>
          <cell r="F141">
            <v>0</v>
          </cell>
          <cell r="G141" t="str">
            <v>Затраты по ШПЗ (неосновные)</v>
          </cell>
          <cell r="H141">
            <v>2030</v>
          </cell>
          <cell r="I141">
            <v>7920</v>
          </cell>
          <cell r="J141">
            <v>0.38</v>
          </cell>
          <cell r="K141">
            <v>1</v>
          </cell>
          <cell r="L141">
            <v>0</v>
          </cell>
          <cell r="M141">
            <v>0</v>
          </cell>
          <cell r="N141">
            <v>0</v>
          </cell>
          <cell r="R141">
            <v>0</v>
          </cell>
          <cell r="S141">
            <v>0</v>
          </cell>
          <cell r="T141">
            <v>0</v>
          </cell>
          <cell r="U141">
            <v>32</v>
          </cell>
          <cell r="V141">
            <v>0</v>
          </cell>
          <cell r="W141">
            <v>0</v>
          </cell>
          <cell r="AA141">
            <v>0</v>
          </cell>
          <cell r="AB141">
            <v>0</v>
          </cell>
          <cell r="AC141">
            <v>0</v>
          </cell>
          <cell r="AD141">
            <v>32</v>
          </cell>
          <cell r="AE141">
            <v>131000</v>
          </cell>
          <cell r="AF141">
            <v>0</v>
          </cell>
          <cell r="AI141">
            <v>2251</v>
          </cell>
          <cell r="AK141">
            <v>0</v>
          </cell>
          <cell r="AM141">
            <v>217</v>
          </cell>
          <cell r="AN141">
            <v>1</v>
          </cell>
          <cell r="AO141">
            <v>393216</v>
          </cell>
          <cell r="AQ141">
            <v>0</v>
          </cell>
          <cell r="AR141">
            <v>0</v>
          </cell>
          <cell r="AS141" t="str">
            <v>Ы</v>
          </cell>
          <cell r="AT141" t="str">
            <v>Ы</v>
          </cell>
          <cell r="AU141">
            <v>0</v>
          </cell>
          <cell r="AV141">
            <v>0</v>
          </cell>
          <cell r="AW141">
            <v>23</v>
          </cell>
          <cell r="AX141">
            <v>1</v>
          </cell>
          <cell r="AY141">
            <v>0</v>
          </cell>
          <cell r="AZ141">
            <v>0</v>
          </cell>
          <cell r="BA141">
            <v>0</v>
          </cell>
          <cell r="BB141">
            <v>0</v>
          </cell>
          <cell r="BC141">
            <v>38828</v>
          </cell>
        </row>
        <row r="142">
          <cell r="A142">
            <v>2006</v>
          </cell>
          <cell r="B142">
            <v>2</v>
          </cell>
          <cell r="C142">
            <v>89</v>
          </cell>
          <cell r="D142">
            <v>21</v>
          </cell>
          <cell r="E142">
            <v>792030</v>
          </cell>
          <cell r="F142">
            <v>0</v>
          </cell>
          <cell r="G142" t="str">
            <v>Затраты по ШПЗ (неосновные)</v>
          </cell>
          <cell r="H142">
            <v>2030</v>
          </cell>
          <cell r="I142">
            <v>7920</v>
          </cell>
          <cell r="J142">
            <v>0.94</v>
          </cell>
          <cell r="K142">
            <v>1</v>
          </cell>
          <cell r="L142">
            <v>0</v>
          </cell>
          <cell r="M142">
            <v>0</v>
          </cell>
          <cell r="N142">
            <v>0</v>
          </cell>
          <cell r="R142">
            <v>0</v>
          </cell>
          <cell r="S142">
            <v>0</v>
          </cell>
          <cell r="T142">
            <v>0</v>
          </cell>
          <cell r="U142">
            <v>32</v>
          </cell>
          <cell r="V142">
            <v>0</v>
          </cell>
          <cell r="W142">
            <v>0</v>
          </cell>
          <cell r="AA142">
            <v>0</v>
          </cell>
          <cell r="AB142">
            <v>0</v>
          </cell>
          <cell r="AC142">
            <v>0</v>
          </cell>
          <cell r="AD142">
            <v>32</v>
          </cell>
          <cell r="AE142">
            <v>132000</v>
          </cell>
          <cell r="AF142">
            <v>0</v>
          </cell>
          <cell r="AI142">
            <v>2251</v>
          </cell>
          <cell r="AK142">
            <v>0</v>
          </cell>
          <cell r="AM142">
            <v>218</v>
          </cell>
          <cell r="AN142">
            <v>1</v>
          </cell>
          <cell r="AO142">
            <v>393216</v>
          </cell>
          <cell r="AQ142">
            <v>0</v>
          </cell>
          <cell r="AR142">
            <v>0</v>
          </cell>
          <cell r="AS142" t="str">
            <v>Ы</v>
          </cell>
          <cell r="AT142" t="str">
            <v>Ы</v>
          </cell>
          <cell r="AU142">
            <v>0</v>
          </cell>
          <cell r="AV142">
            <v>0</v>
          </cell>
          <cell r="AW142">
            <v>23</v>
          </cell>
          <cell r="AX142">
            <v>1</v>
          </cell>
          <cell r="AY142">
            <v>0</v>
          </cell>
          <cell r="AZ142">
            <v>0</v>
          </cell>
          <cell r="BA142">
            <v>0</v>
          </cell>
          <cell r="BB142">
            <v>0</v>
          </cell>
          <cell r="BC142">
            <v>38828</v>
          </cell>
        </row>
        <row r="143">
          <cell r="A143">
            <v>2006</v>
          </cell>
          <cell r="B143">
            <v>2</v>
          </cell>
          <cell r="C143">
            <v>90</v>
          </cell>
          <cell r="D143">
            <v>21</v>
          </cell>
          <cell r="E143">
            <v>792030</v>
          </cell>
          <cell r="F143">
            <v>0</v>
          </cell>
          <cell r="G143" t="str">
            <v>Затраты по ШПЗ (неосновные)</v>
          </cell>
          <cell r="H143">
            <v>2030</v>
          </cell>
          <cell r="I143">
            <v>7920</v>
          </cell>
          <cell r="J143">
            <v>12</v>
          </cell>
          <cell r="K143">
            <v>1</v>
          </cell>
          <cell r="L143">
            <v>0</v>
          </cell>
          <cell r="M143">
            <v>0</v>
          </cell>
          <cell r="N143">
            <v>0</v>
          </cell>
          <cell r="R143">
            <v>0</v>
          </cell>
          <cell r="S143">
            <v>0</v>
          </cell>
          <cell r="T143">
            <v>0</v>
          </cell>
          <cell r="U143">
            <v>32</v>
          </cell>
          <cell r="V143">
            <v>0</v>
          </cell>
          <cell r="W143">
            <v>0</v>
          </cell>
          <cell r="AA143">
            <v>0</v>
          </cell>
          <cell r="AB143">
            <v>0</v>
          </cell>
          <cell r="AC143">
            <v>0</v>
          </cell>
          <cell r="AD143">
            <v>32</v>
          </cell>
          <cell r="AE143">
            <v>135000</v>
          </cell>
          <cell r="AF143">
            <v>0</v>
          </cell>
          <cell r="AI143">
            <v>2251</v>
          </cell>
          <cell r="AK143">
            <v>0</v>
          </cell>
          <cell r="AM143">
            <v>219</v>
          </cell>
          <cell r="AN143">
            <v>1</v>
          </cell>
          <cell r="AO143">
            <v>393216</v>
          </cell>
          <cell r="AQ143">
            <v>0</v>
          </cell>
          <cell r="AR143">
            <v>0</v>
          </cell>
          <cell r="AS143" t="str">
            <v>Ы</v>
          </cell>
          <cell r="AT143" t="str">
            <v>Ы</v>
          </cell>
          <cell r="AU143">
            <v>0</v>
          </cell>
          <cell r="AV143">
            <v>0</v>
          </cell>
          <cell r="AW143">
            <v>23</v>
          </cell>
          <cell r="AX143">
            <v>1</v>
          </cell>
          <cell r="AY143">
            <v>0</v>
          </cell>
          <cell r="AZ143">
            <v>0</v>
          </cell>
          <cell r="BA143">
            <v>0</v>
          </cell>
          <cell r="BB143">
            <v>0</v>
          </cell>
          <cell r="BC143">
            <v>38828</v>
          </cell>
        </row>
        <row r="144">
          <cell r="A144">
            <v>2006</v>
          </cell>
          <cell r="B144">
            <v>2</v>
          </cell>
          <cell r="C144">
            <v>91</v>
          </cell>
          <cell r="D144">
            <v>21</v>
          </cell>
          <cell r="E144">
            <v>792030</v>
          </cell>
          <cell r="F144">
            <v>0</v>
          </cell>
          <cell r="G144" t="str">
            <v>Затраты по ШПЗ (неосновные)</v>
          </cell>
          <cell r="H144">
            <v>2030</v>
          </cell>
          <cell r="I144">
            <v>7920</v>
          </cell>
          <cell r="J144">
            <v>35422.65</v>
          </cell>
          <cell r="K144">
            <v>1</v>
          </cell>
          <cell r="L144">
            <v>0</v>
          </cell>
          <cell r="M144">
            <v>0</v>
          </cell>
          <cell r="N144">
            <v>0</v>
          </cell>
          <cell r="R144">
            <v>0</v>
          </cell>
          <cell r="S144">
            <v>0</v>
          </cell>
          <cell r="T144">
            <v>0</v>
          </cell>
          <cell r="U144">
            <v>32</v>
          </cell>
          <cell r="V144">
            <v>0</v>
          </cell>
          <cell r="W144">
            <v>0</v>
          </cell>
          <cell r="AA144">
            <v>0</v>
          </cell>
          <cell r="AB144">
            <v>0</v>
          </cell>
          <cell r="AC144">
            <v>0</v>
          </cell>
          <cell r="AD144">
            <v>32</v>
          </cell>
          <cell r="AE144">
            <v>143000</v>
          </cell>
          <cell r="AF144">
            <v>0</v>
          </cell>
          <cell r="AI144">
            <v>2251</v>
          </cell>
          <cell r="AK144">
            <v>0</v>
          </cell>
          <cell r="AM144">
            <v>220</v>
          </cell>
          <cell r="AN144">
            <v>1</v>
          </cell>
          <cell r="AO144">
            <v>393216</v>
          </cell>
          <cell r="AQ144">
            <v>0</v>
          </cell>
          <cell r="AR144">
            <v>0</v>
          </cell>
          <cell r="AS144" t="str">
            <v>Ы</v>
          </cell>
          <cell r="AT144" t="str">
            <v>Ы</v>
          </cell>
          <cell r="AU144">
            <v>0</v>
          </cell>
          <cell r="AV144">
            <v>0</v>
          </cell>
          <cell r="AW144">
            <v>23</v>
          </cell>
          <cell r="AX144">
            <v>1</v>
          </cell>
          <cell r="AY144">
            <v>0</v>
          </cell>
          <cell r="AZ144">
            <v>0</v>
          </cell>
          <cell r="BA144">
            <v>0</v>
          </cell>
          <cell r="BB144">
            <v>0</v>
          </cell>
          <cell r="BC144">
            <v>38828</v>
          </cell>
        </row>
        <row r="145">
          <cell r="A145">
            <v>2006</v>
          </cell>
          <cell r="B145">
            <v>2</v>
          </cell>
          <cell r="C145">
            <v>92</v>
          </cell>
          <cell r="D145">
            <v>21</v>
          </cell>
          <cell r="E145">
            <v>792030</v>
          </cell>
          <cell r="F145">
            <v>0</v>
          </cell>
          <cell r="G145" t="str">
            <v>Затраты по ШПЗ (неосновные)</v>
          </cell>
          <cell r="H145">
            <v>2030</v>
          </cell>
          <cell r="I145">
            <v>7920</v>
          </cell>
          <cell r="J145">
            <v>3.96</v>
          </cell>
          <cell r="K145">
            <v>1</v>
          </cell>
          <cell r="L145">
            <v>0</v>
          </cell>
          <cell r="M145">
            <v>0</v>
          </cell>
          <cell r="N145">
            <v>0</v>
          </cell>
          <cell r="R145">
            <v>0</v>
          </cell>
          <cell r="S145">
            <v>0</v>
          </cell>
          <cell r="T145">
            <v>0</v>
          </cell>
          <cell r="U145">
            <v>32</v>
          </cell>
          <cell r="V145">
            <v>0</v>
          </cell>
          <cell r="W145">
            <v>0</v>
          </cell>
          <cell r="AA145">
            <v>0</v>
          </cell>
          <cell r="AB145">
            <v>0</v>
          </cell>
          <cell r="AC145">
            <v>0</v>
          </cell>
          <cell r="AD145">
            <v>32</v>
          </cell>
          <cell r="AE145">
            <v>410000</v>
          </cell>
          <cell r="AF145">
            <v>0</v>
          </cell>
          <cell r="AI145">
            <v>2251</v>
          </cell>
          <cell r="AK145">
            <v>0</v>
          </cell>
          <cell r="AM145">
            <v>221</v>
          </cell>
          <cell r="AN145">
            <v>1</v>
          </cell>
          <cell r="AO145">
            <v>393216</v>
          </cell>
          <cell r="AQ145">
            <v>0</v>
          </cell>
          <cell r="AR145">
            <v>0</v>
          </cell>
          <cell r="AS145" t="str">
            <v>Ы</v>
          </cell>
          <cell r="AT145" t="str">
            <v>Ы</v>
          </cell>
          <cell r="AU145">
            <v>0</v>
          </cell>
          <cell r="AV145">
            <v>0</v>
          </cell>
          <cell r="AW145">
            <v>23</v>
          </cell>
          <cell r="AX145">
            <v>1</v>
          </cell>
          <cell r="AY145">
            <v>0</v>
          </cell>
          <cell r="AZ145">
            <v>0</v>
          </cell>
          <cell r="BA145">
            <v>0</v>
          </cell>
          <cell r="BB145">
            <v>0</v>
          </cell>
          <cell r="BC145">
            <v>38828</v>
          </cell>
        </row>
        <row r="146">
          <cell r="A146">
            <v>2006</v>
          </cell>
          <cell r="B146">
            <v>2</v>
          </cell>
          <cell r="C146">
            <v>93</v>
          </cell>
          <cell r="D146">
            <v>21</v>
          </cell>
          <cell r="E146">
            <v>792030</v>
          </cell>
          <cell r="F146">
            <v>0</v>
          </cell>
          <cell r="G146" t="str">
            <v>Затраты по ШПЗ (неосновные)</v>
          </cell>
          <cell r="H146">
            <v>2030</v>
          </cell>
          <cell r="I146">
            <v>7920</v>
          </cell>
          <cell r="J146">
            <v>401.06</v>
          </cell>
          <cell r="K146">
            <v>1</v>
          </cell>
          <cell r="L146">
            <v>0</v>
          </cell>
          <cell r="M146">
            <v>0</v>
          </cell>
          <cell r="N146">
            <v>0</v>
          </cell>
          <cell r="R146">
            <v>0</v>
          </cell>
          <cell r="S146">
            <v>0</v>
          </cell>
          <cell r="T146">
            <v>0</v>
          </cell>
          <cell r="U146">
            <v>32</v>
          </cell>
          <cell r="V146">
            <v>0</v>
          </cell>
          <cell r="W146">
            <v>0</v>
          </cell>
          <cell r="AA146">
            <v>0</v>
          </cell>
          <cell r="AB146">
            <v>0</v>
          </cell>
          <cell r="AC146">
            <v>0</v>
          </cell>
          <cell r="AD146">
            <v>32</v>
          </cell>
          <cell r="AE146">
            <v>410100</v>
          </cell>
          <cell r="AF146">
            <v>0</v>
          </cell>
          <cell r="AI146">
            <v>2251</v>
          </cell>
          <cell r="AK146">
            <v>0</v>
          </cell>
          <cell r="AM146">
            <v>222</v>
          </cell>
          <cell r="AN146">
            <v>1</v>
          </cell>
          <cell r="AO146">
            <v>393216</v>
          </cell>
          <cell r="AQ146">
            <v>0</v>
          </cell>
          <cell r="AR146">
            <v>0</v>
          </cell>
          <cell r="AS146" t="str">
            <v>Ы</v>
          </cell>
          <cell r="AT146" t="str">
            <v>Ы</v>
          </cell>
          <cell r="AU146">
            <v>0</v>
          </cell>
          <cell r="AV146">
            <v>0</v>
          </cell>
          <cell r="AW146">
            <v>23</v>
          </cell>
          <cell r="AX146">
            <v>1</v>
          </cell>
          <cell r="AY146">
            <v>0</v>
          </cell>
          <cell r="AZ146">
            <v>0</v>
          </cell>
          <cell r="BA146">
            <v>0</v>
          </cell>
          <cell r="BB146">
            <v>0</v>
          </cell>
          <cell r="BC146">
            <v>38828</v>
          </cell>
        </row>
        <row r="147">
          <cell r="A147">
            <v>2006</v>
          </cell>
          <cell r="B147">
            <v>2</v>
          </cell>
          <cell r="C147">
            <v>94</v>
          </cell>
          <cell r="D147">
            <v>21</v>
          </cell>
          <cell r="E147">
            <v>792030</v>
          </cell>
          <cell r="F147">
            <v>0</v>
          </cell>
          <cell r="G147" t="str">
            <v>Затраты по ШПЗ (неосновные)</v>
          </cell>
          <cell r="H147">
            <v>2030</v>
          </cell>
          <cell r="I147">
            <v>7920</v>
          </cell>
          <cell r="J147">
            <v>79.239999999999995</v>
          </cell>
          <cell r="K147">
            <v>1</v>
          </cell>
          <cell r="L147">
            <v>0</v>
          </cell>
          <cell r="M147">
            <v>0</v>
          </cell>
          <cell r="N147">
            <v>0</v>
          </cell>
          <cell r="R147">
            <v>0</v>
          </cell>
          <cell r="S147">
            <v>0</v>
          </cell>
          <cell r="T147">
            <v>0</v>
          </cell>
          <cell r="U147">
            <v>32</v>
          </cell>
          <cell r="V147">
            <v>0</v>
          </cell>
          <cell r="W147">
            <v>0</v>
          </cell>
          <cell r="AA147">
            <v>0</v>
          </cell>
          <cell r="AB147">
            <v>0</v>
          </cell>
          <cell r="AC147">
            <v>0</v>
          </cell>
          <cell r="AD147">
            <v>32</v>
          </cell>
          <cell r="AE147">
            <v>410200</v>
          </cell>
          <cell r="AF147">
            <v>0</v>
          </cell>
          <cell r="AI147">
            <v>2251</v>
          </cell>
          <cell r="AK147">
            <v>0</v>
          </cell>
          <cell r="AM147">
            <v>223</v>
          </cell>
          <cell r="AN147">
            <v>1</v>
          </cell>
          <cell r="AO147">
            <v>393216</v>
          </cell>
          <cell r="AQ147">
            <v>0</v>
          </cell>
          <cell r="AR147">
            <v>0</v>
          </cell>
          <cell r="AS147" t="str">
            <v>Ы</v>
          </cell>
          <cell r="AT147" t="str">
            <v>Ы</v>
          </cell>
          <cell r="AU147">
            <v>0</v>
          </cell>
          <cell r="AV147">
            <v>0</v>
          </cell>
          <cell r="AW147">
            <v>23</v>
          </cell>
          <cell r="AX147">
            <v>1</v>
          </cell>
          <cell r="AY147">
            <v>0</v>
          </cell>
          <cell r="AZ147">
            <v>0</v>
          </cell>
          <cell r="BA147">
            <v>0</v>
          </cell>
          <cell r="BB147">
            <v>0</v>
          </cell>
          <cell r="BC147">
            <v>38828</v>
          </cell>
        </row>
        <row r="148">
          <cell r="A148">
            <v>2006</v>
          </cell>
          <cell r="B148">
            <v>2</v>
          </cell>
          <cell r="C148">
            <v>95</v>
          </cell>
          <cell r="D148">
            <v>21</v>
          </cell>
          <cell r="E148">
            <v>792030</v>
          </cell>
          <cell r="F148">
            <v>0</v>
          </cell>
          <cell r="G148" t="str">
            <v>Затраты по ШПЗ (неосновные)</v>
          </cell>
          <cell r="H148">
            <v>2030</v>
          </cell>
          <cell r="I148">
            <v>7920</v>
          </cell>
          <cell r="J148">
            <v>8.56</v>
          </cell>
          <cell r="K148">
            <v>1</v>
          </cell>
          <cell r="L148">
            <v>0</v>
          </cell>
          <cell r="M148">
            <v>0</v>
          </cell>
          <cell r="N148">
            <v>0</v>
          </cell>
          <cell r="R148">
            <v>0</v>
          </cell>
          <cell r="S148">
            <v>0</v>
          </cell>
          <cell r="T148">
            <v>0</v>
          </cell>
          <cell r="U148">
            <v>32</v>
          </cell>
          <cell r="V148">
            <v>0</v>
          </cell>
          <cell r="W148">
            <v>0</v>
          </cell>
          <cell r="AA148">
            <v>0</v>
          </cell>
          <cell r="AB148">
            <v>0</v>
          </cell>
          <cell r="AC148">
            <v>0</v>
          </cell>
          <cell r="AD148">
            <v>32</v>
          </cell>
          <cell r="AE148">
            <v>420000</v>
          </cell>
          <cell r="AF148">
            <v>0</v>
          </cell>
          <cell r="AI148">
            <v>2251</v>
          </cell>
          <cell r="AK148">
            <v>0</v>
          </cell>
          <cell r="AM148">
            <v>224</v>
          </cell>
          <cell r="AN148">
            <v>1</v>
          </cell>
          <cell r="AO148">
            <v>393216</v>
          </cell>
          <cell r="AQ148">
            <v>0</v>
          </cell>
          <cell r="AR148">
            <v>0</v>
          </cell>
          <cell r="AS148" t="str">
            <v>Ы</v>
          </cell>
          <cell r="AT148" t="str">
            <v>Ы</v>
          </cell>
          <cell r="AU148">
            <v>0</v>
          </cell>
          <cell r="AV148">
            <v>0</v>
          </cell>
          <cell r="AW148">
            <v>23</v>
          </cell>
          <cell r="AX148">
            <v>1</v>
          </cell>
          <cell r="AY148">
            <v>0</v>
          </cell>
          <cell r="AZ148">
            <v>0</v>
          </cell>
          <cell r="BA148">
            <v>0</v>
          </cell>
          <cell r="BB148">
            <v>0</v>
          </cell>
          <cell r="BC148">
            <v>38828</v>
          </cell>
        </row>
        <row r="149">
          <cell r="A149">
            <v>2006</v>
          </cell>
          <cell r="B149">
            <v>2</v>
          </cell>
          <cell r="C149">
            <v>96</v>
          </cell>
          <cell r="D149">
            <v>21</v>
          </cell>
          <cell r="E149">
            <v>792030</v>
          </cell>
          <cell r="F149">
            <v>0</v>
          </cell>
          <cell r="G149" t="str">
            <v>Затраты по ШПЗ (неосновные)</v>
          </cell>
          <cell r="H149">
            <v>2030</v>
          </cell>
          <cell r="I149">
            <v>7920</v>
          </cell>
          <cell r="J149">
            <v>21.23</v>
          </cell>
          <cell r="K149">
            <v>1</v>
          </cell>
          <cell r="L149">
            <v>0</v>
          </cell>
          <cell r="M149">
            <v>0</v>
          </cell>
          <cell r="N149">
            <v>0</v>
          </cell>
          <cell r="R149">
            <v>0</v>
          </cell>
          <cell r="S149">
            <v>0</v>
          </cell>
          <cell r="T149">
            <v>0</v>
          </cell>
          <cell r="U149">
            <v>32</v>
          </cell>
          <cell r="V149">
            <v>0</v>
          </cell>
          <cell r="W149">
            <v>0</v>
          </cell>
          <cell r="AA149">
            <v>0</v>
          </cell>
          <cell r="AB149">
            <v>0</v>
          </cell>
          <cell r="AC149">
            <v>0</v>
          </cell>
          <cell r="AD149">
            <v>32</v>
          </cell>
          <cell r="AE149">
            <v>430000</v>
          </cell>
          <cell r="AF149">
            <v>0</v>
          </cell>
          <cell r="AI149">
            <v>2251</v>
          </cell>
          <cell r="AK149">
            <v>0</v>
          </cell>
          <cell r="AM149">
            <v>225</v>
          </cell>
          <cell r="AN149">
            <v>1</v>
          </cell>
          <cell r="AO149">
            <v>393216</v>
          </cell>
          <cell r="AQ149">
            <v>0</v>
          </cell>
          <cell r="AR149">
            <v>0</v>
          </cell>
          <cell r="AS149" t="str">
            <v>Ы</v>
          </cell>
          <cell r="AT149" t="str">
            <v>Ы</v>
          </cell>
          <cell r="AU149">
            <v>0</v>
          </cell>
          <cell r="AV149">
            <v>0</v>
          </cell>
          <cell r="AW149">
            <v>23</v>
          </cell>
          <cell r="AX149">
            <v>1</v>
          </cell>
          <cell r="AY149">
            <v>0</v>
          </cell>
          <cell r="AZ149">
            <v>0</v>
          </cell>
          <cell r="BA149">
            <v>0</v>
          </cell>
          <cell r="BB149">
            <v>0</v>
          </cell>
          <cell r="BC149">
            <v>38828</v>
          </cell>
        </row>
        <row r="150">
          <cell r="A150">
            <v>2006</v>
          </cell>
          <cell r="B150">
            <v>2</v>
          </cell>
          <cell r="C150">
            <v>97</v>
          </cell>
          <cell r="D150">
            <v>21</v>
          </cell>
          <cell r="E150">
            <v>792030</v>
          </cell>
          <cell r="F150">
            <v>0</v>
          </cell>
          <cell r="G150" t="str">
            <v>Затраты по ШПЗ (неосновные)</v>
          </cell>
          <cell r="H150">
            <v>2030</v>
          </cell>
          <cell r="I150">
            <v>7920</v>
          </cell>
          <cell r="J150">
            <v>1.41</v>
          </cell>
          <cell r="K150">
            <v>1</v>
          </cell>
          <cell r="L150">
            <v>0</v>
          </cell>
          <cell r="M150">
            <v>0</v>
          </cell>
          <cell r="N150">
            <v>0</v>
          </cell>
          <cell r="R150">
            <v>0</v>
          </cell>
          <cell r="S150">
            <v>0</v>
          </cell>
          <cell r="T150">
            <v>0</v>
          </cell>
          <cell r="U150">
            <v>32</v>
          </cell>
          <cell r="V150">
            <v>0</v>
          </cell>
          <cell r="W150">
            <v>0</v>
          </cell>
          <cell r="AA150">
            <v>0</v>
          </cell>
          <cell r="AB150">
            <v>0</v>
          </cell>
          <cell r="AC150">
            <v>0</v>
          </cell>
          <cell r="AD150">
            <v>32</v>
          </cell>
          <cell r="AE150">
            <v>430110</v>
          </cell>
          <cell r="AF150">
            <v>0</v>
          </cell>
          <cell r="AI150">
            <v>2251</v>
          </cell>
          <cell r="AK150">
            <v>0</v>
          </cell>
          <cell r="AM150">
            <v>226</v>
          </cell>
          <cell r="AN150">
            <v>1</v>
          </cell>
          <cell r="AO150">
            <v>393216</v>
          </cell>
          <cell r="AQ150">
            <v>0</v>
          </cell>
          <cell r="AR150">
            <v>0</v>
          </cell>
          <cell r="AS150" t="str">
            <v>Ы</v>
          </cell>
          <cell r="AT150" t="str">
            <v>Ы</v>
          </cell>
          <cell r="AU150">
            <v>0</v>
          </cell>
          <cell r="AV150">
            <v>0</v>
          </cell>
          <cell r="AW150">
            <v>23</v>
          </cell>
          <cell r="AX150">
            <v>1</v>
          </cell>
          <cell r="AY150">
            <v>0</v>
          </cell>
          <cell r="AZ150">
            <v>0</v>
          </cell>
          <cell r="BA150">
            <v>0</v>
          </cell>
          <cell r="BB150">
            <v>0</v>
          </cell>
          <cell r="BC150">
            <v>38828</v>
          </cell>
        </row>
        <row r="151">
          <cell r="A151">
            <v>2006</v>
          </cell>
          <cell r="B151">
            <v>2</v>
          </cell>
          <cell r="C151">
            <v>98</v>
          </cell>
          <cell r="D151">
            <v>21</v>
          </cell>
          <cell r="E151">
            <v>792030</v>
          </cell>
          <cell r="F151">
            <v>0</v>
          </cell>
          <cell r="G151" t="str">
            <v>Затраты по ШПЗ (неосновные)</v>
          </cell>
          <cell r="H151">
            <v>2030</v>
          </cell>
          <cell r="I151">
            <v>7920</v>
          </cell>
          <cell r="J151">
            <v>0.98</v>
          </cell>
          <cell r="K151">
            <v>1</v>
          </cell>
          <cell r="L151">
            <v>0</v>
          </cell>
          <cell r="M151">
            <v>0</v>
          </cell>
          <cell r="N151">
            <v>0</v>
          </cell>
          <cell r="R151">
            <v>0</v>
          </cell>
          <cell r="S151">
            <v>0</v>
          </cell>
          <cell r="T151">
            <v>0</v>
          </cell>
          <cell r="U151">
            <v>32</v>
          </cell>
          <cell r="V151">
            <v>0</v>
          </cell>
          <cell r="W151">
            <v>0</v>
          </cell>
          <cell r="AA151">
            <v>0</v>
          </cell>
          <cell r="AB151">
            <v>0</v>
          </cell>
          <cell r="AC151">
            <v>0</v>
          </cell>
          <cell r="AD151">
            <v>32</v>
          </cell>
          <cell r="AE151">
            <v>502100</v>
          </cell>
          <cell r="AF151">
            <v>0</v>
          </cell>
          <cell r="AI151">
            <v>2251</v>
          </cell>
          <cell r="AK151">
            <v>0</v>
          </cell>
          <cell r="AM151">
            <v>227</v>
          </cell>
          <cell r="AN151">
            <v>1</v>
          </cell>
          <cell r="AO151">
            <v>393216</v>
          </cell>
          <cell r="AQ151">
            <v>0</v>
          </cell>
          <cell r="AR151">
            <v>0</v>
          </cell>
          <cell r="AS151" t="str">
            <v>Ы</v>
          </cell>
          <cell r="AT151" t="str">
            <v>Ы</v>
          </cell>
          <cell r="AU151">
            <v>0</v>
          </cell>
          <cell r="AV151">
            <v>0</v>
          </cell>
          <cell r="AW151">
            <v>23</v>
          </cell>
          <cell r="AX151">
            <v>1</v>
          </cell>
          <cell r="AY151">
            <v>0</v>
          </cell>
          <cell r="AZ151">
            <v>0</v>
          </cell>
          <cell r="BA151">
            <v>0</v>
          </cell>
          <cell r="BB151">
            <v>0</v>
          </cell>
          <cell r="BC151">
            <v>38828</v>
          </cell>
        </row>
        <row r="152">
          <cell r="A152">
            <v>2006</v>
          </cell>
          <cell r="B152">
            <v>2</v>
          </cell>
          <cell r="C152">
            <v>99</v>
          </cell>
          <cell r="D152">
            <v>21</v>
          </cell>
          <cell r="E152">
            <v>792030</v>
          </cell>
          <cell r="F152">
            <v>0</v>
          </cell>
          <cell r="G152" t="str">
            <v>Затраты по ШПЗ (неосновные)</v>
          </cell>
          <cell r="H152">
            <v>2030</v>
          </cell>
          <cell r="I152">
            <v>7920</v>
          </cell>
          <cell r="J152">
            <v>526.70000000000005</v>
          </cell>
          <cell r="K152">
            <v>1</v>
          </cell>
          <cell r="L152">
            <v>0</v>
          </cell>
          <cell r="M152">
            <v>0</v>
          </cell>
          <cell r="N152">
            <v>0</v>
          </cell>
          <cell r="R152">
            <v>0</v>
          </cell>
          <cell r="S152">
            <v>0</v>
          </cell>
          <cell r="T152">
            <v>0</v>
          </cell>
          <cell r="U152">
            <v>32</v>
          </cell>
          <cell r="V152">
            <v>0</v>
          </cell>
          <cell r="W152">
            <v>0</v>
          </cell>
          <cell r="AA152">
            <v>0</v>
          </cell>
          <cell r="AB152">
            <v>0</v>
          </cell>
          <cell r="AC152">
            <v>0</v>
          </cell>
          <cell r="AD152">
            <v>32</v>
          </cell>
          <cell r="AE152">
            <v>503000</v>
          </cell>
          <cell r="AF152">
            <v>0</v>
          </cell>
          <cell r="AI152">
            <v>2251</v>
          </cell>
          <cell r="AK152">
            <v>0</v>
          </cell>
          <cell r="AM152">
            <v>228</v>
          </cell>
          <cell r="AN152">
            <v>1</v>
          </cell>
          <cell r="AO152">
            <v>393216</v>
          </cell>
          <cell r="AQ152">
            <v>0</v>
          </cell>
          <cell r="AR152">
            <v>0</v>
          </cell>
          <cell r="AS152" t="str">
            <v>Ы</v>
          </cell>
          <cell r="AT152" t="str">
            <v>Ы</v>
          </cell>
          <cell r="AU152">
            <v>0</v>
          </cell>
          <cell r="AV152">
            <v>0</v>
          </cell>
          <cell r="AW152">
            <v>23</v>
          </cell>
          <cell r="AX152">
            <v>1</v>
          </cell>
          <cell r="AY152">
            <v>0</v>
          </cell>
          <cell r="AZ152">
            <v>0</v>
          </cell>
          <cell r="BA152">
            <v>0</v>
          </cell>
          <cell r="BB152">
            <v>0</v>
          </cell>
          <cell r="BC152">
            <v>38828</v>
          </cell>
        </row>
        <row r="153">
          <cell r="A153">
            <v>2006</v>
          </cell>
          <cell r="B153">
            <v>2</v>
          </cell>
          <cell r="C153">
            <v>100</v>
          </cell>
          <cell r="D153">
            <v>21</v>
          </cell>
          <cell r="E153">
            <v>792030</v>
          </cell>
          <cell r="F153">
            <v>0</v>
          </cell>
          <cell r="G153" t="str">
            <v>Затраты по ШПЗ (неосновные)</v>
          </cell>
          <cell r="H153">
            <v>2030</v>
          </cell>
          <cell r="I153">
            <v>7920</v>
          </cell>
          <cell r="J153">
            <v>2.12</v>
          </cell>
          <cell r="K153">
            <v>1</v>
          </cell>
          <cell r="L153">
            <v>0</v>
          </cell>
          <cell r="M153">
            <v>0</v>
          </cell>
          <cell r="N153">
            <v>0</v>
          </cell>
          <cell r="R153">
            <v>0</v>
          </cell>
          <cell r="S153">
            <v>0</v>
          </cell>
          <cell r="T153">
            <v>0</v>
          </cell>
          <cell r="U153">
            <v>32</v>
          </cell>
          <cell r="V153">
            <v>0</v>
          </cell>
          <cell r="W153">
            <v>0</v>
          </cell>
          <cell r="AA153">
            <v>0</v>
          </cell>
          <cell r="AB153">
            <v>0</v>
          </cell>
          <cell r="AC153">
            <v>0</v>
          </cell>
          <cell r="AD153">
            <v>32</v>
          </cell>
          <cell r="AE153">
            <v>504100</v>
          </cell>
          <cell r="AF153">
            <v>0</v>
          </cell>
          <cell r="AI153">
            <v>2251</v>
          </cell>
          <cell r="AK153">
            <v>0</v>
          </cell>
          <cell r="AM153">
            <v>229</v>
          </cell>
          <cell r="AN153">
            <v>1</v>
          </cell>
          <cell r="AO153">
            <v>393216</v>
          </cell>
          <cell r="AQ153">
            <v>0</v>
          </cell>
          <cell r="AR153">
            <v>0</v>
          </cell>
          <cell r="AS153" t="str">
            <v>Ы</v>
          </cell>
          <cell r="AT153" t="str">
            <v>Ы</v>
          </cell>
          <cell r="AU153">
            <v>0</v>
          </cell>
          <cell r="AV153">
            <v>0</v>
          </cell>
          <cell r="AW153">
            <v>23</v>
          </cell>
          <cell r="AX153">
            <v>1</v>
          </cell>
          <cell r="AY153">
            <v>0</v>
          </cell>
          <cell r="AZ153">
            <v>0</v>
          </cell>
          <cell r="BA153">
            <v>0</v>
          </cell>
          <cell r="BB153">
            <v>0</v>
          </cell>
          <cell r="BC153">
            <v>38828</v>
          </cell>
        </row>
        <row r="154">
          <cell r="A154">
            <v>2006</v>
          </cell>
          <cell r="B154">
            <v>2</v>
          </cell>
          <cell r="C154">
            <v>101</v>
          </cell>
          <cell r="D154">
            <v>21</v>
          </cell>
          <cell r="E154">
            <v>792030</v>
          </cell>
          <cell r="F154">
            <v>0</v>
          </cell>
          <cell r="G154" t="str">
            <v>Затраты по ШПЗ (неосновные)</v>
          </cell>
          <cell r="H154">
            <v>2030</v>
          </cell>
          <cell r="I154">
            <v>7920</v>
          </cell>
          <cell r="J154">
            <v>2.85</v>
          </cell>
          <cell r="K154">
            <v>1</v>
          </cell>
          <cell r="L154">
            <v>0</v>
          </cell>
          <cell r="M154">
            <v>0</v>
          </cell>
          <cell r="N154">
            <v>0</v>
          </cell>
          <cell r="R154">
            <v>0</v>
          </cell>
          <cell r="S154">
            <v>0</v>
          </cell>
          <cell r="T154">
            <v>0</v>
          </cell>
          <cell r="U154">
            <v>32</v>
          </cell>
          <cell r="V154">
            <v>0</v>
          </cell>
          <cell r="W154">
            <v>0</v>
          </cell>
          <cell r="AA154">
            <v>0</v>
          </cell>
          <cell r="AB154">
            <v>0</v>
          </cell>
          <cell r="AC154">
            <v>0</v>
          </cell>
          <cell r="AD154">
            <v>32</v>
          </cell>
          <cell r="AE154">
            <v>504900</v>
          </cell>
          <cell r="AF154">
            <v>0</v>
          </cell>
          <cell r="AI154">
            <v>2251</v>
          </cell>
          <cell r="AK154">
            <v>0</v>
          </cell>
          <cell r="AM154">
            <v>230</v>
          </cell>
          <cell r="AN154">
            <v>1</v>
          </cell>
          <cell r="AO154">
            <v>393216</v>
          </cell>
          <cell r="AQ154">
            <v>0</v>
          </cell>
          <cell r="AR154">
            <v>0</v>
          </cell>
          <cell r="AS154" t="str">
            <v>Ы</v>
          </cell>
          <cell r="AT154" t="str">
            <v>Ы</v>
          </cell>
          <cell r="AU154">
            <v>0</v>
          </cell>
          <cell r="AV154">
            <v>0</v>
          </cell>
          <cell r="AW154">
            <v>23</v>
          </cell>
          <cell r="AX154">
            <v>1</v>
          </cell>
          <cell r="AY154">
            <v>0</v>
          </cell>
          <cell r="AZ154">
            <v>0</v>
          </cell>
          <cell r="BA154">
            <v>0</v>
          </cell>
          <cell r="BB154">
            <v>0</v>
          </cell>
          <cell r="BC154">
            <v>38828</v>
          </cell>
        </row>
        <row r="155">
          <cell r="A155">
            <v>2006</v>
          </cell>
          <cell r="B155">
            <v>2</v>
          </cell>
          <cell r="C155">
            <v>102</v>
          </cell>
          <cell r="D155">
            <v>21</v>
          </cell>
          <cell r="E155">
            <v>792030</v>
          </cell>
          <cell r="F155">
            <v>0</v>
          </cell>
          <cell r="G155" t="str">
            <v>Затраты по ШПЗ (неосновные)</v>
          </cell>
          <cell r="H155">
            <v>2030</v>
          </cell>
          <cell r="I155">
            <v>7920</v>
          </cell>
          <cell r="J155">
            <v>5.96</v>
          </cell>
          <cell r="K155">
            <v>1</v>
          </cell>
          <cell r="L155">
            <v>0</v>
          </cell>
          <cell r="M155">
            <v>0</v>
          </cell>
          <cell r="N155">
            <v>0</v>
          </cell>
          <cell r="R155">
            <v>0</v>
          </cell>
          <cell r="S155">
            <v>0</v>
          </cell>
          <cell r="T155">
            <v>0</v>
          </cell>
          <cell r="U155">
            <v>32</v>
          </cell>
          <cell r="V155">
            <v>0</v>
          </cell>
          <cell r="W155">
            <v>0</v>
          </cell>
          <cell r="AA155">
            <v>0</v>
          </cell>
          <cell r="AB155">
            <v>0</v>
          </cell>
          <cell r="AC155">
            <v>0</v>
          </cell>
          <cell r="AD155">
            <v>32</v>
          </cell>
          <cell r="AE155">
            <v>505100</v>
          </cell>
          <cell r="AF155">
            <v>0</v>
          </cell>
          <cell r="AI155">
            <v>2251</v>
          </cell>
          <cell r="AK155">
            <v>0</v>
          </cell>
          <cell r="AM155">
            <v>231</v>
          </cell>
          <cell r="AN155">
            <v>1</v>
          </cell>
          <cell r="AO155">
            <v>393216</v>
          </cell>
          <cell r="AQ155">
            <v>0</v>
          </cell>
          <cell r="AR155">
            <v>0</v>
          </cell>
          <cell r="AS155" t="str">
            <v>Ы</v>
          </cell>
          <cell r="AT155" t="str">
            <v>Ы</v>
          </cell>
          <cell r="AU155">
            <v>0</v>
          </cell>
          <cell r="AV155">
            <v>0</v>
          </cell>
          <cell r="AW155">
            <v>23</v>
          </cell>
          <cell r="AX155">
            <v>1</v>
          </cell>
          <cell r="AY155">
            <v>0</v>
          </cell>
          <cell r="AZ155">
            <v>0</v>
          </cell>
          <cell r="BA155">
            <v>0</v>
          </cell>
          <cell r="BB155">
            <v>0</v>
          </cell>
          <cell r="BC155">
            <v>38828</v>
          </cell>
        </row>
        <row r="156">
          <cell r="A156">
            <v>2006</v>
          </cell>
          <cell r="B156">
            <v>2</v>
          </cell>
          <cell r="C156">
            <v>103</v>
          </cell>
          <cell r="D156">
            <v>21</v>
          </cell>
          <cell r="E156">
            <v>792030</v>
          </cell>
          <cell r="F156">
            <v>0</v>
          </cell>
          <cell r="G156" t="str">
            <v>Затраты по ШПЗ (неосновные)</v>
          </cell>
          <cell r="H156">
            <v>2030</v>
          </cell>
          <cell r="I156">
            <v>7920</v>
          </cell>
          <cell r="J156">
            <v>1.51</v>
          </cell>
          <cell r="K156">
            <v>1</v>
          </cell>
          <cell r="L156">
            <v>0</v>
          </cell>
          <cell r="M156">
            <v>0</v>
          </cell>
          <cell r="N156">
            <v>0</v>
          </cell>
          <cell r="R156">
            <v>0</v>
          </cell>
          <cell r="S156">
            <v>0</v>
          </cell>
          <cell r="T156">
            <v>0</v>
          </cell>
          <cell r="U156">
            <v>32</v>
          </cell>
          <cell r="V156">
            <v>0</v>
          </cell>
          <cell r="W156">
            <v>0</v>
          </cell>
          <cell r="AA156">
            <v>0</v>
          </cell>
          <cell r="AB156">
            <v>0</v>
          </cell>
          <cell r="AC156">
            <v>0</v>
          </cell>
          <cell r="AD156">
            <v>32</v>
          </cell>
          <cell r="AE156">
            <v>505200</v>
          </cell>
          <cell r="AF156">
            <v>0</v>
          </cell>
          <cell r="AI156">
            <v>2251</v>
          </cell>
          <cell r="AK156">
            <v>0</v>
          </cell>
          <cell r="AM156">
            <v>232</v>
          </cell>
          <cell r="AN156">
            <v>1</v>
          </cell>
          <cell r="AO156">
            <v>393216</v>
          </cell>
          <cell r="AQ156">
            <v>0</v>
          </cell>
          <cell r="AR156">
            <v>0</v>
          </cell>
          <cell r="AS156" t="str">
            <v>Ы</v>
          </cell>
          <cell r="AT156" t="str">
            <v>Ы</v>
          </cell>
          <cell r="AU156">
            <v>0</v>
          </cell>
          <cell r="AV156">
            <v>0</v>
          </cell>
          <cell r="AW156">
            <v>23</v>
          </cell>
          <cell r="AX156">
            <v>1</v>
          </cell>
          <cell r="AY156">
            <v>0</v>
          </cell>
          <cell r="AZ156">
            <v>0</v>
          </cell>
          <cell r="BA156">
            <v>0</v>
          </cell>
          <cell r="BB156">
            <v>0</v>
          </cell>
          <cell r="BC156">
            <v>38828</v>
          </cell>
        </row>
        <row r="157">
          <cell r="A157">
            <v>2006</v>
          </cell>
          <cell r="B157">
            <v>2</v>
          </cell>
          <cell r="C157">
            <v>104</v>
          </cell>
          <cell r="D157">
            <v>21</v>
          </cell>
          <cell r="E157">
            <v>792030</v>
          </cell>
          <cell r="F157">
            <v>0</v>
          </cell>
          <cell r="G157" t="str">
            <v>Затраты по ШПЗ (неосновные)</v>
          </cell>
          <cell r="H157">
            <v>2030</v>
          </cell>
          <cell r="I157">
            <v>7920</v>
          </cell>
          <cell r="J157">
            <v>0.97</v>
          </cell>
          <cell r="K157">
            <v>1</v>
          </cell>
          <cell r="L157">
            <v>0</v>
          </cell>
          <cell r="M157">
            <v>0</v>
          </cell>
          <cell r="N157">
            <v>0</v>
          </cell>
          <cell r="R157">
            <v>0</v>
          </cell>
          <cell r="S157">
            <v>0</v>
          </cell>
          <cell r="T157">
            <v>0</v>
          </cell>
          <cell r="U157">
            <v>32</v>
          </cell>
          <cell r="V157">
            <v>0</v>
          </cell>
          <cell r="W157">
            <v>0</v>
          </cell>
          <cell r="AA157">
            <v>0</v>
          </cell>
          <cell r="AB157">
            <v>0</v>
          </cell>
          <cell r="AC157">
            <v>0</v>
          </cell>
          <cell r="AD157">
            <v>32</v>
          </cell>
          <cell r="AE157">
            <v>505300</v>
          </cell>
          <cell r="AF157">
            <v>0</v>
          </cell>
          <cell r="AI157">
            <v>2251</v>
          </cell>
          <cell r="AK157">
            <v>0</v>
          </cell>
          <cell r="AM157">
            <v>233</v>
          </cell>
          <cell r="AN157">
            <v>1</v>
          </cell>
          <cell r="AO157">
            <v>393216</v>
          </cell>
          <cell r="AQ157">
            <v>0</v>
          </cell>
          <cell r="AR157">
            <v>0</v>
          </cell>
          <cell r="AS157" t="str">
            <v>Ы</v>
          </cell>
          <cell r="AT157" t="str">
            <v>Ы</v>
          </cell>
          <cell r="AU157">
            <v>0</v>
          </cell>
          <cell r="AV157">
            <v>0</v>
          </cell>
          <cell r="AW157">
            <v>23</v>
          </cell>
          <cell r="AX157">
            <v>1</v>
          </cell>
          <cell r="AY157">
            <v>0</v>
          </cell>
          <cell r="AZ157">
            <v>0</v>
          </cell>
          <cell r="BA157">
            <v>0</v>
          </cell>
          <cell r="BB157">
            <v>0</v>
          </cell>
          <cell r="BC157">
            <v>38828</v>
          </cell>
        </row>
        <row r="158">
          <cell r="A158">
            <v>2006</v>
          </cell>
          <cell r="B158">
            <v>2</v>
          </cell>
          <cell r="C158">
            <v>105</v>
          </cell>
          <cell r="D158">
            <v>21</v>
          </cell>
          <cell r="E158">
            <v>792030</v>
          </cell>
          <cell r="F158">
            <v>0</v>
          </cell>
          <cell r="G158" t="str">
            <v>Затраты по ШПЗ (неосновные)</v>
          </cell>
          <cell r="H158">
            <v>2030</v>
          </cell>
          <cell r="I158">
            <v>7920</v>
          </cell>
          <cell r="J158">
            <v>0.57999999999999996</v>
          </cell>
          <cell r="K158">
            <v>1</v>
          </cell>
          <cell r="L158">
            <v>0</v>
          </cell>
          <cell r="M158">
            <v>0</v>
          </cell>
          <cell r="N158">
            <v>0</v>
          </cell>
          <cell r="R158">
            <v>0</v>
          </cell>
          <cell r="S158">
            <v>0</v>
          </cell>
          <cell r="T158">
            <v>0</v>
          </cell>
          <cell r="U158">
            <v>32</v>
          </cell>
          <cell r="V158">
            <v>0</v>
          </cell>
          <cell r="W158">
            <v>0</v>
          </cell>
          <cell r="AA158">
            <v>0</v>
          </cell>
          <cell r="AB158">
            <v>0</v>
          </cell>
          <cell r="AC158">
            <v>0</v>
          </cell>
          <cell r="AD158">
            <v>32</v>
          </cell>
          <cell r="AE158">
            <v>507000</v>
          </cell>
          <cell r="AF158">
            <v>0</v>
          </cell>
          <cell r="AI158">
            <v>2251</v>
          </cell>
          <cell r="AK158">
            <v>0</v>
          </cell>
          <cell r="AM158">
            <v>234</v>
          </cell>
          <cell r="AN158">
            <v>1</v>
          </cell>
          <cell r="AO158">
            <v>393216</v>
          </cell>
          <cell r="AQ158">
            <v>0</v>
          </cell>
          <cell r="AR158">
            <v>0</v>
          </cell>
          <cell r="AS158" t="str">
            <v>Ы</v>
          </cell>
          <cell r="AT158" t="str">
            <v>Ы</v>
          </cell>
          <cell r="AU158">
            <v>0</v>
          </cell>
          <cell r="AV158">
            <v>0</v>
          </cell>
          <cell r="AW158">
            <v>23</v>
          </cell>
          <cell r="AX158">
            <v>1</v>
          </cell>
          <cell r="AY158">
            <v>0</v>
          </cell>
          <cell r="AZ158">
            <v>0</v>
          </cell>
          <cell r="BA158">
            <v>0</v>
          </cell>
          <cell r="BB158">
            <v>0</v>
          </cell>
          <cell r="BC158">
            <v>38828</v>
          </cell>
        </row>
        <row r="159">
          <cell r="A159">
            <v>2006</v>
          </cell>
          <cell r="B159">
            <v>2</v>
          </cell>
          <cell r="C159">
            <v>106</v>
          </cell>
          <cell r="D159">
            <v>21</v>
          </cell>
          <cell r="E159">
            <v>792030</v>
          </cell>
          <cell r="F159">
            <v>0</v>
          </cell>
          <cell r="G159" t="str">
            <v>Затраты по ШПЗ (неосновные)</v>
          </cell>
          <cell r="H159">
            <v>2030</v>
          </cell>
          <cell r="I159">
            <v>7920</v>
          </cell>
          <cell r="J159">
            <v>831.07</v>
          </cell>
          <cell r="K159">
            <v>1</v>
          </cell>
          <cell r="L159">
            <v>0</v>
          </cell>
          <cell r="M159">
            <v>0</v>
          </cell>
          <cell r="N159">
            <v>0</v>
          </cell>
          <cell r="R159">
            <v>0</v>
          </cell>
          <cell r="S159">
            <v>0</v>
          </cell>
          <cell r="T159">
            <v>0</v>
          </cell>
          <cell r="U159">
            <v>32</v>
          </cell>
          <cell r="V159">
            <v>0</v>
          </cell>
          <cell r="W159">
            <v>0</v>
          </cell>
          <cell r="AA159">
            <v>0</v>
          </cell>
          <cell r="AB159">
            <v>0</v>
          </cell>
          <cell r="AC159">
            <v>0</v>
          </cell>
          <cell r="AD159">
            <v>32</v>
          </cell>
          <cell r="AE159">
            <v>510100</v>
          </cell>
          <cell r="AF159">
            <v>0</v>
          </cell>
          <cell r="AI159">
            <v>2251</v>
          </cell>
          <cell r="AK159">
            <v>0</v>
          </cell>
          <cell r="AM159">
            <v>235</v>
          </cell>
          <cell r="AN159">
            <v>1</v>
          </cell>
          <cell r="AO159">
            <v>393216</v>
          </cell>
          <cell r="AQ159">
            <v>0</v>
          </cell>
          <cell r="AR159">
            <v>0</v>
          </cell>
          <cell r="AS159" t="str">
            <v>Ы</v>
          </cell>
          <cell r="AT159" t="str">
            <v>Ы</v>
          </cell>
          <cell r="AU159">
            <v>0</v>
          </cell>
          <cell r="AV159">
            <v>0</v>
          </cell>
          <cell r="AW159">
            <v>23</v>
          </cell>
          <cell r="AX159">
            <v>1</v>
          </cell>
          <cell r="AY159">
            <v>0</v>
          </cell>
          <cell r="AZ159">
            <v>0</v>
          </cell>
          <cell r="BA159">
            <v>0</v>
          </cell>
          <cell r="BB159">
            <v>0</v>
          </cell>
          <cell r="BC159">
            <v>38828</v>
          </cell>
        </row>
        <row r="160">
          <cell r="A160">
            <v>2006</v>
          </cell>
          <cell r="B160">
            <v>2</v>
          </cell>
          <cell r="C160">
            <v>107</v>
          </cell>
          <cell r="D160">
            <v>21</v>
          </cell>
          <cell r="E160">
            <v>792030</v>
          </cell>
          <cell r="F160">
            <v>0</v>
          </cell>
          <cell r="G160" t="str">
            <v>Затраты по ШПЗ (неосновные)</v>
          </cell>
          <cell r="H160">
            <v>2030</v>
          </cell>
          <cell r="I160">
            <v>7920</v>
          </cell>
          <cell r="J160">
            <v>0.31</v>
          </cell>
          <cell r="K160">
            <v>1</v>
          </cell>
          <cell r="L160">
            <v>0</v>
          </cell>
          <cell r="M160">
            <v>0</v>
          </cell>
          <cell r="N160">
            <v>0</v>
          </cell>
          <cell r="R160">
            <v>0</v>
          </cell>
          <cell r="S160">
            <v>0</v>
          </cell>
          <cell r="T160">
            <v>0</v>
          </cell>
          <cell r="U160">
            <v>32</v>
          </cell>
          <cell r="V160">
            <v>0</v>
          </cell>
          <cell r="W160">
            <v>0</v>
          </cell>
          <cell r="AA160">
            <v>0</v>
          </cell>
          <cell r="AB160">
            <v>0</v>
          </cell>
          <cell r="AC160">
            <v>0</v>
          </cell>
          <cell r="AD160">
            <v>32</v>
          </cell>
          <cell r="AE160">
            <v>510400</v>
          </cell>
          <cell r="AF160">
            <v>0</v>
          </cell>
          <cell r="AI160">
            <v>2251</v>
          </cell>
          <cell r="AK160">
            <v>0</v>
          </cell>
          <cell r="AM160">
            <v>236</v>
          </cell>
          <cell r="AN160">
            <v>1</v>
          </cell>
          <cell r="AO160">
            <v>393216</v>
          </cell>
          <cell r="AQ160">
            <v>0</v>
          </cell>
          <cell r="AR160">
            <v>0</v>
          </cell>
          <cell r="AS160" t="str">
            <v>Ы</v>
          </cell>
          <cell r="AT160" t="str">
            <v>Ы</v>
          </cell>
          <cell r="AU160">
            <v>0</v>
          </cell>
          <cell r="AV160">
            <v>0</v>
          </cell>
          <cell r="AW160">
            <v>23</v>
          </cell>
          <cell r="AX160">
            <v>1</v>
          </cell>
          <cell r="AY160">
            <v>0</v>
          </cell>
          <cell r="AZ160">
            <v>0</v>
          </cell>
          <cell r="BA160">
            <v>0</v>
          </cell>
          <cell r="BB160">
            <v>0</v>
          </cell>
          <cell r="BC160">
            <v>38828</v>
          </cell>
        </row>
        <row r="161">
          <cell r="A161">
            <v>2006</v>
          </cell>
          <cell r="B161">
            <v>2</v>
          </cell>
          <cell r="C161">
            <v>108</v>
          </cell>
          <cell r="D161">
            <v>21</v>
          </cell>
          <cell r="E161">
            <v>792030</v>
          </cell>
          <cell r="F161">
            <v>0</v>
          </cell>
          <cell r="G161" t="str">
            <v>Затраты по ШПЗ (неосновные)</v>
          </cell>
          <cell r="H161">
            <v>2030</v>
          </cell>
          <cell r="I161">
            <v>7920</v>
          </cell>
          <cell r="J161">
            <v>0.42</v>
          </cell>
          <cell r="K161">
            <v>1</v>
          </cell>
          <cell r="L161">
            <v>0</v>
          </cell>
          <cell r="M161">
            <v>0</v>
          </cell>
          <cell r="N161">
            <v>0</v>
          </cell>
          <cell r="R161">
            <v>0</v>
          </cell>
          <cell r="S161">
            <v>0</v>
          </cell>
          <cell r="T161">
            <v>0</v>
          </cell>
          <cell r="U161">
            <v>32</v>
          </cell>
          <cell r="V161">
            <v>0</v>
          </cell>
          <cell r="W161">
            <v>0</v>
          </cell>
          <cell r="AA161">
            <v>0</v>
          </cell>
          <cell r="AB161">
            <v>0</v>
          </cell>
          <cell r="AC161">
            <v>0</v>
          </cell>
          <cell r="AD161">
            <v>32</v>
          </cell>
          <cell r="AE161">
            <v>510500</v>
          </cell>
          <cell r="AF161">
            <v>0</v>
          </cell>
          <cell r="AI161">
            <v>2251</v>
          </cell>
          <cell r="AK161">
            <v>0</v>
          </cell>
          <cell r="AM161">
            <v>237</v>
          </cell>
          <cell r="AN161">
            <v>1</v>
          </cell>
          <cell r="AO161">
            <v>393216</v>
          </cell>
          <cell r="AQ161">
            <v>0</v>
          </cell>
          <cell r="AR161">
            <v>0</v>
          </cell>
          <cell r="AS161" t="str">
            <v>Ы</v>
          </cell>
          <cell r="AT161" t="str">
            <v>Ы</v>
          </cell>
          <cell r="AU161">
            <v>0</v>
          </cell>
          <cell r="AV161">
            <v>0</v>
          </cell>
          <cell r="AW161">
            <v>23</v>
          </cell>
          <cell r="AX161">
            <v>1</v>
          </cell>
          <cell r="AY161">
            <v>0</v>
          </cell>
          <cell r="AZ161">
            <v>0</v>
          </cell>
          <cell r="BA161">
            <v>0</v>
          </cell>
          <cell r="BB161">
            <v>0</v>
          </cell>
          <cell r="BC161">
            <v>38828</v>
          </cell>
        </row>
        <row r="162">
          <cell r="A162">
            <v>2006</v>
          </cell>
          <cell r="B162">
            <v>2</v>
          </cell>
          <cell r="C162">
            <v>109</v>
          </cell>
          <cell r="D162">
            <v>21</v>
          </cell>
          <cell r="E162">
            <v>792030</v>
          </cell>
          <cell r="F162">
            <v>0</v>
          </cell>
          <cell r="G162" t="str">
            <v>Затраты по ШПЗ (неосновные)</v>
          </cell>
          <cell r="H162">
            <v>2030</v>
          </cell>
          <cell r="I162">
            <v>7920</v>
          </cell>
          <cell r="J162">
            <v>1039.25</v>
          </cell>
          <cell r="K162">
            <v>1</v>
          </cell>
          <cell r="L162">
            <v>0</v>
          </cell>
          <cell r="M162">
            <v>0</v>
          </cell>
          <cell r="N162">
            <v>0</v>
          </cell>
          <cell r="R162">
            <v>0</v>
          </cell>
          <cell r="S162">
            <v>0</v>
          </cell>
          <cell r="T162">
            <v>0</v>
          </cell>
          <cell r="U162">
            <v>32</v>
          </cell>
          <cell r="V162">
            <v>0</v>
          </cell>
          <cell r="W162">
            <v>0</v>
          </cell>
          <cell r="AA162">
            <v>0</v>
          </cell>
          <cell r="AB162">
            <v>0</v>
          </cell>
          <cell r="AC162">
            <v>0</v>
          </cell>
          <cell r="AD162">
            <v>32</v>
          </cell>
          <cell r="AE162">
            <v>510600</v>
          </cell>
          <cell r="AF162">
            <v>0</v>
          </cell>
          <cell r="AI162">
            <v>2251</v>
          </cell>
          <cell r="AK162">
            <v>0</v>
          </cell>
          <cell r="AM162">
            <v>238</v>
          </cell>
          <cell r="AN162">
            <v>1</v>
          </cell>
          <cell r="AO162">
            <v>393216</v>
          </cell>
          <cell r="AQ162">
            <v>0</v>
          </cell>
          <cell r="AR162">
            <v>0</v>
          </cell>
          <cell r="AS162" t="str">
            <v>Ы</v>
          </cell>
          <cell r="AT162" t="str">
            <v>Ы</v>
          </cell>
          <cell r="AU162">
            <v>0</v>
          </cell>
          <cell r="AV162">
            <v>0</v>
          </cell>
          <cell r="AW162">
            <v>23</v>
          </cell>
          <cell r="AX162">
            <v>1</v>
          </cell>
          <cell r="AY162">
            <v>0</v>
          </cell>
          <cell r="AZ162">
            <v>0</v>
          </cell>
          <cell r="BA162">
            <v>0</v>
          </cell>
          <cell r="BB162">
            <v>0</v>
          </cell>
          <cell r="BC162">
            <v>38828</v>
          </cell>
        </row>
        <row r="163">
          <cell r="A163">
            <v>2006</v>
          </cell>
          <cell r="B163">
            <v>2</v>
          </cell>
          <cell r="C163">
            <v>165</v>
          </cell>
          <cell r="D163">
            <v>21</v>
          </cell>
          <cell r="E163">
            <v>792030</v>
          </cell>
          <cell r="F163">
            <v>0</v>
          </cell>
          <cell r="G163" t="str">
            <v>Затраты по ШПЗ (неосновные)</v>
          </cell>
          <cell r="H163">
            <v>2030</v>
          </cell>
          <cell r="I163">
            <v>7920</v>
          </cell>
          <cell r="J163">
            <v>10029</v>
          </cell>
          <cell r="K163">
            <v>1</v>
          </cell>
          <cell r="L163">
            <v>0</v>
          </cell>
          <cell r="M163">
            <v>0</v>
          </cell>
          <cell r="N163">
            <v>0</v>
          </cell>
          <cell r="R163">
            <v>0</v>
          </cell>
          <cell r="S163">
            <v>0</v>
          </cell>
          <cell r="T163">
            <v>0</v>
          </cell>
          <cell r="U163">
            <v>33</v>
          </cell>
          <cell r="V163">
            <v>0</v>
          </cell>
          <cell r="W163">
            <v>0</v>
          </cell>
          <cell r="AA163">
            <v>0</v>
          </cell>
          <cell r="AB163">
            <v>0</v>
          </cell>
          <cell r="AC163">
            <v>0</v>
          </cell>
          <cell r="AD163">
            <v>33</v>
          </cell>
          <cell r="AE163">
            <v>143000</v>
          </cell>
          <cell r="AF163">
            <v>0</v>
          </cell>
          <cell r="AI163">
            <v>2251</v>
          </cell>
          <cell r="AK163">
            <v>0</v>
          </cell>
          <cell r="AM163">
            <v>294</v>
          </cell>
          <cell r="AN163">
            <v>1</v>
          </cell>
          <cell r="AO163">
            <v>393216</v>
          </cell>
          <cell r="AQ163">
            <v>0</v>
          </cell>
          <cell r="AR163">
            <v>0</v>
          </cell>
          <cell r="AS163" t="str">
            <v>Ы</v>
          </cell>
          <cell r="AT163" t="str">
            <v>Ы</v>
          </cell>
          <cell r="AU163">
            <v>0</v>
          </cell>
          <cell r="AV163">
            <v>0</v>
          </cell>
          <cell r="AW163">
            <v>23</v>
          </cell>
          <cell r="AX163">
            <v>1</v>
          </cell>
          <cell r="AY163">
            <v>0</v>
          </cell>
          <cell r="AZ163">
            <v>0</v>
          </cell>
          <cell r="BA163">
            <v>0</v>
          </cell>
          <cell r="BB163">
            <v>0</v>
          </cell>
          <cell r="BC163">
            <v>38828</v>
          </cell>
        </row>
        <row r="164">
          <cell r="A164">
            <v>2006</v>
          </cell>
          <cell r="B164">
            <v>2</v>
          </cell>
          <cell r="C164">
            <v>166</v>
          </cell>
          <cell r="D164">
            <v>21</v>
          </cell>
          <cell r="E164">
            <v>792030</v>
          </cell>
          <cell r="F164">
            <v>0</v>
          </cell>
          <cell r="G164" t="str">
            <v>Затраты по ШПЗ (неосновные)</v>
          </cell>
          <cell r="H164">
            <v>2030</v>
          </cell>
          <cell r="I164">
            <v>7920</v>
          </cell>
          <cell r="J164">
            <v>314</v>
          </cell>
          <cell r="K164">
            <v>1</v>
          </cell>
          <cell r="L164">
            <v>0</v>
          </cell>
          <cell r="M164">
            <v>0</v>
          </cell>
          <cell r="N164">
            <v>0</v>
          </cell>
          <cell r="R164">
            <v>0</v>
          </cell>
          <cell r="S164">
            <v>0</v>
          </cell>
          <cell r="T164">
            <v>0</v>
          </cell>
          <cell r="U164">
            <v>33</v>
          </cell>
          <cell r="V164">
            <v>0</v>
          </cell>
          <cell r="W164">
            <v>0</v>
          </cell>
          <cell r="AA164">
            <v>0</v>
          </cell>
          <cell r="AB164">
            <v>0</v>
          </cell>
          <cell r="AC164">
            <v>0</v>
          </cell>
          <cell r="AD164">
            <v>33</v>
          </cell>
          <cell r="AE164">
            <v>503000</v>
          </cell>
          <cell r="AF164">
            <v>0</v>
          </cell>
          <cell r="AI164">
            <v>2251</v>
          </cell>
          <cell r="AK164">
            <v>0</v>
          </cell>
          <cell r="AM164">
            <v>295</v>
          </cell>
          <cell r="AN164">
            <v>1</v>
          </cell>
          <cell r="AO164">
            <v>393216</v>
          </cell>
          <cell r="AQ164">
            <v>0</v>
          </cell>
          <cell r="AR164">
            <v>0</v>
          </cell>
          <cell r="AS164" t="str">
            <v>Ы</v>
          </cell>
          <cell r="AT164" t="str">
            <v>Ы</v>
          </cell>
          <cell r="AU164">
            <v>0</v>
          </cell>
          <cell r="AV164">
            <v>0</v>
          </cell>
          <cell r="AW164">
            <v>23</v>
          </cell>
          <cell r="AX164">
            <v>1</v>
          </cell>
          <cell r="AY164">
            <v>0</v>
          </cell>
          <cell r="AZ164">
            <v>0</v>
          </cell>
          <cell r="BA164">
            <v>0</v>
          </cell>
          <cell r="BB164">
            <v>0</v>
          </cell>
          <cell r="BC164">
            <v>38828</v>
          </cell>
        </row>
        <row r="165">
          <cell r="A165">
            <v>2006</v>
          </cell>
          <cell r="B165">
            <v>2</v>
          </cell>
          <cell r="C165">
            <v>167</v>
          </cell>
          <cell r="D165">
            <v>21</v>
          </cell>
          <cell r="E165">
            <v>792030</v>
          </cell>
          <cell r="F165">
            <v>0</v>
          </cell>
          <cell r="G165" t="str">
            <v>Затраты по ШПЗ (неосновные)</v>
          </cell>
          <cell r="H165">
            <v>2030</v>
          </cell>
          <cell r="I165">
            <v>7920</v>
          </cell>
          <cell r="J165">
            <v>389</v>
          </cell>
          <cell r="K165">
            <v>1</v>
          </cell>
          <cell r="L165">
            <v>0</v>
          </cell>
          <cell r="M165">
            <v>0</v>
          </cell>
          <cell r="N165">
            <v>0</v>
          </cell>
          <cell r="R165">
            <v>0</v>
          </cell>
          <cell r="S165">
            <v>0</v>
          </cell>
          <cell r="T165">
            <v>0</v>
          </cell>
          <cell r="U165">
            <v>33</v>
          </cell>
          <cell r="V165">
            <v>0</v>
          </cell>
          <cell r="W165">
            <v>0</v>
          </cell>
          <cell r="AA165">
            <v>0</v>
          </cell>
          <cell r="AB165">
            <v>0</v>
          </cell>
          <cell r="AC165">
            <v>0</v>
          </cell>
          <cell r="AD165">
            <v>33</v>
          </cell>
          <cell r="AE165">
            <v>510100</v>
          </cell>
          <cell r="AF165">
            <v>0</v>
          </cell>
          <cell r="AI165">
            <v>2251</v>
          </cell>
          <cell r="AK165">
            <v>0</v>
          </cell>
          <cell r="AM165">
            <v>296</v>
          </cell>
          <cell r="AN165">
            <v>1</v>
          </cell>
          <cell r="AO165">
            <v>393216</v>
          </cell>
          <cell r="AQ165">
            <v>0</v>
          </cell>
          <cell r="AR165">
            <v>0</v>
          </cell>
          <cell r="AS165" t="str">
            <v>Ы</v>
          </cell>
          <cell r="AT165" t="str">
            <v>Ы</v>
          </cell>
          <cell r="AU165">
            <v>0</v>
          </cell>
          <cell r="AV165">
            <v>0</v>
          </cell>
          <cell r="AW165">
            <v>23</v>
          </cell>
          <cell r="AX165">
            <v>1</v>
          </cell>
          <cell r="AY165">
            <v>0</v>
          </cell>
          <cell r="AZ165">
            <v>0</v>
          </cell>
          <cell r="BA165">
            <v>0</v>
          </cell>
          <cell r="BB165">
            <v>0</v>
          </cell>
          <cell r="BC165">
            <v>38828</v>
          </cell>
        </row>
        <row r="166">
          <cell r="A166">
            <v>2006</v>
          </cell>
          <cell r="B166">
            <v>2</v>
          </cell>
          <cell r="C166">
            <v>226</v>
          </cell>
          <cell r="D166">
            <v>21</v>
          </cell>
          <cell r="E166">
            <v>792030</v>
          </cell>
          <cell r="F166">
            <v>0</v>
          </cell>
          <cell r="G166" t="str">
            <v>Затраты по ШПЗ (неосновные)</v>
          </cell>
          <cell r="H166">
            <v>2030</v>
          </cell>
          <cell r="I166">
            <v>7920</v>
          </cell>
          <cell r="J166">
            <v>11087.69</v>
          </cell>
          <cell r="K166">
            <v>1</v>
          </cell>
          <cell r="L166">
            <v>0</v>
          </cell>
          <cell r="M166">
            <v>0</v>
          </cell>
          <cell r="N166">
            <v>0</v>
          </cell>
          <cell r="R166">
            <v>0</v>
          </cell>
          <cell r="S166">
            <v>0</v>
          </cell>
          <cell r="T166">
            <v>0</v>
          </cell>
          <cell r="U166">
            <v>34</v>
          </cell>
          <cell r="V166">
            <v>0</v>
          </cell>
          <cell r="W166">
            <v>0</v>
          </cell>
          <cell r="AA166">
            <v>0</v>
          </cell>
          <cell r="AB166">
            <v>0</v>
          </cell>
          <cell r="AC166">
            <v>0</v>
          </cell>
          <cell r="AD166">
            <v>34</v>
          </cell>
          <cell r="AE166">
            <v>110000</v>
          </cell>
          <cell r="AF166">
            <v>0</v>
          </cell>
          <cell r="AI166">
            <v>2251</v>
          </cell>
          <cell r="AK166">
            <v>0</v>
          </cell>
          <cell r="AM166">
            <v>355</v>
          </cell>
          <cell r="AN166">
            <v>1</v>
          </cell>
          <cell r="AO166">
            <v>393216</v>
          </cell>
          <cell r="AQ166">
            <v>0</v>
          </cell>
          <cell r="AR166">
            <v>0</v>
          </cell>
          <cell r="AS166" t="str">
            <v>Ы</v>
          </cell>
          <cell r="AT166" t="str">
            <v>Ы</v>
          </cell>
          <cell r="AU166">
            <v>0</v>
          </cell>
          <cell r="AV166">
            <v>0</v>
          </cell>
          <cell r="AW166">
            <v>23</v>
          </cell>
          <cell r="AX166">
            <v>1</v>
          </cell>
          <cell r="AY166">
            <v>0</v>
          </cell>
          <cell r="AZ166">
            <v>0</v>
          </cell>
          <cell r="BA166">
            <v>0</v>
          </cell>
          <cell r="BB166">
            <v>0</v>
          </cell>
          <cell r="BC166">
            <v>38828</v>
          </cell>
        </row>
        <row r="167">
          <cell r="A167">
            <v>2006</v>
          </cell>
          <cell r="B167">
            <v>2</v>
          </cell>
          <cell r="C167">
            <v>274</v>
          </cell>
          <cell r="D167">
            <v>21</v>
          </cell>
          <cell r="E167">
            <v>792030</v>
          </cell>
          <cell r="F167">
            <v>0</v>
          </cell>
          <cell r="G167" t="str">
            <v>Затраты по ШПЗ (неосновные)</v>
          </cell>
          <cell r="H167">
            <v>2030</v>
          </cell>
          <cell r="I167">
            <v>7920</v>
          </cell>
          <cell r="J167">
            <v>412.5</v>
          </cell>
          <cell r="K167">
            <v>1</v>
          </cell>
          <cell r="L167">
            <v>0</v>
          </cell>
          <cell r="M167">
            <v>0</v>
          </cell>
          <cell r="N167">
            <v>0</v>
          </cell>
          <cell r="R167">
            <v>0</v>
          </cell>
          <cell r="S167">
            <v>0</v>
          </cell>
          <cell r="T167">
            <v>0</v>
          </cell>
          <cell r="U167">
            <v>36</v>
          </cell>
          <cell r="V167">
            <v>0</v>
          </cell>
          <cell r="W167">
            <v>0</v>
          </cell>
          <cell r="AA167">
            <v>0</v>
          </cell>
          <cell r="AB167">
            <v>0</v>
          </cell>
          <cell r="AC167">
            <v>0</v>
          </cell>
          <cell r="AD167">
            <v>36</v>
          </cell>
          <cell r="AE167">
            <v>110000</v>
          </cell>
          <cell r="AF167">
            <v>0</v>
          </cell>
          <cell r="AI167">
            <v>2251</v>
          </cell>
          <cell r="AK167">
            <v>0</v>
          </cell>
          <cell r="AM167">
            <v>403</v>
          </cell>
          <cell r="AN167">
            <v>1</v>
          </cell>
          <cell r="AO167">
            <v>393216</v>
          </cell>
          <cell r="AQ167">
            <v>0</v>
          </cell>
          <cell r="AR167">
            <v>0</v>
          </cell>
          <cell r="AS167" t="str">
            <v>Ы</v>
          </cell>
          <cell r="AT167" t="str">
            <v>Ы</v>
          </cell>
          <cell r="AU167">
            <v>0</v>
          </cell>
          <cell r="AV167">
            <v>0</v>
          </cell>
          <cell r="AW167">
            <v>23</v>
          </cell>
          <cell r="AX167">
            <v>1</v>
          </cell>
          <cell r="AY167">
            <v>0</v>
          </cell>
          <cell r="AZ167">
            <v>0</v>
          </cell>
          <cell r="BA167">
            <v>0</v>
          </cell>
          <cell r="BB167">
            <v>0</v>
          </cell>
          <cell r="BC167">
            <v>38828</v>
          </cell>
        </row>
        <row r="168">
          <cell r="A168">
            <v>2006</v>
          </cell>
          <cell r="B168">
            <v>2</v>
          </cell>
          <cell r="C168">
            <v>338</v>
          </cell>
          <cell r="D168">
            <v>21</v>
          </cell>
          <cell r="E168">
            <v>792030</v>
          </cell>
          <cell r="F168">
            <v>0</v>
          </cell>
          <cell r="G168" t="str">
            <v>Затраты по ШПЗ (неосновные)</v>
          </cell>
          <cell r="H168">
            <v>2030</v>
          </cell>
          <cell r="I168">
            <v>7920</v>
          </cell>
          <cell r="J168">
            <v>5017.13</v>
          </cell>
          <cell r="K168">
            <v>1</v>
          </cell>
          <cell r="L168">
            <v>0</v>
          </cell>
          <cell r="M168">
            <v>0</v>
          </cell>
          <cell r="N168">
            <v>0</v>
          </cell>
          <cell r="R168">
            <v>0</v>
          </cell>
          <cell r="S168">
            <v>0</v>
          </cell>
          <cell r="T168">
            <v>0</v>
          </cell>
          <cell r="U168">
            <v>35</v>
          </cell>
          <cell r="V168">
            <v>0</v>
          </cell>
          <cell r="W168">
            <v>0</v>
          </cell>
          <cell r="AA168">
            <v>0</v>
          </cell>
          <cell r="AB168">
            <v>0</v>
          </cell>
          <cell r="AC168">
            <v>0</v>
          </cell>
          <cell r="AD168">
            <v>35</v>
          </cell>
          <cell r="AE168">
            <v>110000</v>
          </cell>
          <cell r="AF168">
            <v>0</v>
          </cell>
          <cell r="AI168">
            <v>2251</v>
          </cell>
          <cell r="AK168">
            <v>0</v>
          </cell>
          <cell r="AM168">
            <v>467</v>
          </cell>
          <cell r="AN168">
            <v>1</v>
          </cell>
          <cell r="AO168">
            <v>393216</v>
          </cell>
          <cell r="AQ168">
            <v>0</v>
          </cell>
          <cell r="AR168">
            <v>0</v>
          </cell>
          <cell r="AS168" t="str">
            <v>Ы</v>
          </cell>
          <cell r="AT168" t="str">
            <v>Ы</v>
          </cell>
          <cell r="AU168">
            <v>0</v>
          </cell>
          <cell r="AV168">
            <v>0</v>
          </cell>
          <cell r="AW168">
            <v>23</v>
          </cell>
          <cell r="AX168">
            <v>1</v>
          </cell>
          <cell r="AY168">
            <v>0</v>
          </cell>
          <cell r="AZ168">
            <v>0</v>
          </cell>
          <cell r="BA168">
            <v>0</v>
          </cell>
          <cell r="BB168">
            <v>0</v>
          </cell>
          <cell r="BC168">
            <v>38828</v>
          </cell>
        </row>
        <row r="169">
          <cell r="A169">
            <v>2006</v>
          </cell>
          <cell r="B169">
            <v>2</v>
          </cell>
          <cell r="C169">
            <v>339</v>
          </cell>
          <cell r="D169">
            <v>21</v>
          </cell>
          <cell r="E169">
            <v>792030</v>
          </cell>
          <cell r="F169">
            <v>0</v>
          </cell>
          <cell r="G169" t="str">
            <v>Затраты по ШПЗ (неосновные)</v>
          </cell>
          <cell r="H169">
            <v>2030</v>
          </cell>
          <cell r="I169">
            <v>7920</v>
          </cell>
          <cell r="J169">
            <v>246.8</v>
          </cell>
          <cell r="K169">
            <v>1</v>
          </cell>
          <cell r="L169">
            <v>0</v>
          </cell>
          <cell r="M169">
            <v>0</v>
          </cell>
          <cell r="N169">
            <v>0</v>
          </cell>
          <cell r="R169">
            <v>0</v>
          </cell>
          <cell r="S169">
            <v>0</v>
          </cell>
          <cell r="T169">
            <v>0</v>
          </cell>
          <cell r="U169">
            <v>35</v>
          </cell>
          <cell r="V169">
            <v>0</v>
          </cell>
          <cell r="W169">
            <v>0</v>
          </cell>
          <cell r="AA169">
            <v>0</v>
          </cell>
          <cell r="AB169">
            <v>0</v>
          </cell>
          <cell r="AC169">
            <v>0</v>
          </cell>
          <cell r="AD169">
            <v>35</v>
          </cell>
          <cell r="AE169">
            <v>114020</v>
          </cell>
          <cell r="AF169">
            <v>0</v>
          </cell>
          <cell r="AI169">
            <v>2251</v>
          </cell>
          <cell r="AK169">
            <v>0</v>
          </cell>
          <cell r="AM169">
            <v>468</v>
          </cell>
          <cell r="AN169">
            <v>1</v>
          </cell>
          <cell r="AO169">
            <v>393216</v>
          </cell>
          <cell r="AQ169">
            <v>0</v>
          </cell>
          <cell r="AR169">
            <v>0</v>
          </cell>
          <cell r="AS169" t="str">
            <v>Ы</v>
          </cell>
          <cell r="AT169" t="str">
            <v>Ы</v>
          </cell>
          <cell r="AU169">
            <v>0</v>
          </cell>
          <cell r="AV169">
            <v>0</v>
          </cell>
          <cell r="AW169">
            <v>23</v>
          </cell>
          <cell r="AX169">
            <v>1</v>
          </cell>
          <cell r="AY169">
            <v>0</v>
          </cell>
          <cell r="AZ169">
            <v>0</v>
          </cell>
          <cell r="BA169">
            <v>0</v>
          </cell>
          <cell r="BB169">
            <v>0</v>
          </cell>
          <cell r="BC169">
            <v>38828</v>
          </cell>
        </row>
        <row r="170">
          <cell r="A170">
            <v>2006</v>
          </cell>
          <cell r="B170">
            <v>2</v>
          </cell>
          <cell r="C170">
            <v>340</v>
          </cell>
          <cell r="D170">
            <v>21</v>
          </cell>
          <cell r="E170">
            <v>792030</v>
          </cell>
          <cell r="F170">
            <v>0</v>
          </cell>
          <cell r="G170" t="str">
            <v>Затраты по ШПЗ (неосновные)</v>
          </cell>
          <cell r="H170">
            <v>2030</v>
          </cell>
          <cell r="I170">
            <v>7920</v>
          </cell>
          <cell r="J170">
            <v>2267.1999999999998</v>
          </cell>
          <cell r="K170">
            <v>1</v>
          </cell>
          <cell r="L170">
            <v>0</v>
          </cell>
          <cell r="M170">
            <v>0</v>
          </cell>
          <cell r="N170">
            <v>0</v>
          </cell>
          <cell r="R170">
            <v>0</v>
          </cell>
          <cell r="S170">
            <v>0</v>
          </cell>
          <cell r="T170">
            <v>0</v>
          </cell>
          <cell r="U170">
            <v>35</v>
          </cell>
          <cell r="V170">
            <v>0</v>
          </cell>
          <cell r="W170">
            <v>0</v>
          </cell>
          <cell r="AA170">
            <v>0</v>
          </cell>
          <cell r="AB170">
            <v>0</v>
          </cell>
          <cell r="AC170">
            <v>0</v>
          </cell>
          <cell r="AD170">
            <v>35</v>
          </cell>
          <cell r="AE170">
            <v>118000</v>
          </cell>
          <cell r="AF170">
            <v>0</v>
          </cell>
          <cell r="AI170">
            <v>2251</v>
          </cell>
          <cell r="AK170">
            <v>0</v>
          </cell>
          <cell r="AM170">
            <v>469</v>
          </cell>
          <cell r="AN170">
            <v>1</v>
          </cell>
          <cell r="AO170">
            <v>393216</v>
          </cell>
          <cell r="AQ170">
            <v>0</v>
          </cell>
          <cell r="AR170">
            <v>0</v>
          </cell>
          <cell r="AS170" t="str">
            <v>Ы</v>
          </cell>
          <cell r="AT170" t="str">
            <v>Ы</v>
          </cell>
          <cell r="AU170">
            <v>0</v>
          </cell>
          <cell r="AV170">
            <v>0</v>
          </cell>
          <cell r="AW170">
            <v>23</v>
          </cell>
          <cell r="AX170">
            <v>1</v>
          </cell>
          <cell r="AY170">
            <v>0</v>
          </cell>
          <cell r="AZ170">
            <v>0</v>
          </cell>
          <cell r="BA170">
            <v>0</v>
          </cell>
          <cell r="BB170">
            <v>0</v>
          </cell>
          <cell r="BC170">
            <v>38828</v>
          </cell>
        </row>
        <row r="171">
          <cell r="A171">
            <v>2006</v>
          </cell>
          <cell r="B171">
            <v>2</v>
          </cell>
          <cell r="C171">
            <v>341</v>
          </cell>
          <cell r="D171">
            <v>21</v>
          </cell>
          <cell r="E171">
            <v>792030</v>
          </cell>
          <cell r="F171">
            <v>0</v>
          </cell>
          <cell r="G171" t="str">
            <v>Затраты по ШПЗ (неосновные)</v>
          </cell>
          <cell r="H171">
            <v>2030</v>
          </cell>
          <cell r="I171">
            <v>7920</v>
          </cell>
          <cell r="J171">
            <v>49.59</v>
          </cell>
          <cell r="K171">
            <v>1</v>
          </cell>
          <cell r="L171">
            <v>0</v>
          </cell>
          <cell r="M171">
            <v>0</v>
          </cell>
          <cell r="N171">
            <v>0</v>
          </cell>
          <cell r="R171">
            <v>0</v>
          </cell>
          <cell r="S171">
            <v>0</v>
          </cell>
          <cell r="T171">
            <v>0</v>
          </cell>
          <cell r="U171">
            <v>35</v>
          </cell>
          <cell r="V171">
            <v>0</v>
          </cell>
          <cell r="W171">
            <v>0</v>
          </cell>
          <cell r="AA171">
            <v>0</v>
          </cell>
          <cell r="AB171">
            <v>0</v>
          </cell>
          <cell r="AC171">
            <v>0</v>
          </cell>
          <cell r="AD171">
            <v>35</v>
          </cell>
          <cell r="AE171">
            <v>131000</v>
          </cell>
          <cell r="AF171">
            <v>0</v>
          </cell>
          <cell r="AI171">
            <v>2251</v>
          </cell>
          <cell r="AK171">
            <v>0</v>
          </cell>
          <cell r="AM171">
            <v>470</v>
          </cell>
          <cell r="AN171">
            <v>1</v>
          </cell>
          <cell r="AO171">
            <v>393216</v>
          </cell>
          <cell r="AQ171">
            <v>0</v>
          </cell>
          <cell r="AR171">
            <v>0</v>
          </cell>
          <cell r="AS171" t="str">
            <v>Ы</v>
          </cell>
          <cell r="AT171" t="str">
            <v>Ы</v>
          </cell>
          <cell r="AU171">
            <v>0</v>
          </cell>
          <cell r="AV171">
            <v>0</v>
          </cell>
          <cell r="AW171">
            <v>23</v>
          </cell>
          <cell r="AX171">
            <v>1</v>
          </cell>
          <cell r="AY171">
            <v>0</v>
          </cell>
          <cell r="AZ171">
            <v>0</v>
          </cell>
          <cell r="BA171">
            <v>0</v>
          </cell>
          <cell r="BB171">
            <v>0</v>
          </cell>
          <cell r="BC171">
            <v>38828</v>
          </cell>
        </row>
        <row r="172">
          <cell r="A172">
            <v>2006</v>
          </cell>
          <cell r="B172">
            <v>2</v>
          </cell>
          <cell r="C172">
            <v>342</v>
          </cell>
          <cell r="D172">
            <v>21</v>
          </cell>
          <cell r="E172">
            <v>792030</v>
          </cell>
          <cell r="F172">
            <v>0</v>
          </cell>
          <cell r="G172" t="str">
            <v>Затраты по ШПЗ (неосновные)</v>
          </cell>
          <cell r="H172">
            <v>2030</v>
          </cell>
          <cell r="I172">
            <v>7920</v>
          </cell>
          <cell r="J172">
            <v>37.1</v>
          </cell>
          <cell r="K172">
            <v>1</v>
          </cell>
          <cell r="L172">
            <v>0</v>
          </cell>
          <cell r="M172">
            <v>0</v>
          </cell>
          <cell r="N172">
            <v>0</v>
          </cell>
          <cell r="R172">
            <v>0</v>
          </cell>
          <cell r="S172">
            <v>0</v>
          </cell>
          <cell r="T172">
            <v>0</v>
          </cell>
          <cell r="U172">
            <v>35</v>
          </cell>
          <cell r="V172">
            <v>0</v>
          </cell>
          <cell r="W172">
            <v>0</v>
          </cell>
          <cell r="AA172">
            <v>0</v>
          </cell>
          <cell r="AB172">
            <v>0</v>
          </cell>
          <cell r="AC172">
            <v>0</v>
          </cell>
          <cell r="AD172">
            <v>35</v>
          </cell>
          <cell r="AE172">
            <v>131100</v>
          </cell>
          <cell r="AF172">
            <v>0</v>
          </cell>
          <cell r="AI172">
            <v>2251</v>
          </cell>
          <cell r="AK172">
            <v>0</v>
          </cell>
          <cell r="AM172">
            <v>471</v>
          </cell>
          <cell r="AN172">
            <v>1</v>
          </cell>
          <cell r="AO172">
            <v>393216</v>
          </cell>
          <cell r="AQ172">
            <v>0</v>
          </cell>
          <cell r="AR172">
            <v>0</v>
          </cell>
          <cell r="AS172" t="str">
            <v>Ы</v>
          </cell>
          <cell r="AT172" t="str">
            <v>Ы</v>
          </cell>
          <cell r="AU172">
            <v>0</v>
          </cell>
          <cell r="AV172">
            <v>0</v>
          </cell>
          <cell r="AW172">
            <v>23</v>
          </cell>
          <cell r="AX172">
            <v>1</v>
          </cell>
          <cell r="AY172">
            <v>0</v>
          </cell>
          <cell r="AZ172">
            <v>0</v>
          </cell>
          <cell r="BA172">
            <v>0</v>
          </cell>
          <cell r="BB172">
            <v>0</v>
          </cell>
          <cell r="BC172">
            <v>38828</v>
          </cell>
        </row>
        <row r="173">
          <cell r="A173">
            <v>2006</v>
          </cell>
          <cell r="B173">
            <v>2</v>
          </cell>
          <cell r="C173">
            <v>343</v>
          </cell>
          <cell r="D173">
            <v>21</v>
          </cell>
          <cell r="E173">
            <v>792030</v>
          </cell>
          <cell r="F173">
            <v>0</v>
          </cell>
          <cell r="G173" t="str">
            <v>Затраты по ШПЗ (неосновные)</v>
          </cell>
          <cell r="H173">
            <v>2030</v>
          </cell>
          <cell r="I173">
            <v>7920</v>
          </cell>
          <cell r="J173">
            <v>1807.43</v>
          </cell>
          <cell r="K173">
            <v>1</v>
          </cell>
          <cell r="L173">
            <v>0</v>
          </cell>
          <cell r="M173">
            <v>0</v>
          </cell>
          <cell r="N173">
            <v>0</v>
          </cell>
          <cell r="R173">
            <v>0</v>
          </cell>
          <cell r="S173">
            <v>0</v>
          </cell>
          <cell r="T173">
            <v>0</v>
          </cell>
          <cell r="U173">
            <v>35</v>
          </cell>
          <cell r="V173">
            <v>0</v>
          </cell>
          <cell r="W173">
            <v>0</v>
          </cell>
          <cell r="AA173">
            <v>0</v>
          </cell>
          <cell r="AB173">
            <v>0</v>
          </cell>
          <cell r="AC173">
            <v>0</v>
          </cell>
          <cell r="AD173">
            <v>35</v>
          </cell>
          <cell r="AE173">
            <v>132000</v>
          </cell>
          <cell r="AF173">
            <v>0</v>
          </cell>
          <cell r="AI173">
            <v>2251</v>
          </cell>
          <cell r="AK173">
            <v>0</v>
          </cell>
          <cell r="AM173">
            <v>472</v>
          </cell>
          <cell r="AN173">
            <v>1</v>
          </cell>
          <cell r="AO173">
            <v>393216</v>
          </cell>
          <cell r="AQ173">
            <v>0</v>
          </cell>
          <cell r="AR173">
            <v>0</v>
          </cell>
          <cell r="AS173" t="str">
            <v>Ы</v>
          </cell>
          <cell r="AT173" t="str">
            <v>Ы</v>
          </cell>
          <cell r="AU173">
            <v>0</v>
          </cell>
          <cell r="AV173">
            <v>0</v>
          </cell>
          <cell r="AW173">
            <v>23</v>
          </cell>
          <cell r="AX173">
            <v>1</v>
          </cell>
          <cell r="AY173">
            <v>0</v>
          </cell>
          <cell r="AZ173">
            <v>0</v>
          </cell>
          <cell r="BA173">
            <v>0</v>
          </cell>
          <cell r="BB173">
            <v>0</v>
          </cell>
          <cell r="BC173">
            <v>38828</v>
          </cell>
        </row>
        <row r="174">
          <cell r="A174">
            <v>2006</v>
          </cell>
          <cell r="B174">
            <v>2</v>
          </cell>
          <cell r="C174">
            <v>344</v>
          </cell>
          <cell r="D174">
            <v>21</v>
          </cell>
          <cell r="E174">
            <v>792030</v>
          </cell>
          <cell r="F174">
            <v>0</v>
          </cell>
          <cell r="G174" t="str">
            <v>Затраты по ШПЗ (неосновные)</v>
          </cell>
          <cell r="H174">
            <v>2030</v>
          </cell>
          <cell r="I174">
            <v>7920</v>
          </cell>
          <cell r="J174">
            <v>81</v>
          </cell>
          <cell r="K174">
            <v>1</v>
          </cell>
          <cell r="L174">
            <v>0</v>
          </cell>
          <cell r="M174">
            <v>0</v>
          </cell>
          <cell r="N174">
            <v>0</v>
          </cell>
          <cell r="R174">
            <v>0</v>
          </cell>
          <cell r="S174">
            <v>0</v>
          </cell>
          <cell r="T174">
            <v>0</v>
          </cell>
          <cell r="U174">
            <v>35</v>
          </cell>
          <cell r="V174">
            <v>0</v>
          </cell>
          <cell r="W174">
            <v>0</v>
          </cell>
          <cell r="AA174">
            <v>0</v>
          </cell>
          <cell r="AB174">
            <v>0</v>
          </cell>
          <cell r="AC174">
            <v>0</v>
          </cell>
          <cell r="AD174">
            <v>35</v>
          </cell>
          <cell r="AE174">
            <v>135000</v>
          </cell>
          <cell r="AF174">
            <v>0</v>
          </cell>
          <cell r="AI174">
            <v>2251</v>
          </cell>
          <cell r="AK174">
            <v>0</v>
          </cell>
          <cell r="AM174">
            <v>473</v>
          </cell>
          <cell r="AN174">
            <v>1</v>
          </cell>
          <cell r="AO174">
            <v>393216</v>
          </cell>
          <cell r="AQ174">
            <v>0</v>
          </cell>
          <cell r="AR174">
            <v>0</v>
          </cell>
          <cell r="AS174" t="str">
            <v>Ы</v>
          </cell>
          <cell r="AT174" t="str">
            <v>Ы</v>
          </cell>
          <cell r="AU174">
            <v>0</v>
          </cell>
          <cell r="AV174">
            <v>0</v>
          </cell>
          <cell r="AW174">
            <v>23</v>
          </cell>
          <cell r="AX174">
            <v>1</v>
          </cell>
          <cell r="AY174">
            <v>0</v>
          </cell>
          <cell r="AZ174">
            <v>0</v>
          </cell>
          <cell r="BA174">
            <v>0</v>
          </cell>
          <cell r="BB174">
            <v>0</v>
          </cell>
          <cell r="BC174">
            <v>38828</v>
          </cell>
        </row>
        <row r="175">
          <cell r="A175">
            <v>2006</v>
          </cell>
          <cell r="B175">
            <v>2</v>
          </cell>
          <cell r="C175">
            <v>345</v>
          </cell>
          <cell r="D175">
            <v>21</v>
          </cell>
          <cell r="E175">
            <v>792030</v>
          </cell>
          <cell r="F175">
            <v>0</v>
          </cell>
          <cell r="G175" t="str">
            <v>Затраты по ШПЗ (неосновные)</v>
          </cell>
          <cell r="H175">
            <v>2030</v>
          </cell>
          <cell r="I175">
            <v>7920</v>
          </cell>
          <cell r="J175">
            <v>8205.02</v>
          </cell>
          <cell r="K175">
            <v>1</v>
          </cell>
          <cell r="L175">
            <v>0</v>
          </cell>
          <cell r="M175">
            <v>0</v>
          </cell>
          <cell r="N175">
            <v>0</v>
          </cell>
          <cell r="R175">
            <v>0</v>
          </cell>
          <cell r="S175">
            <v>0</v>
          </cell>
          <cell r="T175">
            <v>0</v>
          </cell>
          <cell r="U175">
            <v>35</v>
          </cell>
          <cell r="V175">
            <v>0</v>
          </cell>
          <cell r="W175">
            <v>0</v>
          </cell>
          <cell r="AA175">
            <v>0</v>
          </cell>
          <cell r="AB175">
            <v>0</v>
          </cell>
          <cell r="AC175">
            <v>0</v>
          </cell>
          <cell r="AD175">
            <v>35</v>
          </cell>
          <cell r="AE175">
            <v>143000</v>
          </cell>
          <cell r="AF175">
            <v>0</v>
          </cell>
          <cell r="AI175">
            <v>2251</v>
          </cell>
          <cell r="AK175">
            <v>0</v>
          </cell>
          <cell r="AM175">
            <v>474</v>
          </cell>
          <cell r="AN175">
            <v>1</v>
          </cell>
          <cell r="AO175">
            <v>393216</v>
          </cell>
          <cell r="AQ175">
            <v>0</v>
          </cell>
          <cell r="AR175">
            <v>0</v>
          </cell>
          <cell r="AS175" t="str">
            <v>Ы</v>
          </cell>
          <cell r="AT175" t="str">
            <v>Ы</v>
          </cell>
          <cell r="AU175">
            <v>0</v>
          </cell>
          <cell r="AV175">
            <v>0</v>
          </cell>
          <cell r="AW175">
            <v>23</v>
          </cell>
          <cell r="AX175">
            <v>1</v>
          </cell>
          <cell r="AY175">
            <v>0</v>
          </cell>
          <cell r="AZ175">
            <v>0</v>
          </cell>
          <cell r="BA175">
            <v>0</v>
          </cell>
          <cell r="BB175">
            <v>0</v>
          </cell>
          <cell r="BC175">
            <v>38828</v>
          </cell>
        </row>
        <row r="176">
          <cell r="A176">
            <v>2006</v>
          </cell>
          <cell r="B176">
            <v>2</v>
          </cell>
          <cell r="C176">
            <v>346</v>
          </cell>
          <cell r="D176">
            <v>21</v>
          </cell>
          <cell r="E176">
            <v>792030</v>
          </cell>
          <cell r="F176">
            <v>0</v>
          </cell>
          <cell r="G176" t="str">
            <v>Затраты по ШПЗ (неосновные)</v>
          </cell>
          <cell r="H176">
            <v>2030</v>
          </cell>
          <cell r="I176">
            <v>7920</v>
          </cell>
          <cell r="J176">
            <v>274898</v>
          </cell>
          <cell r="K176">
            <v>1</v>
          </cell>
          <cell r="L176">
            <v>0</v>
          </cell>
          <cell r="M176">
            <v>0</v>
          </cell>
          <cell r="N176">
            <v>0</v>
          </cell>
          <cell r="R176">
            <v>0</v>
          </cell>
          <cell r="S176">
            <v>0</v>
          </cell>
          <cell r="T176">
            <v>0</v>
          </cell>
          <cell r="U176">
            <v>35</v>
          </cell>
          <cell r="V176">
            <v>0</v>
          </cell>
          <cell r="W176">
            <v>0</v>
          </cell>
          <cell r="AA176">
            <v>0</v>
          </cell>
          <cell r="AB176">
            <v>0</v>
          </cell>
          <cell r="AC176">
            <v>0</v>
          </cell>
          <cell r="AD176">
            <v>35</v>
          </cell>
          <cell r="AE176">
            <v>240000</v>
          </cell>
          <cell r="AF176">
            <v>0</v>
          </cell>
          <cell r="AI176">
            <v>2251</v>
          </cell>
          <cell r="AK176">
            <v>0</v>
          </cell>
          <cell r="AM176">
            <v>475</v>
          </cell>
          <cell r="AN176">
            <v>1</v>
          </cell>
          <cell r="AO176">
            <v>393216</v>
          </cell>
          <cell r="AQ176">
            <v>0</v>
          </cell>
          <cell r="AR176">
            <v>0</v>
          </cell>
          <cell r="AS176" t="str">
            <v>Ы</v>
          </cell>
          <cell r="AT176" t="str">
            <v>Ы</v>
          </cell>
          <cell r="AU176">
            <v>0</v>
          </cell>
          <cell r="AV176">
            <v>0</v>
          </cell>
          <cell r="AW176">
            <v>23</v>
          </cell>
          <cell r="AX176">
            <v>1</v>
          </cell>
          <cell r="AY176">
            <v>0</v>
          </cell>
          <cell r="AZ176">
            <v>0</v>
          </cell>
          <cell r="BA176">
            <v>0</v>
          </cell>
          <cell r="BB176">
            <v>0</v>
          </cell>
          <cell r="BC176">
            <v>38828</v>
          </cell>
        </row>
        <row r="177">
          <cell r="A177">
            <v>2006</v>
          </cell>
          <cell r="B177">
            <v>2</v>
          </cell>
          <cell r="C177">
            <v>347</v>
          </cell>
          <cell r="D177">
            <v>21</v>
          </cell>
          <cell r="E177">
            <v>792030</v>
          </cell>
          <cell r="F177">
            <v>0</v>
          </cell>
          <cell r="G177" t="str">
            <v>Затраты по ШПЗ (неосновные)</v>
          </cell>
          <cell r="H177">
            <v>2030</v>
          </cell>
          <cell r="I177">
            <v>7920</v>
          </cell>
          <cell r="J177">
            <v>7906.53</v>
          </cell>
          <cell r="K177">
            <v>1</v>
          </cell>
          <cell r="L177">
            <v>0</v>
          </cell>
          <cell r="M177">
            <v>0</v>
          </cell>
          <cell r="N177">
            <v>0</v>
          </cell>
          <cell r="R177">
            <v>0</v>
          </cell>
          <cell r="S177">
            <v>0</v>
          </cell>
          <cell r="T177">
            <v>0</v>
          </cell>
          <cell r="U177">
            <v>35</v>
          </cell>
          <cell r="V177">
            <v>0</v>
          </cell>
          <cell r="W177">
            <v>0</v>
          </cell>
          <cell r="AA177">
            <v>0</v>
          </cell>
          <cell r="AB177">
            <v>0</v>
          </cell>
          <cell r="AC177">
            <v>0</v>
          </cell>
          <cell r="AD177">
            <v>35</v>
          </cell>
          <cell r="AE177">
            <v>311000</v>
          </cell>
          <cell r="AF177">
            <v>0</v>
          </cell>
          <cell r="AI177">
            <v>2251</v>
          </cell>
          <cell r="AK177">
            <v>0</v>
          </cell>
          <cell r="AM177">
            <v>476</v>
          </cell>
          <cell r="AN177">
            <v>1</v>
          </cell>
          <cell r="AO177">
            <v>393216</v>
          </cell>
          <cell r="AQ177">
            <v>0</v>
          </cell>
          <cell r="AR177">
            <v>0</v>
          </cell>
          <cell r="AS177" t="str">
            <v>Ы</v>
          </cell>
          <cell r="AT177" t="str">
            <v>Ы</v>
          </cell>
          <cell r="AU177">
            <v>0</v>
          </cell>
          <cell r="AV177">
            <v>0</v>
          </cell>
          <cell r="AW177">
            <v>23</v>
          </cell>
          <cell r="AX177">
            <v>1</v>
          </cell>
          <cell r="AY177">
            <v>0</v>
          </cell>
          <cell r="AZ177">
            <v>0</v>
          </cell>
          <cell r="BA177">
            <v>0</v>
          </cell>
          <cell r="BB177">
            <v>0</v>
          </cell>
          <cell r="BC177">
            <v>38828</v>
          </cell>
        </row>
        <row r="178">
          <cell r="A178">
            <v>2006</v>
          </cell>
          <cell r="B178">
            <v>2</v>
          </cell>
          <cell r="C178">
            <v>348</v>
          </cell>
          <cell r="D178">
            <v>21</v>
          </cell>
          <cell r="E178">
            <v>792030</v>
          </cell>
          <cell r="F178">
            <v>0</v>
          </cell>
          <cell r="G178" t="str">
            <v>Затраты по ШПЗ (неосновные)</v>
          </cell>
          <cell r="H178">
            <v>2030</v>
          </cell>
          <cell r="I178">
            <v>7920</v>
          </cell>
          <cell r="J178">
            <v>16042.08</v>
          </cell>
          <cell r="K178">
            <v>1</v>
          </cell>
          <cell r="L178">
            <v>0</v>
          </cell>
          <cell r="M178">
            <v>0</v>
          </cell>
          <cell r="N178">
            <v>0</v>
          </cell>
          <cell r="R178">
            <v>0</v>
          </cell>
          <cell r="S178">
            <v>0</v>
          </cell>
          <cell r="T178">
            <v>0</v>
          </cell>
          <cell r="U178">
            <v>35</v>
          </cell>
          <cell r="V178">
            <v>0</v>
          </cell>
          <cell r="W178">
            <v>0</v>
          </cell>
          <cell r="AA178">
            <v>0</v>
          </cell>
          <cell r="AB178">
            <v>0</v>
          </cell>
          <cell r="AC178">
            <v>0</v>
          </cell>
          <cell r="AD178">
            <v>35</v>
          </cell>
          <cell r="AE178">
            <v>312000</v>
          </cell>
          <cell r="AF178">
            <v>0</v>
          </cell>
          <cell r="AI178">
            <v>2251</v>
          </cell>
          <cell r="AK178">
            <v>0</v>
          </cell>
          <cell r="AM178">
            <v>477</v>
          </cell>
          <cell r="AN178">
            <v>1</v>
          </cell>
          <cell r="AO178">
            <v>393216</v>
          </cell>
          <cell r="AQ178">
            <v>0</v>
          </cell>
          <cell r="AR178">
            <v>0</v>
          </cell>
          <cell r="AS178" t="str">
            <v>Ы</v>
          </cell>
          <cell r="AT178" t="str">
            <v>Ы</v>
          </cell>
          <cell r="AU178">
            <v>0</v>
          </cell>
          <cell r="AV178">
            <v>0</v>
          </cell>
          <cell r="AW178">
            <v>23</v>
          </cell>
          <cell r="AX178">
            <v>1</v>
          </cell>
          <cell r="AY178">
            <v>0</v>
          </cell>
          <cell r="AZ178">
            <v>0</v>
          </cell>
          <cell r="BA178">
            <v>0</v>
          </cell>
          <cell r="BB178">
            <v>0</v>
          </cell>
          <cell r="BC178">
            <v>38828</v>
          </cell>
        </row>
        <row r="179">
          <cell r="A179">
            <v>2006</v>
          </cell>
          <cell r="B179">
            <v>2</v>
          </cell>
          <cell r="C179">
            <v>349</v>
          </cell>
          <cell r="D179">
            <v>21</v>
          </cell>
          <cell r="E179">
            <v>792030</v>
          </cell>
          <cell r="F179">
            <v>0</v>
          </cell>
          <cell r="G179" t="str">
            <v>Затраты по ШПЗ (неосновные)</v>
          </cell>
          <cell r="H179">
            <v>2030</v>
          </cell>
          <cell r="I179">
            <v>7920</v>
          </cell>
          <cell r="J179">
            <v>3760.96</v>
          </cell>
          <cell r="K179">
            <v>1</v>
          </cell>
          <cell r="L179">
            <v>0</v>
          </cell>
          <cell r="M179">
            <v>0</v>
          </cell>
          <cell r="N179">
            <v>0</v>
          </cell>
          <cell r="R179">
            <v>0</v>
          </cell>
          <cell r="S179">
            <v>0</v>
          </cell>
          <cell r="T179">
            <v>0</v>
          </cell>
          <cell r="U179">
            <v>35</v>
          </cell>
          <cell r="V179">
            <v>0</v>
          </cell>
          <cell r="W179">
            <v>0</v>
          </cell>
          <cell r="AA179">
            <v>0</v>
          </cell>
          <cell r="AB179">
            <v>0</v>
          </cell>
          <cell r="AC179">
            <v>0</v>
          </cell>
          <cell r="AD179">
            <v>35</v>
          </cell>
          <cell r="AE179">
            <v>312100</v>
          </cell>
          <cell r="AF179">
            <v>0</v>
          </cell>
          <cell r="AI179">
            <v>2251</v>
          </cell>
          <cell r="AK179">
            <v>0</v>
          </cell>
          <cell r="AM179">
            <v>478</v>
          </cell>
          <cell r="AN179">
            <v>1</v>
          </cell>
          <cell r="AO179">
            <v>393216</v>
          </cell>
          <cell r="AQ179">
            <v>0</v>
          </cell>
          <cell r="AR179">
            <v>0</v>
          </cell>
          <cell r="AS179" t="str">
            <v>Ы</v>
          </cell>
          <cell r="AT179" t="str">
            <v>Ы</v>
          </cell>
          <cell r="AU179">
            <v>0</v>
          </cell>
          <cell r="AV179">
            <v>0</v>
          </cell>
          <cell r="AW179">
            <v>23</v>
          </cell>
          <cell r="AX179">
            <v>1</v>
          </cell>
          <cell r="AY179">
            <v>0</v>
          </cell>
          <cell r="AZ179">
            <v>0</v>
          </cell>
          <cell r="BA179">
            <v>0</v>
          </cell>
          <cell r="BB179">
            <v>0</v>
          </cell>
          <cell r="BC179">
            <v>38828</v>
          </cell>
        </row>
        <row r="180">
          <cell r="A180">
            <v>2006</v>
          </cell>
          <cell r="B180">
            <v>2</v>
          </cell>
          <cell r="C180">
            <v>350</v>
          </cell>
          <cell r="D180">
            <v>21</v>
          </cell>
          <cell r="E180">
            <v>792030</v>
          </cell>
          <cell r="F180">
            <v>0</v>
          </cell>
          <cell r="G180" t="str">
            <v>Затраты по ШПЗ (неосновные)</v>
          </cell>
          <cell r="H180">
            <v>2030</v>
          </cell>
          <cell r="I180">
            <v>7920</v>
          </cell>
          <cell r="J180">
            <v>35041.019999999997</v>
          </cell>
          <cell r="K180">
            <v>1</v>
          </cell>
          <cell r="L180">
            <v>0</v>
          </cell>
          <cell r="M180">
            <v>0</v>
          </cell>
          <cell r="N180">
            <v>0</v>
          </cell>
          <cell r="R180">
            <v>0</v>
          </cell>
          <cell r="S180">
            <v>0</v>
          </cell>
          <cell r="T180">
            <v>0</v>
          </cell>
          <cell r="U180">
            <v>35</v>
          </cell>
          <cell r="V180">
            <v>0</v>
          </cell>
          <cell r="W180">
            <v>0</v>
          </cell>
          <cell r="AA180">
            <v>0</v>
          </cell>
          <cell r="AB180">
            <v>0</v>
          </cell>
          <cell r="AC180">
            <v>0</v>
          </cell>
          <cell r="AD180">
            <v>35</v>
          </cell>
          <cell r="AE180">
            <v>312200</v>
          </cell>
          <cell r="AF180">
            <v>0</v>
          </cell>
          <cell r="AI180">
            <v>2251</v>
          </cell>
          <cell r="AK180">
            <v>0</v>
          </cell>
          <cell r="AM180">
            <v>479</v>
          </cell>
          <cell r="AN180">
            <v>1</v>
          </cell>
          <cell r="AO180">
            <v>393216</v>
          </cell>
          <cell r="AQ180">
            <v>0</v>
          </cell>
          <cell r="AR180">
            <v>0</v>
          </cell>
          <cell r="AS180" t="str">
            <v>Ы</v>
          </cell>
          <cell r="AT180" t="str">
            <v>Ы</v>
          </cell>
          <cell r="AU180">
            <v>0</v>
          </cell>
          <cell r="AV180">
            <v>0</v>
          </cell>
          <cell r="AW180">
            <v>23</v>
          </cell>
          <cell r="AX180">
            <v>1</v>
          </cell>
          <cell r="AY180">
            <v>0</v>
          </cell>
          <cell r="AZ180">
            <v>0</v>
          </cell>
          <cell r="BA180">
            <v>0</v>
          </cell>
          <cell r="BB180">
            <v>0</v>
          </cell>
          <cell r="BC180">
            <v>38828</v>
          </cell>
        </row>
        <row r="181">
          <cell r="A181">
            <v>2006</v>
          </cell>
          <cell r="B181">
            <v>2</v>
          </cell>
          <cell r="C181">
            <v>351</v>
          </cell>
          <cell r="D181">
            <v>21</v>
          </cell>
          <cell r="E181">
            <v>792030</v>
          </cell>
          <cell r="F181">
            <v>0</v>
          </cell>
          <cell r="G181" t="str">
            <v>Затраты по ШПЗ (неосновные)</v>
          </cell>
          <cell r="H181">
            <v>2030</v>
          </cell>
          <cell r="I181">
            <v>7920</v>
          </cell>
          <cell r="J181">
            <v>2999.01</v>
          </cell>
          <cell r="K181">
            <v>1</v>
          </cell>
          <cell r="L181">
            <v>0</v>
          </cell>
          <cell r="M181">
            <v>0</v>
          </cell>
          <cell r="N181">
            <v>0</v>
          </cell>
          <cell r="R181">
            <v>0</v>
          </cell>
          <cell r="S181">
            <v>0</v>
          </cell>
          <cell r="T181">
            <v>0</v>
          </cell>
          <cell r="U181">
            <v>35</v>
          </cell>
          <cell r="V181">
            <v>0</v>
          </cell>
          <cell r="W181">
            <v>0</v>
          </cell>
          <cell r="AA181">
            <v>0</v>
          </cell>
          <cell r="AB181">
            <v>0</v>
          </cell>
          <cell r="AC181">
            <v>0</v>
          </cell>
          <cell r="AD181">
            <v>35</v>
          </cell>
          <cell r="AE181">
            <v>313000</v>
          </cell>
          <cell r="AF181">
            <v>0</v>
          </cell>
          <cell r="AI181">
            <v>2251</v>
          </cell>
          <cell r="AK181">
            <v>0</v>
          </cell>
          <cell r="AM181">
            <v>480</v>
          </cell>
          <cell r="AN181">
            <v>1</v>
          </cell>
          <cell r="AO181">
            <v>393216</v>
          </cell>
          <cell r="AQ181">
            <v>0</v>
          </cell>
          <cell r="AR181">
            <v>0</v>
          </cell>
          <cell r="AS181" t="str">
            <v>Ы</v>
          </cell>
          <cell r="AT181" t="str">
            <v>Ы</v>
          </cell>
          <cell r="AU181">
            <v>0</v>
          </cell>
          <cell r="AV181">
            <v>0</v>
          </cell>
          <cell r="AW181">
            <v>23</v>
          </cell>
          <cell r="AX181">
            <v>1</v>
          </cell>
          <cell r="AY181">
            <v>0</v>
          </cell>
          <cell r="AZ181">
            <v>0</v>
          </cell>
          <cell r="BA181">
            <v>0</v>
          </cell>
          <cell r="BB181">
            <v>0</v>
          </cell>
          <cell r="BC181">
            <v>38828</v>
          </cell>
        </row>
        <row r="182">
          <cell r="A182">
            <v>2006</v>
          </cell>
          <cell r="B182">
            <v>2</v>
          </cell>
          <cell r="C182">
            <v>352</v>
          </cell>
          <cell r="D182">
            <v>21</v>
          </cell>
          <cell r="E182">
            <v>792030</v>
          </cell>
          <cell r="F182">
            <v>0</v>
          </cell>
          <cell r="G182" t="str">
            <v>Затраты по ШПЗ (неосновные)</v>
          </cell>
          <cell r="H182">
            <v>2030</v>
          </cell>
          <cell r="I182">
            <v>7920</v>
          </cell>
          <cell r="J182">
            <v>5452.78</v>
          </cell>
          <cell r="K182">
            <v>1</v>
          </cell>
          <cell r="L182">
            <v>0</v>
          </cell>
          <cell r="M182">
            <v>0</v>
          </cell>
          <cell r="N182">
            <v>0</v>
          </cell>
          <cell r="R182">
            <v>0</v>
          </cell>
          <cell r="S182">
            <v>0</v>
          </cell>
          <cell r="T182">
            <v>0</v>
          </cell>
          <cell r="U182">
            <v>35</v>
          </cell>
          <cell r="V182">
            <v>0</v>
          </cell>
          <cell r="W182">
            <v>0</v>
          </cell>
          <cell r="AA182">
            <v>0</v>
          </cell>
          <cell r="AB182">
            <v>0</v>
          </cell>
          <cell r="AC182">
            <v>0</v>
          </cell>
          <cell r="AD182">
            <v>35</v>
          </cell>
          <cell r="AE182">
            <v>314000</v>
          </cell>
          <cell r="AF182">
            <v>0</v>
          </cell>
          <cell r="AI182">
            <v>2251</v>
          </cell>
          <cell r="AK182">
            <v>0</v>
          </cell>
          <cell r="AM182">
            <v>481</v>
          </cell>
          <cell r="AN182">
            <v>1</v>
          </cell>
          <cell r="AO182">
            <v>393216</v>
          </cell>
          <cell r="AQ182">
            <v>0</v>
          </cell>
          <cell r="AR182">
            <v>0</v>
          </cell>
          <cell r="AS182" t="str">
            <v>Ы</v>
          </cell>
          <cell r="AT182" t="str">
            <v>Ы</v>
          </cell>
          <cell r="AU182">
            <v>0</v>
          </cell>
          <cell r="AV182">
            <v>0</v>
          </cell>
          <cell r="AW182">
            <v>23</v>
          </cell>
          <cell r="AX182">
            <v>1</v>
          </cell>
          <cell r="AY182">
            <v>0</v>
          </cell>
          <cell r="AZ182">
            <v>0</v>
          </cell>
          <cell r="BA182">
            <v>0</v>
          </cell>
          <cell r="BB182">
            <v>0</v>
          </cell>
          <cell r="BC182">
            <v>38828</v>
          </cell>
        </row>
        <row r="183">
          <cell r="A183">
            <v>2006</v>
          </cell>
          <cell r="B183">
            <v>2</v>
          </cell>
          <cell r="C183">
            <v>353</v>
          </cell>
          <cell r="D183">
            <v>21</v>
          </cell>
          <cell r="E183">
            <v>792030</v>
          </cell>
          <cell r="F183">
            <v>0</v>
          </cell>
          <cell r="G183" t="str">
            <v>Затраты по ШПЗ (неосновные)</v>
          </cell>
          <cell r="H183">
            <v>2030</v>
          </cell>
          <cell r="I183">
            <v>7920</v>
          </cell>
          <cell r="J183">
            <v>1095.8900000000001</v>
          </cell>
          <cell r="K183">
            <v>1</v>
          </cell>
          <cell r="L183">
            <v>0</v>
          </cell>
          <cell r="M183">
            <v>0</v>
          </cell>
          <cell r="N183">
            <v>0</v>
          </cell>
          <cell r="R183">
            <v>0</v>
          </cell>
          <cell r="S183">
            <v>0</v>
          </cell>
          <cell r="T183">
            <v>0</v>
          </cell>
          <cell r="U183">
            <v>35</v>
          </cell>
          <cell r="V183">
            <v>0</v>
          </cell>
          <cell r="W183">
            <v>0</v>
          </cell>
          <cell r="AA183">
            <v>0</v>
          </cell>
          <cell r="AB183">
            <v>0</v>
          </cell>
          <cell r="AC183">
            <v>0</v>
          </cell>
          <cell r="AD183">
            <v>35</v>
          </cell>
          <cell r="AE183">
            <v>315000</v>
          </cell>
          <cell r="AF183">
            <v>0</v>
          </cell>
          <cell r="AI183">
            <v>2251</v>
          </cell>
          <cell r="AK183">
            <v>0</v>
          </cell>
          <cell r="AM183">
            <v>482</v>
          </cell>
          <cell r="AN183">
            <v>1</v>
          </cell>
          <cell r="AO183">
            <v>393216</v>
          </cell>
          <cell r="AQ183">
            <v>0</v>
          </cell>
          <cell r="AR183">
            <v>0</v>
          </cell>
          <cell r="AS183" t="str">
            <v>Ы</v>
          </cell>
          <cell r="AT183" t="str">
            <v>Ы</v>
          </cell>
          <cell r="AU183">
            <v>0</v>
          </cell>
          <cell r="AV183">
            <v>0</v>
          </cell>
          <cell r="AW183">
            <v>23</v>
          </cell>
          <cell r="AX183">
            <v>1</v>
          </cell>
          <cell r="AY183">
            <v>0</v>
          </cell>
          <cell r="AZ183">
            <v>0</v>
          </cell>
          <cell r="BA183">
            <v>0</v>
          </cell>
          <cell r="BB183">
            <v>0</v>
          </cell>
          <cell r="BC183">
            <v>38828</v>
          </cell>
        </row>
        <row r="184">
          <cell r="A184">
            <v>2006</v>
          </cell>
          <cell r="B184">
            <v>2</v>
          </cell>
          <cell r="C184">
            <v>354</v>
          </cell>
          <cell r="D184">
            <v>21</v>
          </cell>
          <cell r="E184">
            <v>792030</v>
          </cell>
          <cell r="F184">
            <v>0</v>
          </cell>
          <cell r="G184" t="str">
            <v>Затраты по ШПЗ (неосновные)</v>
          </cell>
          <cell r="H184">
            <v>2030</v>
          </cell>
          <cell r="I184">
            <v>7920</v>
          </cell>
          <cell r="J184">
            <v>1387.66</v>
          </cell>
          <cell r="K184">
            <v>1</v>
          </cell>
          <cell r="L184">
            <v>0</v>
          </cell>
          <cell r="M184">
            <v>0</v>
          </cell>
          <cell r="N184">
            <v>0</v>
          </cell>
          <cell r="R184">
            <v>0</v>
          </cell>
          <cell r="S184">
            <v>0</v>
          </cell>
          <cell r="T184">
            <v>0</v>
          </cell>
          <cell r="U184">
            <v>35</v>
          </cell>
          <cell r="V184">
            <v>0</v>
          </cell>
          <cell r="W184">
            <v>0</v>
          </cell>
          <cell r="AA184">
            <v>0</v>
          </cell>
          <cell r="AB184">
            <v>0</v>
          </cell>
          <cell r="AC184">
            <v>0</v>
          </cell>
          <cell r="AD184">
            <v>35</v>
          </cell>
          <cell r="AE184">
            <v>410000</v>
          </cell>
          <cell r="AF184">
            <v>0</v>
          </cell>
          <cell r="AI184">
            <v>2251</v>
          </cell>
          <cell r="AK184">
            <v>0</v>
          </cell>
          <cell r="AM184">
            <v>483</v>
          </cell>
          <cell r="AN184">
            <v>1</v>
          </cell>
          <cell r="AO184">
            <v>393216</v>
          </cell>
          <cell r="AQ184">
            <v>0</v>
          </cell>
          <cell r="AR184">
            <v>0</v>
          </cell>
          <cell r="AS184" t="str">
            <v>Ы</v>
          </cell>
          <cell r="AT184" t="str">
            <v>Ы</v>
          </cell>
          <cell r="AU184">
            <v>0</v>
          </cell>
          <cell r="AV184">
            <v>0</v>
          </cell>
          <cell r="AW184">
            <v>23</v>
          </cell>
          <cell r="AX184">
            <v>1</v>
          </cell>
          <cell r="AY184">
            <v>0</v>
          </cell>
          <cell r="AZ184">
            <v>0</v>
          </cell>
          <cell r="BA184">
            <v>0</v>
          </cell>
          <cell r="BB184">
            <v>0</v>
          </cell>
          <cell r="BC184">
            <v>38828</v>
          </cell>
        </row>
        <row r="185">
          <cell r="A185">
            <v>2006</v>
          </cell>
          <cell r="B185">
            <v>2</v>
          </cell>
          <cell r="C185">
            <v>355</v>
          </cell>
          <cell r="D185">
            <v>21</v>
          </cell>
          <cell r="E185">
            <v>792030</v>
          </cell>
          <cell r="F185">
            <v>0</v>
          </cell>
          <cell r="G185" t="str">
            <v>Затраты по ШПЗ (неосновные)</v>
          </cell>
          <cell r="H185">
            <v>2030</v>
          </cell>
          <cell r="I185">
            <v>7920</v>
          </cell>
          <cell r="J185">
            <v>9589.6299999999992</v>
          </cell>
          <cell r="K185">
            <v>1</v>
          </cell>
          <cell r="L185">
            <v>0</v>
          </cell>
          <cell r="M185">
            <v>0</v>
          </cell>
          <cell r="N185">
            <v>0</v>
          </cell>
          <cell r="R185">
            <v>0</v>
          </cell>
          <cell r="S185">
            <v>0</v>
          </cell>
          <cell r="T185">
            <v>0</v>
          </cell>
          <cell r="U185">
            <v>35</v>
          </cell>
          <cell r="V185">
            <v>0</v>
          </cell>
          <cell r="W185">
            <v>0</v>
          </cell>
          <cell r="AA185">
            <v>0</v>
          </cell>
          <cell r="AB185">
            <v>0</v>
          </cell>
          <cell r="AC185">
            <v>0</v>
          </cell>
          <cell r="AD185">
            <v>35</v>
          </cell>
          <cell r="AE185">
            <v>420000</v>
          </cell>
          <cell r="AF185">
            <v>0</v>
          </cell>
          <cell r="AI185">
            <v>2251</v>
          </cell>
          <cell r="AK185">
            <v>0</v>
          </cell>
          <cell r="AM185">
            <v>484</v>
          </cell>
          <cell r="AN185">
            <v>1</v>
          </cell>
          <cell r="AO185">
            <v>393216</v>
          </cell>
          <cell r="AQ185">
            <v>0</v>
          </cell>
          <cell r="AR185">
            <v>0</v>
          </cell>
          <cell r="AS185" t="str">
            <v>Ы</v>
          </cell>
          <cell r="AT185" t="str">
            <v>Ы</v>
          </cell>
          <cell r="AU185">
            <v>0</v>
          </cell>
          <cell r="AV185">
            <v>0</v>
          </cell>
          <cell r="AW185">
            <v>23</v>
          </cell>
          <cell r="AX185">
            <v>1</v>
          </cell>
          <cell r="AY185">
            <v>0</v>
          </cell>
          <cell r="AZ185">
            <v>0</v>
          </cell>
          <cell r="BA185">
            <v>0</v>
          </cell>
          <cell r="BB185">
            <v>0</v>
          </cell>
          <cell r="BC185">
            <v>38828</v>
          </cell>
        </row>
        <row r="186">
          <cell r="A186">
            <v>2006</v>
          </cell>
          <cell r="B186">
            <v>2</v>
          </cell>
          <cell r="C186">
            <v>356</v>
          </cell>
          <cell r="D186">
            <v>21</v>
          </cell>
          <cell r="E186">
            <v>792030</v>
          </cell>
          <cell r="F186">
            <v>0</v>
          </cell>
          <cell r="G186" t="str">
            <v>Затраты по ШПЗ (неосновные)</v>
          </cell>
          <cell r="H186">
            <v>2030</v>
          </cell>
          <cell r="I186">
            <v>7920</v>
          </cell>
          <cell r="J186">
            <v>227.79</v>
          </cell>
          <cell r="K186">
            <v>1</v>
          </cell>
          <cell r="L186">
            <v>0</v>
          </cell>
          <cell r="M186">
            <v>0</v>
          </cell>
          <cell r="N186">
            <v>0</v>
          </cell>
          <cell r="R186">
            <v>0</v>
          </cell>
          <cell r="S186">
            <v>0</v>
          </cell>
          <cell r="T186">
            <v>0</v>
          </cell>
          <cell r="U186">
            <v>35</v>
          </cell>
          <cell r="V186">
            <v>0</v>
          </cell>
          <cell r="W186">
            <v>0</v>
          </cell>
          <cell r="AA186">
            <v>0</v>
          </cell>
          <cell r="AB186">
            <v>0</v>
          </cell>
          <cell r="AC186">
            <v>0</v>
          </cell>
          <cell r="AD186">
            <v>35</v>
          </cell>
          <cell r="AE186">
            <v>430000</v>
          </cell>
          <cell r="AF186">
            <v>0</v>
          </cell>
          <cell r="AI186">
            <v>2251</v>
          </cell>
          <cell r="AK186">
            <v>0</v>
          </cell>
          <cell r="AM186">
            <v>485</v>
          </cell>
          <cell r="AN186">
            <v>1</v>
          </cell>
          <cell r="AO186">
            <v>393216</v>
          </cell>
          <cell r="AQ186">
            <v>0</v>
          </cell>
          <cell r="AR186">
            <v>0</v>
          </cell>
          <cell r="AS186" t="str">
            <v>Ы</v>
          </cell>
          <cell r="AT186" t="str">
            <v>Ы</v>
          </cell>
          <cell r="AU186">
            <v>0</v>
          </cell>
          <cell r="AV186">
            <v>0</v>
          </cell>
          <cell r="AW186">
            <v>23</v>
          </cell>
          <cell r="AX186">
            <v>1</v>
          </cell>
          <cell r="AY186">
            <v>0</v>
          </cell>
          <cell r="AZ186">
            <v>0</v>
          </cell>
          <cell r="BA186">
            <v>0</v>
          </cell>
          <cell r="BB186">
            <v>0</v>
          </cell>
          <cell r="BC186">
            <v>38828</v>
          </cell>
        </row>
        <row r="187">
          <cell r="A187">
            <v>2006</v>
          </cell>
          <cell r="B187">
            <v>2</v>
          </cell>
          <cell r="C187">
            <v>357</v>
          </cell>
          <cell r="D187">
            <v>21</v>
          </cell>
          <cell r="E187">
            <v>792030</v>
          </cell>
          <cell r="F187">
            <v>0</v>
          </cell>
          <cell r="G187" t="str">
            <v>Затраты по ШПЗ (неосновные)</v>
          </cell>
          <cell r="H187">
            <v>2030</v>
          </cell>
          <cell r="I187">
            <v>7920</v>
          </cell>
          <cell r="J187">
            <v>1501.98</v>
          </cell>
          <cell r="K187">
            <v>1</v>
          </cell>
          <cell r="L187">
            <v>0</v>
          </cell>
          <cell r="M187">
            <v>0</v>
          </cell>
          <cell r="N187">
            <v>0</v>
          </cell>
          <cell r="R187">
            <v>0</v>
          </cell>
          <cell r="S187">
            <v>0</v>
          </cell>
          <cell r="T187">
            <v>0</v>
          </cell>
          <cell r="U187">
            <v>35</v>
          </cell>
          <cell r="V187">
            <v>0</v>
          </cell>
          <cell r="W187">
            <v>0</v>
          </cell>
          <cell r="AA187">
            <v>0</v>
          </cell>
          <cell r="AB187">
            <v>0</v>
          </cell>
          <cell r="AC187">
            <v>0</v>
          </cell>
          <cell r="AD187">
            <v>35</v>
          </cell>
          <cell r="AE187">
            <v>430110</v>
          </cell>
          <cell r="AF187">
            <v>0</v>
          </cell>
          <cell r="AI187">
            <v>2251</v>
          </cell>
          <cell r="AK187">
            <v>0</v>
          </cell>
          <cell r="AM187">
            <v>486</v>
          </cell>
          <cell r="AN187">
            <v>1</v>
          </cell>
          <cell r="AO187">
            <v>393216</v>
          </cell>
          <cell r="AQ187">
            <v>0</v>
          </cell>
          <cell r="AR187">
            <v>0</v>
          </cell>
          <cell r="AS187" t="str">
            <v>Ы</v>
          </cell>
          <cell r="AT187" t="str">
            <v>Ы</v>
          </cell>
          <cell r="AU187">
            <v>0</v>
          </cell>
          <cell r="AV187">
            <v>0</v>
          </cell>
          <cell r="AW187">
            <v>23</v>
          </cell>
          <cell r="AX187">
            <v>1</v>
          </cell>
          <cell r="AY187">
            <v>0</v>
          </cell>
          <cell r="AZ187">
            <v>0</v>
          </cell>
          <cell r="BA187">
            <v>0</v>
          </cell>
          <cell r="BB187">
            <v>0</v>
          </cell>
          <cell r="BC187">
            <v>38828</v>
          </cell>
        </row>
        <row r="188">
          <cell r="A188">
            <v>2006</v>
          </cell>
          <cell r="B188">
            <v>2</v>
          </cell>
          <cell r="C188">
            <v>358</v>
          </cell>
          <cell r="D188">
            <v>21</v>
          </cell>
          <cell r="E188">
            <v>792030</v>
          </cell>
          <cell r="F188">
            <v>0</v>
          </cell>
          <cell r="G188" t="str">
            <v>Затраты по ШПЗ (неосновные)</v>
          </cell>
          <cell r="H188">
            <v>2030</v>
          </cell>
          <cell r="I188">
            <v>7920</v>
          </cell>
          <cell r="J188">
            <v>523.36</v>
          </cell>
          <cell r="K188">
            <v>1</v>
          </cell>
          <cell r="L188">
            <v>0</v>
          </cell>
          <cell r="M188">
            <v>0</v>
          </cell>
          <cell r="N188">
            <v>0</v>
          </cell>
          <cell r="R188">
            <v>0</v>
          </cell>
          <cell r="S188">
            <v>0</v>
          </cell>
          <cell r="T188">
            <v>0</v>
          </cell>
          <cell r="U188">
            <v>35</v>
          </cell>
          <cell r="V188">
            <v>0</v>
          </cell>
          <cell r="W188">
            <v>0</v>
          </cell>
          <cell r="AA188">
            <v>0</v>
          </cell>
          <cell r="AB188">
            <v>0</v>
          </cell>
          <cell r="AC188">
            <v>0</v>
          </cell>
          <cell r="AD188">
            <v>35</v>
          </cell>
          <cell r="AE188">
            <v>430120</v>
          </cell>
          <cell r="AF188">
            <v>0</v>
          </cell>
          <cell r="AI188">
            <v>2251</v>
          </cell>
          <cell r="AK188">
            <v>0</v>
          </cell>
          <cell r="AM188">
            <v>487</v>
          </cell>
          <cell r="AN188">
            <v>1</v>
          </cell>
          <cell r="AO188">
            <v>393216</v>
          </cell>
          <cell r="AQ188">
            <v>0</v>
          </cell>
          <cell r="AR188">
            <v>0</v>
          </cell>
          <cell r="AS188" t="str">
            <v>Ы</v>
          </cell>
          <cell r="AT188" t="str">
            <v>Ы</v>
          </cell>
          <cell r="AU188">
            <v>0</v>
          </cell>
          <cell r="AV188">
            <v>0</v>
          </cell>
          <cell r="AW188">
            <v>23</v>
          </cell>
          <cell r="AX188">
            <v>1</v>
          </cell>
          <cell r="AY188">
            <v>0</v>
          </cell>
          <cell r="AZ188">
            <v>0</v>
          </cell>
          <cell r="BA188">
            <v>0</v>
          </cell>
          <cell r="BB188">
            <v>0</v>
          </cell>
          <cell r="BC188">
            <v>38828</v>
          </cell>
        </row>
        <row r="189">
          <cell r="A189">
            <v>2006</v>
          </cell>
          <cell r="B189">
            <v>2</v>
          </cell>
          <cell r="C189">
            <v>359</v>
          </cell>
          <cell r="D189">
            <v>21</v>
          </cell>
          <cell r="E189">
            <v>792030</v>
          </cell>
          <cell r="F189">
            <v>0</v>
          </cell>
          <cell r="G189" t="str">
            <v>Затраты по ШПЗ (неосновные)</v>
          </cell>
          <cell r="H189">
            <v>2030</v>
          </cell>
          <cell r="I189">
            <v>7920</v>
          </cell>
          <cell r="J189">
            <v>2890.48</v>
          </cell>
          <cell r="K189">
            <v>1</v>
          </cell>
          <cell r="L189">
            <v>0</v>
          </cell>
          <cell r="M189">
            <v>0</v>
          </cell>
          <cell r="N189">
            <v>0</v>
          </cell>
          <cell r="R189">
            <v>0</v>
          </cell>
          <cell r="S189">
            <v>0</v>
          </cell>
          <cell r="T189">
            <v>0</v>
          </cell>
          <cell r="U189">
            <v>35</v>
          </cell>
          <cell r="V189">
            <v>0</v>
          </cell>
          <cell r="W189">
            <v>0</v>
          </cell>
          <cell r="AA189">
            <v>0</v>
          </cell>
          <cell r="AB189">
            <v>0</v>
          </cell>
          <cell r="AC189">
            <v>0</v>
          </cell>
          <cell r="AD189">
            <v>35</v>
          </cell>
          <cell r="AE189">
            <v>430130</v>
          </cell>
          <cell r="AF189">
            <v>0</v>
          </cell>
          <cell r="AI189">
            <v>2251</v>
          </cell>
          <cell r="AK189">
            <v>0</v>
          </cell>
          <cell r="AM189">
            <v>488</v>
          </cell>
          <cell r="AN189">
            <v>1</v>
          </cell>
          <cell r="AO189">
            <v>393216</v>
          </cell>
          <cell r="AQ189">
            <v>0</v>
          </cell>
          <cell r="AR189">
            <v>0</v>
          </cell>
          <cell r="AS189" t="str">
            <v>Ы</v>
          </cell>
          <cell r="AT189" t="str">
            <v>Ы</v>
          </cell>
          <cell r="AU189">
            <v>0</v>
          </cell>
          <cell r="AV189">
            <v>0</v>
          </cell>
          <cell r="AW189">
            <v>23</v>
          </cell>
          <cell r="AX189">
            <v>1</v>
          </cell>
          <cell r="AY189">
            <v>0</v>
          </cell>
          <cell r="AZ189">
            <v>0</v>
          </cell>
          <cell r="BA189">
            <v>0</v>
          </cell>
          <cell r="BB189">
            <v>0</v>
          </cell>
          <cell r="BC189">
            <v>38828</v>
          </cell>
        </row>
        <row r="190">
          <cell r="A190">
            <v>2006</v>
          </cell>
          <cell r="B190">
            <v>2</v>
          </cell>
          <cell r="C190">
            <v>360</v>
          </cell>
          <cell r="D190">
            <v>21</v>
          </cell>
          <cell r="E190">
            <v>792030</v>
          </cell>
          <cell r="F190">
            <v>0</v>
          </cell>
          <cell r="G190" t="str">
            <v>Затраты по ШПЗ (неосновные)</v>
          </cell>
          <cell r="H190">
            <v>2030</v>
          </cell>
          <cell r="I190">
            <v>7920</v>
          </cell>
          <cell r="J190">
            <v>1766.3</v>
          </cell>
          <cell r="K190">
            <v>1</v>
          </cell>
          <cell r="L190">
            <v>0</v>
          </cell>
          <cell r="M190">
            <v>0</v>
          </cell>
          <cell r="N190">
            <v>0</v>
          </cell>
          <cell r="R190">
            <v>0</v>
          </cell>
          <cell r="S190">
            <v>0</v>
          </cell>
          <cell r="T190">
            <v>0</v>
          </cell>
          <cell r="U190">
            <v>35</v>
          </cell>
          <cell r="V190">
            <v>0</v>
          </cell>
          <cell r="W190">
            <v>0</v>
          </cell>
          <cell r="AA190">
            <v>0</v>
          </cell>
          <cell r="AB190">
            <v>0</v>
          </cell>
          <cell r="AC190">
            <v>0</v>
          </cell>
          <cell r="AD190">
            <v>35</v>
          </cell>
          <cell r="AE190">
            <v>430140</v>
          </cell>
          <cell r="AF190">
            <v>0</v>
          </cell>
          <cell r="AI190">
            <v>2251</v>
          </cell>
          <cell r="AK190">
            <v>0</v>
          </cell>
          <cell r="AM190">
            <v>489</v>
          </cell>
          <cell r="AN190">
            <v>1</v>
          </cell>
          <cell r="AO190">
            <v>393216</v>
          </cell>
          <cell r="AQ190">
            <v>0</v>
          </cell>
          <cell r="AR190">
            <v>0</v>
          </cell>
          <cell r="AS190" t="str">
            <v>Ы</v>
          </cell>
          <cell r="AT190" t="str">
            <v>Ы</v>
          </cell>
          <cell r="AU190">
            <v>0</v>
          </cell>
          <cell r="AV190">
            <v>0</v>
          </cell>
          <cell r="AW190">
            <v>23</v>
          </cell>
          <cell r="AX190">
            <v>1</v>
          </cell>
          <cell r="AY190">
            <v>0</v>
          </cell>
          <cell r="AZ190">
            <v>0</v>
          </cell>
          <cell r="BA190">
            <v>0</v>
          </cell>
          <cell r="BB190">
            <v>0</v>
          </cell>
          <cell r="BC190">
            <v>38828</v>
          </cell>
        </row>
        <row r="191">
          <cell r="A191">
            <v>2006</v>
          </cell>
          <cell r="B191">
            <v>2</v>
          </cell>
          <cell r="C191">
            <v>361</v>
          </cell>
          <cell r="D191">
            <v>21</v>
          </cell>
          <cell r="E191">
            <v>792030</v>
          </cell>
          <cell r="F191">
            <v>0</v>
          </cell>
          <cell r="G191" t="str">
            <v>Затраты по ШПЗ (неосновные)</v>
          </cell>
          <cell r="H191">
            <v>2030</v>
          </cell>
          <cell r="I191">
            <v>7920</v>
          </cell>
          <cell r="J191">
            <v>5.34</v>
          </cell>
          <cell r="K191">
            <v>1</v>
          </cell>
          <cell r="L191">
            <v>0</v>
          </cell>
          <cell r="M191">
            <v>0</v>
          </cell>
          <cell r="N191">
            <v>0</v>
          </cell>
          <cell r="R191">
            <v>0</v>
          </cell>
          <cell r="S191">
            <v>0</v>
          </cell>
          <cell r="T191">
            <v>0</v>
          </cell>
          <cell r="U191">
            <v>35</v>
          </cell>
          <cell r="V191">
            <v>0</v>
          </cell>
          <cell r="W191">
            <v>0</v>
          </cell>
          <cell r="AA191">
            <v>0</v>
          </cell>
          <cell r="AB191">
            <v>0</v>
          </cell>
          <cell r="AC191">
            <v>0</v>
          </cell>
          <cell r="AD191">
            <v>35</v>
          </cell>
          <cell r="AE191">
            <v>430230</v>
          </cell>
          <cell r="AF191">
            <v>0</v>
          </cell>
          <cell r="AI191">
            <v>2251</v>
          </cell>
          <cell r="AK191">
            <v>0</v>
          </cell>
          <cell r="AM191">
            <v>490</v>
          </cell>
          <cell r="AN191">
            <v>1</v>
          </cell>
          <cell r="AO191">
            <v>393216</v>
          </cell>
          <cell r="AQ191">
            <v>0</v>
          </cell>
          <cell r="AR191">
            <v>0</v>
          </cell>
          <cell r="AS191" t="str">
            <v>Ы</v>
          </cell>
          <cell r="AT191" t="str">
            <v>Ы</v>
          </cell>
          <cell r="AU191">
            <v>0</v>
          </cell>
          <cell r="AV191">
            <v>0</v>
          </cell>
          <cell r="AW191">
            <v>23</v>
          </cell>
          <cell r="AX191">
            <v>1</v>
          </cell>
          <cell r="AY191">
            <v>0</v>
          </cell>
          <cell r="AZ191">
            <v>0</v>
          </cell>
          <cell r="BA191">
            <v>0</v>
          </cell>
          <cell r="BB191">
            <v>0</v>
          </cell>
          <cell r="BC191">
            <v>38828</v>
          </cell>
        </row>
        <row r="192">
          <cell r="A192">
            <v>2006</v>
          </cell>
          <cell r="B192">
            <v>2</v>
          </cell>
          <cell r="C192">
            <v>362</v>
          </cell>
          <cell r="D192">
            <v>21</v>
          </cell>
          <cell r="E192">
            <v>792030</v>
          </cell>
          <cell r="F192">
            <v>0</v>
          </cell>
          <cell r="G192" t="str">
            <v>Затраты по ШПЗ (неосновные)</v>
          </cell>
          <cell r="H192">
            <v>2030</v>
          </cell>
          <cell r="I192">
            <v>7920</v>
          </cell>
          <cell r="J192">
            <v>18.7</v>
          </cell>
          <cell r="K192">
            <v>1</v>
          </cell>
          <cell r="L192">
            <v>0</v>
          </cell>
          <cell r="M192">
            <v>0</v>
          </cell>
          <cell r="N192">
            <v>0</v>
          </cell>
          <cell r="R192">
            <v>0</v>
          </cell>
          <cell r="S192">
            <v>0</v>
          </cell>
          <cell r="T192">
            <v>0</v>
          </cell>
          <cell r="U192">
            <v>35</v>
          </cell>
          <cell r="V192">
            <v>0</v>
          </cell>
          <cell r="W192">
            <v>0</v>
          </cell>
          <cell r="AA192">
            <v>0</v>
          </cell>
          <cell r="AB192">
            <v>0</v>
          </cell>
          <cell r="AC192">
            <v>0</v>
          </cell>
          <cell r="AD192">
            <v>35</v>
          </cell>
          <cell r="AE192">
            <v>430240</v>
          </cell>
          <cell r="AF192">
            <v>0</v>
          </cell>
          <cell r="AI192">
            <v>2251</v>
          </cell>
          <cell r="AK192">
            <v>0</v>
          </cell>
          <cell r="AM192">
            <v>491</v>
          </cell>
          <cell r="AN192">
            <v>1</v>
          </cell>
          <cell r="AO192">
            <v>393216</v>
          </cell>
          <cell r="AQ192">
            <v>0</v>
          </cell>
          <cell r="AR192">
            <v>0</v>
          </cell>
          <cell r="AS192" t="str">
            <v>Ы</v>
          </cell>
          <cell r="AT192" t="str">
            <v>Ы</v>
          </cell>
          <cell r="AU192">
            <v>0</v>
          </cell>
          <cell r="AV192">
            <v>0</v>
          </cell>
          <cell r="AW192">
            <v>23</v>
          </cell>
          <cell r="AX192">
            <v>1</v>
          </cell>
          <cell r="AY192">
            <v>0</v>
          </cell>
          <cell r="AZ192">
            <v>0</v>
          </cell>
          <cell r="BA192">
            <v>0</v>
          </cell>
          <cell r="BB192">
            <v>0</v>
          </cell>
          <cell r="BC192">
            <v>38828</v>
          </cell>
        </row>
        <row r="193">
          <cell r="A193">
            <v>2006</v>
          </cell>
          <cell r="B193">
            <v>2</v>
          </cell>
          <cell r="C193">
            <v>363</v>
          </cell>
          <cell r="D193">
            <v>21</v>
          </cell>
          <cell r="E193">
            <v>792030</v>
          </cell>
          <cell r="F193">
            <v>0</v>
          </cell>
          <cell r="G193" t="str">
            <v>Затраты по ШПЗ (неосновные)</v>
          </cell>
          <cell r="H193">
            <v>2030</v>
          </cell>
          <cell r="I193">
            <v>7920</v>
          </cell>
          <cell r="J193">
            <v>1843.62</v>
          </cell>
          <cell r="K193">
            <v>1</v>
          </cell>
          <cell r="L193">
            <v>0</v>
          </cell>
          <cell r="M193">
            <v>0</v>
          </cell>
          <cell r="N193">
            <v>0</v>
          </cell>
          <cell r="R193">
            <v>0</v>
          </cell>
          <cell r="S193">
            <v>0</v>
          </cell>
          <cell r="T193">
            <v>0</v>
          </cell>
          <cell r="U193">
            <v>35</v>
          </cell>
          <cell r="V193">
            <v>0</v>
          </cell>
          <cell r="W193">
            <v>0</v>
          </cell>
          <cell r="AA193">
            <v>0</v>
          </cell>
          <cell r="AB193">
            <v>0</v>
          </cell>
          <cell r="AC193">
            <v>0</v>
          </cell>
          <cell r="AD193">
            <v>35</v>
          </cell>
          <cell r="AE193">
            <v>450000</v>
          </cell>
          <cell r="AF193">
            <v>0</v>
          </cell>
          <cell r="AI193">
            <v>2251</v>
          </cell>
          <cell r="AK193">
            <v>0</v>
          </cell>
          <cell r="AM193">
            <v>492</v>
          </cell>
          <cell r="AN193">
            <v>1</v>
          </cell>
          <cell r="AO193">
            <v>393216</v>
          </cell>
          <cell r="AQ193">
            <v>0</v>
          </cell>
          <cell r="AR193">
            <v>0</v>
          </cell>
          <cell r="AS193" t="str">
            <v>Ы</v>
          </cell>
          <cell r="AT193" t="str">
            <v>Ы</v>
          </cell>
          <cell r="AU193">
            <v>0</v>
          </cell>
          <cell r="AV193">
            <v>0</v>
          </cell>
          <cell r="AW193">
            <v>23</v>
          </cell>
          <cell r="AX193">
            <v>1</v>
          </cell>
          <cell r="AY193">
            <v>0</v>
          </cell>
          <cell r="AZ193">
            <v>0</v>
          </cell>
          <cell r="BA193">
            <v>0</v>
          </cell>
          <cell r="BB193">
            <v>0</v>
          </cell>
          <cell r="BC193">
            <v>38828</v>
          </cell>
        </row>
        <row r="194">
          <cell r="A194">
            <v>2006</v>
          </cell>
          <cell r="B194">
            <v>2</v>
          </cell>
          <cell r="C194">
            <v>364</v>
          </cell>
          <cell r="D194">
            <v>21</v>
          </cell>
          <cell r="E194">
            <v>792030</v>
          </cell>
          <cell r="F194">
            <v>0</v>
          </cell>
          <cell r="G194" t="str">
            <v>Затраты по ШПЗ (неосновные)</v>
          </cell>
          <cell r="H194">
            <v>2030</v>
          </cell>
          <cell r="I194">
            <v>7920</v>
          </cell>
          <cell r="J194">
            <v>186.54</v>
          </cell>
          <cell r="K194">
            <v>1</v>
          </cell>
          <cell r="L194">
            <v>0</v>
          </cell>
          <cell r="M194">
            <v>0</v>
          </cell>
          <cell r="N194">
            <v>0</v>
          </cell>
          <cell r="R194">
            <v>0</v>
          </cell>
          <cell r="S194">
            <v>0</v>
          </cell>
          <cell r="T194">
            <v>0</v>
          </cell>
          <cell r="U194">
            <v>35</v>
          </cell>
          <cell r="V194">
            <v>0</v>
          </cell>
          <cell r="W194">
            <v>0</v>
          </cell>
          <cell r="AA194">
            <v>0</v>
          </cell>
          <cell r="AB194">
            <v>0</v>
          </cell>
          <cell r="AC194">
            <v>0</v>
          </cell>
          <cell r="AD194">
            <v>35</v>
          </cell>
          <cell r="AE194">
            <v>460000</v>
          </cell>
          <cell r="AF194">
            <v>0</v>
          </cell>
          <cell r="AI194">
            <v>2251</v>
          </cell>
          <cell r="AK194">
            <v>0</v>
          </cell>
          <cell r="AM194">
            <v>493</v>
          </cell>
          <cell r="AN194">
            <v>1</v>
          </cell>
          <cell r="AO194">
            <v>393216</v>
          </cell>
          <cell r="AQ194">
            <v>0</v>
          </cell>
          <cell r="AR194">
            <v>0</v>
          </cell>
          <cell r="AS194" t="str">
            <v>Ы</v>
          </cell>
          <cell r="AT194" t="str">
            <v>Ы</v>
          </cell>
          <cell r="AU194">
            <v>0</v>
          </cell>
          <cell r="AV194">
            <v>0</v>
          </cell>
          <cell r="AW194">
            <v>23</v>
          </cell>
          <cell r="AX194">
            <v>1</v>
          </cell>
          <cell r="AY194">
            <v>0</v>
          </cell>
          <cell r="AZ194">
            <v>0</v>
          </cell>
          <cell r="BA194">
            <v>0</v>
          </cell>
          <cell r="BB194">
            <v>0</v>
          </cell>
          <cell r="BC194">
            <v>38828</v>
          </cell>
        </row>
        <row r="195">
          <cell r="A195">
            <v>2006</v>
          </cell>
          <cell r="B195">
            <v>2</v>
          </cell>
          <cell r="C195">
            <v>365</v>
          </cell>
          <cell r="D195">
            <v>21</v>
          </cell>
          <cell r="E195">
            <v>792030</v>
          </cell>
          <cell r="F195">
            <v>0</v>
          </cell>
          <cell r="G195" t="str">
            <v>Затраты по ШПЗ (неосновные)</v>
          </cell>
          <cell r="H195">
            <v>2030</v>
          </cell>
          <cell r="I195">
            <v>7920</v>
          </cell>
          <cell r="J195">
            <v>74.84</v>
          </cell>
          <cell r="K195">
            <v>1</v>
          </cell>
          <cell r="L195">
            <v>0</v>
          </cell>
          <cell r="M195">
            <v>0</v>
          </cell>
          <cell r="N195">
            <v>0</v>
          </cell>
          <cell r="R195">
            <v>0</v>
          </cell>
          <cell r="S195">
            <v>0</v>
          </cell>
          <cell r="T195">
            <v>0</v>
          </cell>
          <cell r="U195">
            <v>35</v>
          </cell>
          <cell r="V195">
            <v>0</v>
          </cell>
          <cell r="W195">
            <v>0</v>
          </cell>
          <cell r="AA195">
            <v>0</v>
          </cell>
          <cell r="AB195">
            <v>0</v>
          </cell>
          <cell r="AC195">
            <v>0</v>
          </cell>
          <cell r="AD195">
            <v>35</v>
          </cell>
          <cell r="AE195">
            <v>465000</v>
          </cell>
          <cell r="AF195">
            <v>0</v>
          </cell>
          <cell r="AI195">
            <v>2251</v>
          </cell>
          <cell r="AK195">
            <v>0</v>
          </cell>
          <cell r="AM195">
            <v>494</v>
          </cell>
          <cell r="AN195">
            <v>1</v>
          </cell>
          <cell r="AO195">
            <v>393216</v>
          </cell>
          <cell r="AQ195">
            <v>0</v>
          </cell>
          <cell r="AR195">
            <v>0</v>
          </cell>
          <cell r="AS195" t="str">
            <v>Ы</v>
          </cell>
          <cell r="AT195" t="str">
            <v>Ы</v>
          </cell>
          <cell r="AU195">
            <v>0</v>
          </cell>
          <cell r="AV195">
            <v>0</v>
          </cell>
          <cell r="AW195">
            <v>23</v>
          </cell>
          <cell r="AX195">
            <v>1</v>
          </cell>
          <cell r="AY195">
            <v>0</v>
          </cell>
          <cell r="AZ195">
            <v>0</v>
          </cell>
          <cell r="BA195">
            <v>0</v>
          </cell>
          <cell r="BB195">
            <v>0</v>
          </cell>
          <cell r="BC195">
            <v>38828</v>
          </cell>
        </row>
        <row r="196">
          <cell r="A196">
            <v>2006</v>
          </cell>
          <cell r="B196">
            <v>2</v>
          </cell>
          <cell r="C196">
            <v>366</v>
          </cell>
          <cell r="D196">
            <v>21</v>
          </cell>
          <cell r="E196">
            <v>792030</v>
          </cell>
          <cell r="F196">
            <v>0</v>
          </cell>
          <cell r="G196" t="str">
            <v>Затраты по ШПЗ (неосновные)</v>
          </cell>
          <cell r="H196">
            <v>2030</v>
          </cell>
          <cell r="I196">
            <v>7920</v>
          </cell>
          <cell r="J196">
            <v>2551.69</v>
          </cell>
          <cell r="K196">
            <v>1</v>
          </cell>
          <cell r="L196">
            <v>0</v>
          </cell>
          <cell r="M196">
            <v>0</v>
          </cell>
          <cell r="N196">
            <v>0</v>
          </cell>
          <cell r="R196">
            <v>0</v>
          </cell>
          <cell r="S196">
            <v>0</v>
          </cell>
          <cell r="T196">
            <v>0</v>
          </cell>
          <cell r="U196">
            <v>35</v>
          </cell>
          <cell r="V196">
            <v>0</v>
          </cell>
          <cell r="W196">
            <v>0</v>
          </cell>
          <cell r="AA196">
            <v>0</v>
          </cell>
          <cell r="AB196">
            <v>0</v>
          </cell>
          <cell r="AC196">
            <v>0</v>
          </cell>
          <cell r="AD196">
            <v>35</v>
          </cell>
          <cell r="AE196">
            <v>503000</v>
          </cell>
          <cell r="AF196">
            <v>0</v>
          </cell>
          <cell r="AI196">
            <v>2251</v>
          </cell>
          <cell r="AK196">
            <v>0</v>
          </cell>
          <cell r="AM196">
            <v>495</v>
          </cell>
          <cell r="AN196">
            <v>1</v>
          </cell>
          <cell r="AO196">
            <v>393216</v>
          </cell>
          <cell r="AQ196">
            <v>0</v>
          </cell>
          <cell r="AR196">
            <v>0</v>
          </cell>
          <cell r="AS196" t="str">
            <v>Ы</v>
          </cell>
          <cell r="AT196" t="str">
            <v>Ы</v>
          </cell>
          <cell r="AU196">
            <v>0</v>
          </cell>
          <cell r="AV196">
            <v>0</v>
          </cell>
          <cell r="AW196">
            <v>23</v>
          </cell>
          <cell r="AX196">
            <v>1</v>
          </cell>
          <cell r="AY196">
            <v>0</v>
          </cell>
          <cell r="AZ196">
            <v>0</v>
          </cell>
          <cell r="BA196">
            <v>0</v>
          </cell>
          <cell r="BB196">
            <v>0</v>
          </cell>
          <cell r="BC196">
            <v>38828</v>
          </cell>
        </row>
        <row r="197">
          <cell r="A197">
            <v>2006</v>
          </cell>
          <cell r="B197">
            <v>2</v>
          </cell>
          <cell r="C197">
            <v>367</v>
          </cell>
          <cell r="D197">
            <v>21</v>
          </cell>
          <cell r="E197">
            <v>792030</v>
          </cell>
          <cell r="F197">
            <v>0</v>
          </cell>
          <cell r="G197" t="str">
            <v>Затраты по ШПЗ (неосновные)</v>
          </cell>
          <cell r="H197">
            <v>2030</v>
          </cell>
          <cell r="I197">
            <v>7920</v>
          </cell>
          <cell r="J197">
            <v>702.68</v>
          </cell>
          <cell r="K197">
            <v>1</v>
          </cell>
          <cell r="L197">
            <v>0</v>
          </cell>
          <cell r="M197">
            <v>0</v>
          </cell>
          <cell r="N197">
            <v>0</v>
          </cell>
          <cell r="R197">
            <v>0</v>
          </cell>
          <cell r="S197">
            <v>0</v>
          </cell>
          <cell r="T197">
            <v>0</v>
          </cell>
          <cell r="U197">
            <v>35</v>
          </cell>
          <cell r="V197">
            <v>0</v>
          </cell>
          <cell r="W197">
            <v>0</v>
          </cell>
          <cell r="AA197">
            <v>0</v>
          </cell>
          <cell r="AB197">
            <v>0</v>
          </cell>
          <cell r="AC197">
            <v>0</v>
          </cell>
          <cell r="AD197">
            <v>35</v>
          </cell>
          <cell r="AE197">
            <v>504100</v>
          </cell>
          <cell r="AF197">
            <v>0</v>
          </cell>
          <cell r="AI197">
            <v>2251</v>
          </cell>
          <cell r="AK197">
            <v>0</v>
          </cell>
          <cell r="AM197">
            <v>496</v>
          </cell>
          <cell r="AN197">
            <v>1</v>
          </cell>
          <cell r="AO197">
            <v>393216</v>
          </cell>
          <cell r="AQ197">
            <v>0</v>
          </cell>
          <cell r="AR197">
            <v>0</v>
          </cell>
          <cell r="AS197" t="str">
            <v>Ы</v>
          </cell>
          <cell r="AT197" t="str">
            <v>Ы</v>
          </cell>
          <cell r="AU197">
            <v>0</v>
          </cell>
          <cell r="AV197">
            <v>0</v>
          </cell>
          <cell r="AW197">
            <v>23</v>
          </cell>
          <cell r="AX197">
            <v>1</v>
          </cell>
          <cell r="AY197">
            <v>0</v>
          </cell>
          <cell r="AZ197">
            <v>0</v>
          </cell>
          <cell r="BA197">
            <v>0</v>
          </cell>
          <cell r="BB197">
            <v>0</v>
          </cell>
          <cell r="BC197">
            <v>38828</v>
          </cell>
        </row>
        <row r="198">
          <cell r="A198">
            <v>2006</v>
          </cell>
          <cell r="B198">
            <v>2</v>
          </cell>
          <cell r="C198">
            <v>368</v>
          </cell>
          <cell r="D198">
            <v>21</v>
          </cell>
          <cell r="E198">
            <v>792030</v>
          </cell>
          <cell r="F198">
            <v>0</v>
          </cell>
          <cell r="G198" t="str">
            <v>Затраты по ШПЗ (неосновные)</v>
          </cell>
          <cell r="H198">
            <v>2030</v>
          </cell>
          <cell r="I198">
            <v>7920</v>
          </cell>
          <cell r="J198">
            <v>1646.92</v>
          </cell>
          <cell r="K198">
            <v>1</v>
          </cell>
          <cell r="L198">
            <v>0</v>
          </cell>
          <cell r="M198">
            <v>0</v>
          </cell>
          <cell r="N198">
            <v>0</v>
          </cell>
          <cell r="R198">
            <v>0</v>
          </cell>
          <cell r="S198">
            <v>0</v>
          </cell>
          <cell r="T198">
            <v>0</v>
          </cell>
          <cell r="U198">
            <v>35</v>
          </cell>
          <cell r="V198">
            <v>0</v>
          </cell>
          <cell r="W198">
            <v>0</v>
          </cell>
          <cell r="AA198">
            <v>0</v>
          </cell>
          <cell r="AB198">
            <v>0</v>
          </cell>
          <cell r="AC198">
            <v>0</v>
          </cell>
          <cell r="AD198">
            <v>35</v>
          </cell>
          <cell r="AE198">
            <v>504200</v>
          </cell>
          <cell r="AF198">
            <v>0</v>
          </cell>
          <cell r="AI198">
            <v>2251</v>
          </cell>
          <cell r="AK198">
            <v>0</v>
          </cell>
          <cell r="AM198">
            <v>497</v>
          </cell>
          <cell r="AN198">
            <v>1</v>
          </cell>
          <cell r="AO198">
            <v>393216</v>
          </cell>
          <cell r="AQ198">
            <v>0</v>
          </cell>
          <cell r="AR198">
            <v>0</v>
          </cell>
          <cell r="AS198" t="str">
            <v>Ы</v>
          </cell>
          <cell r="AT198" t="str">
            <v>Ы</v>
          </cell>
          <cell r="AU198">
            <v>0</v>
          </cell>
          <cell r="AV198">
            <v>0</v>
          </cell>
          <cell r="AW198">
            <v>23</v>
          </cell>
          <cell r="AX198">
            <v>1</v>
          </cell>
          <cell r="AY198">
            <v>0</v>
          </cell>
          <cell r="AZ198">
            <v>0</v>
          </cell>
          <cell r="BA198">
            <v>0</v>
          </cell>
          <cell r="BB198">
            <v>0</v>
          </cell>
          <cell r="BC198">
            <v>38828</v>
          </cell>
        </row>
        <row r="199">
          <cell r="A199">
            <v>2006</v>
          </cell>
          <cell r="B199">
            <v>2</v>
          </cell>
          <cell r="C199">
            <v>369</v>
          </cell>
          <cell r="D199">
            <v>21</v>
          </cell>
          <cell r="E199">
            <v>792030</v>
          </cell>
          <cell r="F199">
            <v>0</v>
          </cell>
          <cell r="G199" t="str">
            <v>Затраты по ШПЗ (неосновные)</v>
          </cell>
          <cell r="H199">
            <v>2030</v>
          </cell>
          <cell r="I199">
            <v>7920</v>
          </cell>
          <cell r="J199">
            <v>128.11000000000001</v>
          </cell>
          <cell r="K199">
            <v>1</v>
          </cell>
          <cell r="L199">
            <v>0</v>
          </cell>
          <cell r="M199">
            <v>0</v>
          </cell>
          <cell r="N199">
            <v>0</v>
          </cell>
          <cell r="R199">
            <v>0</v>
          </cell>
          <cell r="S199">
            <v>0</v>
          </cell>
          <cell r="T199">
            <v>0</v>
          </cell>
          <cell r="U199">
            <v>35</v>
          </cell>
          <cell r="V199">
            <v>0</v>
          </cell>
          <cell r="W199">
            <v>0</v>
          </cell>
          <cell r="AA199">
            <v>0</v>
          </cell>
          <cell r="AB199">
            <v>0</v>
          </cell>
          <cell r="AC199">
            <v>0</v>
          </cell>
          <cell r="AD199">
            <v>35</v>
          </cell>
          <cell r="AE199">
            <v>504400</v>
          </cell>
          <cell r="AF199">
            <v>0</v>
          </cell>
          <cell r="AI199">
            <v>2251</v>
          </cell>
          <cell r="AK199">
            <v>0</v>
          </cell>
          <cell r="AM199">
            <v>498</v>
          </cell>
          <cell r="AN199">
            <v>1</v>
          </cell>
          <cell r="AO199">
            <v>393216</v>
          </cell>
          <cell r="AQ199">
            <v>0</v>
          </cell>
          <cell r="AR199">
            <v>0</v>
          </cell>
          <cell r="AS199" t="str">
            <v>Ы</v>
          </cell>
          <cell r="AT199" t="str">
            <v>Ы</v>
          </cell>
          <cell r="AU199">
            <v>0</v>
          </cell>
          <cell r="AV199">
            <v>0</v>
          </cell>
          <cell r="AW199">
            <v>23</v>
          </cell>
          <cell r="AX199">
            <v>1</v>
          </cell>
          <cell r="AY199">
            <v>0</v>
          </cell>
          <cell r="AZ199">
            <v>0</v>
          </cell>
          <cell r="BA199">
            <v>0</v>
          </cell>
          <cell r="BB199">
            <v>0</v>
          </cell>
          <cell r="BC199">
            <v>38828</v>
          </cell>
        </row>
        <row r="200">
          <cell r="A200">
            <v>2006</v>
          </cell>
          <cell r="B200">
            <v>2</v>
          </cell>
          <cell r="C200">
            <v>370</v>
          </cell>
          <cell r="D200">
            <v>21</v>
          </cell>
          <cell r="E200">
            <v>792030</v>
          </cell>
          <cell r="F200">
            <v>0</v>
          </cell>
          <cell r="G200" t="str">
            <v>Затраты по ШПЗ (неосновные)</v>
          </cell>
          <cell r="H200">
            <v>2030</v>
          </cell>
          <cell r="I200">
            <v>7920</v>
          </cell>
          <cell r="J200">
            <v>1754.25</v>
          </cell>
          <cell r="K200">
            <v>1</v>
          </cell>
          <cell r="L200">
            <v>0</v>
          </cell>
          <cell r="M200">
            <v>0</v>
          </cell>
          <cell r="N200">
            <v>0</v>
          </cell>
          <cell r="R200">
            <v>0</v>
          </cell>
          <cell r="S200">
            <v>0</v>
          </cell>
          <cell r="T200">
            <v>0</v>
          </cell>
          <cell r="U200">
            <v>35</v>
          </cell>
          <cell r="V200">
            <v>0</v>
          </cell>
          <cell r="W200">
            <v>0</v>
          </cell>
          <cell r="AA200">
            <v>0</v>
          </cell>
          <cell r="AB200">
            <v>0</v>
          </cell>
          <cell r="AC200">
            <v>0</v>
          </cell>
          <cell r="AD200">
            <v>35</v>
          </cell>
          <cell r="AE200">
            <v>505100</v>
          </cell>
          <cell r="AF200">
            <v>0</v>
          </cell>
          <cell r="AI200">
            <v>2251</v>
          </cell>
          <cell r="AK200">
            <v>0</v>
          </cell>
          <cell r="AM200">
            <v>499</v>
          </cell>
          <cell r="AN200">
            <v>1</v>
          </cell>
          <cell r="AO200">
            <v>393216</v>
          </cell>
          <cell r="AQ200">
            <v>0</v>
          </cell>
          <cell r="AR200">
            <v>0</v>
          </cell>
          <cell r="AS200" t="str">
            <v>Ы</v>
          </cell>
          <cell r="AT200" t="str">
            <v>Ы</v>
          </cell>
          <cell r="AU200">
            <v>0</v>
          </cell>
          <cell r="AV200">
            <v>0</v>
          </cell>
          <cell r="AW200">
            <v>23</v>
          </cell>
          <cell r="AX200">
            <v>1</v>
          </cell>
          <cell r="AY200">
            <v>0</v>
          </cell>
          <cell r="AZ200">
            <v>0</v>
          </cell>
          <cell r="BA200">
            <v>0</v>
          </cell>
          <cell r="BB200">
            <v>0</v>
          </cell>
          <cell r="BC200">
            <v>38828</v>
          </cell>
        </row>
        <row r="201">
          <cell r="A201">
            <v>2006</v>
          </cell>
          <cell r="B201">
            <v>2</v>
          </cell>
          <cell r="C201">
            <v>371</v>
          </cell>
          <cell r="D201">
            <v>21</v>
          </cell>
          <cell r="E201">
            <v>792030</v>
          </cell>
          <cell r="F201">
            <v>0</v>
          </cell>
          <cell r="G201" t="str">
            <v>Затраты по ШПЗ (неосновные)</v>
          </cell>
          <cell r="H201">
            <v>2030</v>
          </cell>
          <cell r="I201">
            <v>7920</v>
          </cell>
          <cell r="J201">
            <v>948.48</v>
          </cell>
          <cell r="K201">
            <v>1</v>
          </cell>
          <cell r="L201">
            <v>0</v>
          </cell>
          <cell r="M201">
            <v>0</v>
          </cell>
          <cell r="N201">
            <v>0</v>
          </cell>
          <cell r="R201">
            <v>0</v>
          </cell>
          <cell r="S201">
            <v>0</v>
          </cell>
          <cell r="T201">
            <v>0</v>
          </cell>
          <cell r="U201">
            <v>35</v>
          </cell>
          <cell r="V201">
            <v>0</v>
          </cell>
          <cell r="W201">
            <v>0</v>
          </cell>
          <cell r="AA201">
            <v>0</v>
          </cell>
          <cell r="AB201">
            <v>0</v>
          </cell>
          <cell r="AC201">
            <v>0</v>
          </cell>
          <cell r="AD201">
            <v>35</v>
          </cell>
          <cell r="AE201">
            <v>506200</v>
          </cell>
          <cell r="AF201">
            <v>0</v>
          </cell>
          <cell r="AI201">
            <v>2251</v>
          </cell>
          <cell r="AK201">
            <v>0</v>
          </cell>
          <cell r="AM201">
            <v>500</v>
          </cell>
          <cell r="AN201">
            <v>1</v>
          </cell>
          <cell r="AO201">
            <v>393216</v>
          </cell>
          <cell r="AQ201">
            <v>0</v>
          </cell>
          <cell r="AR201">
            <v>0</v>
          </cell>
          <cell r="AS201" t="str">
            <v>Ы</v>
          </cell>
          <cell r="AT201" t="str">
            <v>Ы</v>
          </cell>
          <cell r="AU201">
            <v>0</v>
          </cell>
          <cell r="AV201">
            <v>0</v>
          </cell>
          <cell r="AW201">
            <v>23</v>
          </cell>
          <cell r="AX201">
            <v>1</v>
          </cell>
          <cell r="AY201">
            <v>0</v>
          </cell>
          <cell r="AZ201">
            <v>0</v>
          </cell>
          <cell r="BA201">
            <v>0</v>
          </cell>
          <cell r="BB201">
            <v>0</v>
          </cell>
          <cell r="BC201">
            <v>38828</v>
          </cell>
        </row>
        <row r="202">
          <cell r="A202">
            <v>2006</v>
          </cell>
          <cell r="B202">
            <v>2</v>
          </cell>
          <cell r="C202">
            <v>372</v>
          </cell>
          <cell r="D202">
            <v>21</v>
          </cell>
          <cell r="E202">
            <v>792030</v>
          </cell>
          <cell r="F202">
            <v>0</v>
          </cell>
          <cell r="G202" t="str">
            <v>Затраты по ШПЗ (неосновные)</v>
          </cell>
          <cell r="H202">
            <v>2030</v>
          </cell>
          <cell r="I202">
            <v>7920</v>
          </cell>
          <cell r="J202">
            <v>6600.12</v>
          </cell>
          <cell r="K202">
            <v>1</v>
          </cell>
          <cell r="L202">
            <v>0</v>
          </cell>
          <cell r="M202">
            <v>0</v>
          </cell>
          <cell r="N202">
            <v>0</v>
          </cell>
          <cell r="R202">
            <v>0</v>
          </cell>
          <cell r="S202">
            <v>0</v>
          </cell>
          <cell r="T202">
            <v>0</v>
          </cell>
          <cell r="U202">
            <v>35</v>
          </cell>
          <cell r="V202">
            <v>0</v>
          </cell>
          <cell r="W202">
            <v>0</v>
          </cell>
          <cell r="AA202">
            <v>0</v>
          </cell>
          <cell r="AB202">
            <v>0</v>
          </cell>
          <cell r="AC202">
            <v>0</v>
          </cell>
          <cell r="AD202">
            <v>35</v>
          </cell>
          <cell r="AE202">
            <v>510100</v>
          </cell>
          <cell r="AF202">
            <v>0</v>
          </cell>
          <cell r="AI202">
            <v>2251</v>
          </cell>
          <cell r="AK202">
            <v>0</v>
          </cell>
          <cell r="AM202">
            <v>501</v>
          </cell>
          <cell r="AN202">
            <v>1</v>
          </cell>
          <cell r="AO202">
            <v>393216</v>
          </cell>
          <cell r="AQ202">
            <v>0</v>
          </cell>
          <cell r="AR202">
            <v>0</v>
          </cell>
          <cell r="AS202" t="str">
            <v>Ы</v>
          </cell>
          <cell r="AT202" t="str">
            <v>Ы</v>
          </cell>
          <cell r="AU202">
            <v>0</v>
          </cell>
          <cell r="AV202">
            <v>0</v>
          </cell>
          <cell r="AW202">
            <v>23</v>
          </cell>
          <cell r="AX202">
            <v>1</v>
          </cell>
          <cell r="AY202">
            <v>0</v>
          </cell>
          <cell r="AZ202">
            <v>0</v>
          </cell>
          <cell r="BA202">
            <v>0</v>
          </cell>
          <cell r="BB202">
            <v>0</v>
          </cell>
          <cell r="BC202">
            <v>38828</v>
          </cell>
        </row>
        <row r="203">
          <cell r="A203">
            <v>2006</v>
          </cell>
          <cell r="B203">
            <v>2</v>
          </cell>
          <cell r="C203">
            <v>373</v>
          </cell>
          <cell r="D203">
            <v>21</v>
          </cell>
          <cell r="E203">
            <v>792030</v>
          </cell>
          <cell r="F203">
            <v>0</v>
          </cell>
          <cell r="G203" t="str">
            <v>Затраты по ШПЗ (неосновные)</v>
          </cell>
          <cell r="H203">
            <v>2030</v>
          </cell>
          <cell r="I203">
            <v>7920</v>
          </cell>
          <cell r="J203">
            <v>151.28</v>
          </cell>
          <cell r="K203">
            <v>1</v>
          </cell>
          <cell r="L203">
            <v>0</v>
          </cell>
          <cell r="M203">
            <v>0</v>
          </cell>
          <cell r="N203">
            <v>0</v>
          </cell>
          <cell r="R203">
            <v>0</v>
          </cell>
          <cell r="S203">
            <v>0</v>
          </cell>
          <cell r="T203">
            <v>0</v>
          </cell>
          <cell r="U203">
            <v>35</v>
          </cell>
          <cell r="V203">
            <v>0</v>
          </cell>
          <cell r="W203">
            <v>0</v>
          </cell>
          <cell r="AA203">
            <v>0</v>
          </cell>
          <cell r="AB203">
            <v>0</v>
          </cell>
          <cell r="AC203">
            <v>0</v>
          </cell>
          <cell r="AD203">
            <v>35</v>
          </cell>
          <cell r="AE203">
            <v>510200</v>
          </cell>
          <cell r="AF203">
            <v>0</v>
          </cell>
          <cell r="AI203">
            <v>2251</v>
          </cell>
          <cell r="AK203">
            <v>0</v>
          </cell>
          <cell r="AM203">
            <v>502</v>
          </cell>
          <cell r="AN203">
            <v>1</v>
          </cell>
          <cell r="AO203">
            <v>393216</v>
          </cell>
          <cell r="AQ203">
            <v>0</v>
          </cell>
          <cell r="AR203">
            <v>0</v>
          </cell>
          <cell r="AS203" t="str">
            <v>Ы</v>
          </cell>
          <cell r="AT203" t="str">
            <v>Ы</v>
          </cell>
          <cell r="AU203">
            <v>0</v>
          </cell>
          <cell r="AV203">
            <v>0</v>
          </cell>
          <cell r="AW203">
            <v>23</v>
          </cell>
          <cell r="AX203">
            <v>1</v>
          </cell>
          <cell r="AY203">
            <v>0</v>
          </cell>
          <cell r="AZ203">
            <v>0</v>
          </cell>
          <cell r="BA203">
            <v>0</v>
          </cell>
          <cell r="BB203">
            <v>0</v>
          </cell>
          <cell r="BC203">
            <v>38828</v>
          </cell>
        </row>
        <row r="204">
          <cell r="A204">
            <v>2006</v>
          </cell>
          <cell r="B204">
            <v>2</v>
          </cell>
          <cell r="C204">
            <v>374</v>
          </cell>
          <cell r="D204">
            <v>21</v>
          </cell>
          <cell r="E204">
            <v>792030</v>
          </cell>
          <cell r="F204">
            <v>0</v>
          </cell>
          <cell r="G204" t="str">
            <v>Затраты по ШПЗ (неосновные)</v>
          </cell>
          <cell r="H204">
            <v>2030</v>
          </cell>
          <cell r="I204">
            <v>7920</v>
          </cell>
          <cell r="J204">
            <v>65.83</v>
          </cell>
          <cell r="K204">
            <v>1</v>
          </cell>
          <cell r="L204">
            <v>0</v>
          </cell>
          <cell r="M204">
            <v>0</v>
          </cell>
          <cell r="N204">
            <v>0</v>
          </cell>
          <cell r="R204">
            <v>0</v>
          </cell>
          <cell r="S204">
            <v>0</v>
          </cell>
          <cell r="T204">
            <v>0</v>
          </cell>
          <cell r="U204">
            <v>35</v>
          </cell>
          <cell r="V204">
            <v>0</v>
          </cell>
          <cell r="W204">
            <v>0</v>
          </cell>
          <cell r="AA204">
            <v>0</v>
          </cell>
          <cell r="AB204">
            <v>0</v>
          </cell>
          <cell r="AC204">
            <v>0</v>
          </cell>
          <cell r="AD204">
            <v>35</v>
          </cell>
          <cell r="AE204">
            <v>510300</v>
          </cell>
          <cell r="AF204">
            <v>0</v>
          </cell>
          <cell r="AI204">
            <v>2251</v>
          </cell>
          <cell r="AK204">
            <v>0</v>
          </cell>
          <cell r="AM204">
            <v>503</v>
          </cell>
          <cell r="AN204">
            <v>1</v>
          </cell>
          <cell r="AO204">
            <v>393216</v>
          </cell>
          <cell r="AQ204">
            <v>0</v>
          </cell>
          <cell r="AR204">
            <v>0</v>
          </cell>
          <cell r="AS204" t="str">
            <v>Ы</v>
          </cell>
          <cell r="AT204" t="str">
            <v>Ы</v>
          </cell>
          <cell r="AU204">
            <v>0</v>
          </cell>
          <cell r="AV204">
            <v>0</v>
          </cell>
          <cell r="AW204">
            <v>23</v>
          </cell>
          <cell r="AX204">
            <v>1</v>
          </cell>
          <cell r="AY204">
            <v>0</v>
          </cell>
          <cell r="AZ204">
            <v>0</v>
          </cell>
          <cell r="BA204">
            <v>0</v>
          </cell>
          <cell r="BB204">
            <v>0</v>
          </cell>
          <cell r="BC204">
            <v>38828</v>
          </cell>
        </row>
        <row r="205">
          <cell r="A205">
            <v>2006</v>
          </cell>
          <cell r="B205">
            <v>2</v>
          </cell>
          <cell r="C205">
            <v>375</v>
          </cell>
          <cell r="D205">
            <v>21</v>
          </cell>
          <cell r="E205">
            <v>792030</v>
          </cell>
          <cell r="F205">
            <v>0</v>
          </cell>
          <cell r="G205" t="str">
            <v>Затраты по ШПЗ (неосновные)</v>
          </cell>
          <cell r="H205">
            <v>2030</v>
          </cell>
          <cell r="I205">
            <v>7920</v>
          </cell>
          <cell r="J205">
            <v>379.68</v>
          </cell>
          <cell r="K205">
            <v>1</v>
          </cell>
          <cell r="L205">
            <v>0</v>
          </cell>
          <cell r="M205">
            <v>0</v>
          </cell>
          <cell r="N205">
            <v>0</v>
          </cell>
          <cell r="R205">
            <v>0</v>
          </cell>
          <cell r="S205">
            <v>0</v>
          </cell>
          <cell r="T205">
            <v>0</v>
          </cell>
          <cell r="U205">
            <v>35</v>
          </cell>
          <cell r="V205">
            <v>0</v>
          </cell>
          <cell r="W205">
            <v>0</v>
          </cell>
          <cell r="AA205">
            <v>0</v>
          </cell>
          <cell r="AB205">
            <v>0</v>
          </cell>
          <cell r="AC205">
            <v>0</v>
          </cell>
          <cell r="AD205">
            <v>35</v>
          </cell>
          <cell r="AE205">
            <v>510400</v>
          </cell>
          <cell r="AF205">
            <v>0</v>
          </cell>
          <cell r="AI205">
            <v>2251</v>
          </cell>
          <cell r="AK205">
            <v>0</v>
          </cell>
          <cell r="AM205">
            <v>504</v>
          </cell>
          <cell r="AN205">
            <v>1</v>
          </cell>
          <cell r="AO205">
            <v>393216</v>
          </cell>
          <cell r="AQ205">
            <v>0</v>
          </cell>
          <cell r="AR205">
            <v>0</v>
          </cell>
          <cell r="AS205" t="str">
            <v>Ы</v>
          </cell>
          <cell r="AT205" t="str">
            <v>Ы</v>
          </cell>
          <cell r="AU205">
            <v>0</v>
          </cell>
          <cell r="AV205">
            <v>0</v>
          </cell>
          <cell r="AW205">
            <v>23</v>
          </cell>
          <cell r="AX205">
            <v>1</v>
          </cell>
          <cell r="AY205">
            <v>0</v>
          </cell>
          <cell r="AZ205">
            <v>0</v>
          </cell>
          <cell r="BA205">
            <v>0</v>
          </cell>
          <cell r="BB205">
            <v>0</v>
          </cell>
          <cell r="BC205">
            <v>38828</v>
          </cell>
        </row>
        <row r="206">
          <cell r="A206">
            <v>2006</v>
          </cell>
          <cell r="B206">
            <v>2</v>
          </cell>
          <cell r="C206">
            <v>376</v>
          </cell>
          <cell r="D206">
            <v>21</v>
          </cell>
          <cell r="E206">
            <v>792030</v>
          </cell>
          <cell r="F206">
            <v>0</v>
          </cell>
          <cell r="G206" t="str">
            <v>Затраты по ШПЗ (неосновные)</v>
          </cell>
          <cell r="H206">
            <v>2030</v>
          </cell>
          <cell r="I206">
            <v>7920</v>
          </cell>
          <cell r="J206">
            <v>22585.54</v>
          </cell>
          <cell r="K206">
            <v>1</v>
          </cell>
          <cell r="L206">
            <v>0</v>
          </cell>
          <cell r="M206">
            <v>0</v>
          </cell>
          <cell r="N206">
            <v>0</v>
          </cell>
          <cell r="R206">
            <v>0</v>
          </cell>
          <cell r="S206">
            <v>0</v>
          </cell>
          <cell r="T206">
            <v>0</v>
          </cell>
          <cell r="U206">
            <v>35</v>
          </cell>
          <cell r="V206">
            <v>0</v>
          </cell>
          <cell r="W206">
            <v>0</v>
          </cell>
          <cell r="AA206">
            <v>0</v>
          </cell>
          <cell r="AB206">
            <v>0</v>
          </cell>
          <cell r="AC206">
            <v>0</v>
          </cell>
          <cell r="AD206">
            <v>35</v>
          </cell>
          <cell r="AE206">
            <v>510600</v>
          </cell>
          <cell r="AF206">
            <v>0</v>
          </cell>
          <cell r="AI206">
            <v>2251</v>
          </cell>
          <cell r="AK206">
            <v>0</v>
          </cell>
          <cell r="AM206">
            <v>505</v>
          </cell>
          <cell r="AN206">
            <v>1</v>
          </cell>
          <cell r="AO206">
            <v>393216</v>
          </cell>
          <cell r="AQ206">
            <v>0</v>
          </cell>
          <cell r="AR206">
            <v>0</v>
          </cell>
          <cell r="AS206" t="str">
            <v>Ы</v>
          </cell>
          <cell r="AT206" t="str">
            <v>Ы</v>
          </cell>
          <cell r="AU206">
            <v>0</v>
          </cell>
          <cell r="AV206">
            <v>0</v>
          </cell>
          <cell r="AW206">
            <v>23</v>
          </cell>
          <cell r="AX206">
            <v>1</v>
          </cell>
          <cell r="AY206">
            <v>0</v>
          </cell>
          <cell r="AZ206">
            <v>0</v>
          </cell>
          <cell r="BA206">
            <v>0</v>
          </cell>
          <cell r="BB206">
            <v>0</v>
          </cell>
          <cell r="BC206">
            <v>38828</v>
          </cell>
        </row>
        <row r="207">
          <cell r="A207">
            <v>2006</v>
          </cell>
          <cell r="B207">
            <v>2</v>
          </cell>
          <cell r="C207">
            <v>377</v>
          </cell>
          <cell r="D207">
            <v>21</v>
          </cell>
          <cell r="E207">
            <v>792030</v>
          </cell>
          <cell r="F207">
            <v>0</v>
          </cell>
          <cell r="G207" t="str">
            <v>Затраты по ШПЗ (неосновные)</v>
          </cell>
          <cell r="H207">
            <v>2030</v>
          </cell>
          <cell r="I207">
            <v>7920</v>
          </cell>
          <cell r="J207">
            <v>1.95</v>
          </cell>
          <cell r="K207">
            <v>1</v>
          </cell>
          <cell r="L207">
            <v>0</v>
          </cell>
          <cell r="M207">
            <v>0</v>
          </cell>
          <cell r="N207">
            <v>0</v>
          </cell>
          <cell r="R207">
            <v>0</v>
          </cell>
          <cell r="S207">
            <v>0</v>
          </cell>
          <cell r="T207">
            <v>0</v>
          </cell>
          <cell r="U207">
            <v>35</v>
          </cell>
          <cell r="V207">
            <v>0</v>
          </cell>
          <cell r="W207">
            <v>0</v>
          </cell>
          <cell r="AA207">
            <v>0</v>
          </cell>
          <cell r="AB207">
            <v>0</v>
          </cell>
          <cell r="AC207">
            <v>0</v>
          </cell>
          <cell r="AD207">
            <v>35</v>
          </cell>
          <cell r="AE207">
            <v>512000</v>
          </cell>
          <cell r="AF207">
            <v>0</v>
          </cell>
          <cell r="AI207">
            <v>2251</v>
          </cell>
          <cell r="AK207">
            <v>0</v>
          </cell>
          <cell r="AM207">
            <v>506</v>
          </cell>
          <cell r="AN207">
            <v>1</v>
          </cell>
          <cell r="AO207">
            <v>393216</v>
          </cell>
          <cell r="AQ207">
            <v>0</v>
          </cell>
          <cell r="AR207">
            <v>0</v>
          </cell>
          <cell r="AS207" t="str">
            <v>Ы</v>
          </cell>
          <cell r="AT207" t="str">
            <v>Ы</v>
          </cell>
          <cell r="AU207">
            <v>0</v>
          </cell>
          <cell r="AV207">
            <v>0</v>
          </cell>
          <cell r="AW207">
            <v>23</v>
          </cell>
          <cell r="AX207">
            <v>1</v>
          </cell>
          <cell r="AY207">
            <v>0</v>
          </cell>
          <cell r="AZ207">
            <v>0</v>
          </cell>
          <cell r="BA207">
            <v>0</v>
          </cell>
          <cell r="BB207">
            <v>0</v>
          </cell>
          <cell r="BC207">
            <v>38828</v>
          </cell>
        </row>
        <row r="208">
          <cell r="A208">
            <v>2006</v>
          </cell>
          <cell r="B208">
            <v>2</v>
          </cell>
          <cell r="C208">
            <v>493</v>
          </cell>
          <cell r="D208">
            <v>21</v>
          </cell>
          <cell r="E208">
            <v>792030</v>
          </cell>
          <cell r="F208">
            <v>0</v>
          </cell>
          <cell r="G208" t="str">
            <v>Затраты по ШПЗ (неосновные)</v>
          </cell>
          <cell r="H208">
            <v>2030</v>
          </cell>
          <cell r="I208">
            <v>7920</v>
          </cell>
          <cell r="J208">
            <v>3020.36</v>
          </cell>
          <cell r="K208">
            <v>1</v>
          </cell>
          <cell r="L208">
            <v>0</v>
          </cell>
          <cell r="M208">
            <v>0</v>
          </cell>
          <cell r="N208">
            <v>0</v>
          </cell>
          <cell r="R208">
            <v>0</v>
          </cell>
          <cell r="S208">
            <v>0</v>
          </cell>
          <cell r="T208">
            <v>0</v>
          </cell>
          <cell r="U208">
            <v>42</v>
          </cell>
          <cell r="V208">
            <v>0</v>
          </cell>
          <cell r="W208">
            <v>0</v>
          </cell>
          <cell r="AA208">
            <v>0</v>
          </cell>
          <cell r="AB208">
            <v>0</v>
          </cell>
          <cell r="AC208">
            <v>0</v>
          </cell>
          <cell r="AD208">
            <v>42</v>
          </cell>
          <cell r="AE208">
            <v>110000</v>
          </cell>
          <cell r="AF208">
            <v>0</v>
          </cell>
          <cell r="AI208">
            <v>2251</v>
          </cell>
          <cell r="AK208">
            <v>0</v>
          </cell>
          <cell r="AM208">
            <v>622</v>
          </cell>
          <cell r="AN208">
            <v>1</v>
          </cell>
          <cell r="AO208">
            <v>393216</v>
          </cell>
          <cell r="AQ208">
            <v>0</v>
          </cell>
          <cell r="AR208">
            <v>0</v>
          </cell>
          <cell r="AS208" t="str">
            <v>Ы</v>
          </cell>
          <cell r="AT208" t="str">
            <v>Ы</v>
          </cell>
          <cell r="AU208">
            <v>0</v>
          </cell>
          <cell r="AV208">
            <v>0</v>
          </cell>
          <cell r="AW208">
            <v>23</v>
          </cell>
          <cell r="AX208">
            <v>1</v>
          </cell>
          <cell r="AY208">
            <v>0</v>
          </cell>
          <cell r="AZ208">
            <v>0</v>
          </cell>
          <cell r="BA208">
            <v>0</v>
          </cell>
          <cell r="BB208">
            <v>0</v>
          </cell>
          <cell r="BC208">
            <v>38828</v>
          </cell>
        </row>
        <row r="209">
          <cell r="A209">
            <v>2006</v>
          </cell>
          <cell r="B209">
            <v>2</v>
          </cell>
          <cell r="C209">
            <v>494</v>
          </cell>
          <cell r="D209">
            <v>21</v>
          </cell>
          <cell r="E209">
            <v>792030</v>
          </cell>
          <cell r="F209">
            <v>0</v>
          </cell>
          <cell r="G209" t="str">
            <v>Затраты по ШПЗ (неосновные)</v>
          </cell>
          <cell r="H209">
            <v>2030</v>
          </cell>
          <cell r="I209">
            <v>7920</v>
          </cell>
          <cell r="J209">
            <v>359.2</v>
          </cell>
          <cell r="K209">
            <v>1</v>
          </cell>
          <cell r="L209">
            <v>0</v>
          </cell>
          <cell r="M209">
            <v>0</v>
          </cell>
          <cell r="N209">
            <v>0</v>
          </cell>
          <cell r="R209">
            <v>0</v>
          </cell>
          <cell r="S209">
            <v>0</v>
          </cell>
          <cell r="T209">
            <v>0</v>
          </cell>
          <cell r="U209">
            <v>42</v>
          </cell>
          <cell r="V209">
            <v>0</v>
          </cell>
          <cell r="W209">
            <v>0</v>
          </cell>
          <cell r="AA209">
            <v>0</v>
          </cell>
          <cell r="AB209">
            <v>0</v>
          </cell>
          <cell r="AC209">
            <v>0</v>
          </cell>
          <cell r="AD209">
            <v>42</v>
          </cell>
          <cell r="AE209">
            <v>114020</v>
          </cell>
          <cell r="AF209">
            <v>0</v>
          </cell>
          <cell r="AI209">
            <v>2251</v>
          </cell>
          <cell r="AK209">
            <v>0</v>
          </cell>
          <cell r="AM209">
            <v>623</v>
          </cell>
          <cell r="AN209">
            <v>1</v>
          </cell>
          <cell r="AO209">
            <v>393216</v>
          </cell>
          <cell r="AQ209">
            <v>0</v>
          </cell>
          <cell r="AR209">
            <v>0</v>
          </cell>
          <cell r="AS209" t="str">
            <v>Ы</v>
          </cell>
          <cell r="AT209" t="str">
            <v>Ы</v>
          </cell>
          <cell r="AU209">
            <v>0</v>
          </cell>
          <cell r="AV209">
            <v>0</v>
          </cell>
          <cell r="AW209">
            <v>23</v>
          </cell>
          <cell r="AX209">
            <v>1</v>
          </cell>
          <cell r="AY209">
            <v>0</v>
          </cell>
          <cell r="AZ209">
            <v>0</v>
          </cell>
          <cell r="BA209">
            <v>0</v>
          </cell>
          <cell r="BB209">
            <v>0</v>
          </cell>
          <cell r="BC209">
            <v>38828</v>
          </cell>
        </row>
        <row r="210">
          <cell r="A210">
            <v>2006</v>
          </cell>
          <cell r="B210">
            <v>2</v>
          </cell>
          <cell r="C210">
            <v>495</v>
          </cell>
          <cell r="D210">
            <v>21</v>
          </cell>
          <cell r="E210">
            <v>792030</v>
          </cell>
          <cell r="F210">
            <v>0</v>
          </cell>
          <cell r="G210" t="str">
            <v>Затраты по ШПЗ (неосновные)</v>
          </cell>
          <cell r="H210">
            <v>2030</v>
          </cell>
          <cell r="I210">
            <v>7920</v>
          </cell>
          <cell r="J210">
            <v>1053.83</v>
          </cell>
          <cell r="K210">
            <v>1</v>
          </cell>
          <cell r="L210">
            <v>0</v>
          </cell>
          <cell r="M210">
            <v>0</v>
          </cell>
          <cell r="N210">
            <v>0</v>
          </cell>
          <cell r="R210">
            <v>0</v>
          </cell>
          <cell r="S210">
            <v>0</v>
          </cell>
          <cell r="T210">
            <v>0</v>
          </cell>
          <cell r="U210">
            <v>42</v>
          </cell>
          <cell r="V210">
            <v>0</v>
          </cell>
          <cell r="W210">
            <v>0</v>
          </cell>
          <cell r="AA210">
            <v>0</v>
          </cell>
          <cell r="AB210">
            <v>0</v>
          </cell>
          <cell r="AC210">
            <v>0</v>
          </cell>
          <cell r="AD210">
            <v>42</v>
          </cell>
          <cell r="AE210">
            <v>117000</v>
          </cell>
          <cell r="AF210">
            <v>0</v>
          </cell>
          <cell r="AI210">
            <v>2251</v>
          </cell>
          <cell r="AK210">
            <v>0</v>
          </cell>
          <cell r="AM210">
            <v>624</v>
          </cell>
          <cell r="AN210">
            <v>1</v>
          </cell>
          <cell r="AO210">
            <v>393216</v>
          </cell>
          <cell r="AQ210">
            <v>0</v>
          </cell>
          <cell r="AR210">
            <v>0</v>
          </cell>
          <cell r="AS210" t="str">
            <v>Ы</v>
          </cell>
          <cell r="AT210" t="str">
            <v>Ы</v>
          </cell>
          <cell r="AU210">
            <v>0</v>
          </cell>
          <cell r="AV210">
            <v>0</v>
          </cell>
          <cell r="AW210">
            <v>23</v>
          </cell>
          <cell r="AX210">
            <v>1</v>
          </cell>
          <cell r="AY210">
            <v>0</v>
          </cell>
          <cell r="AZ210">
            <v>0</v>
          </cell>
          <cell r="BA210">
            <v>0</v>
          </cell>
          <cell r="BB210">
            <v>0</v>
          </cell>
          <cell r="BC210">
            <v>38828</v>
          </cell>
        </row>
        <row r="211">
          <cell r="A211">
            <v>2006</v>
          </cell>
          <cell r="B211">
            <v>2</v>
          </cell>
          <cell r="C211">
            <v>496</v>
          </cell>
          <cell r="D211">
            <v>21</v>
          </cell>
          <cell r="E211">
            <v>792030</v>
          </cell>
          <cell r="F211">
            <v>0</v>
          </cell>
          <cell r="G211" t="str">
            <v>Затраты по ШПЗ (неосновные)</v>
          </cell>
          <cell r="H211">
            <v>2030</v>
          </cell>
          <cell r="I211">
            <v>7920</v>
          </cell>
          <cell r="J211">
            <v>2667.19</v>
          </cell>
          <cell r="K211">
            <v>1</v>
          </cell>
          <cell r="L211">
            <v>0</v>
          </cell>
          <cell r="M211">
            <v>0</v>
          </cell>
          <cell r="N211">
            <v>0</v>
          </cell>
          <cell r="R211">
            <v>0</v>
          </cell>
          <cell r="S211">
            <v>0</v>
          </cell>
          <cell r="T211">
            <v>0</v>
          </cell>
          <cell r="U211">
            <v>42</v>
          </cell>
          <cell r="V211">
            <v>0</v>
          </cell>
          <cell r="W211">
            <v>0</v>
          </cell>
          <cell r="AA211">
            <v>0</v>
          </cell>
          <cell r="AB211">
            <v>0</v>
          </cell>
          <cell r="AC211">
            <v>0</v>
          </cell>
          <cell r="AD211">
            <v>42</v>
          </cell>
          <cell r="AE211">
            <v>118000</v>
          </cell>
          <cell r="AF211">
            <v>0</v>
          </cell>
          <cell r="AI211">
            <v>2251</v>
          </cell>
          <cell r="AK211">
            <v>0</v>
          </cell>
          <cell r="AM211">
            <v>625</v>
          </cell>
          <cell r="AN211">
            <v>1</v>
          </cell>
          <cell r="AO211">
            <v>393216</v>
          </cell>
          <cell r="AQ211">
            <v>0</v>
          </cell>
          <cell r="AR211">
            <v>0</v>
          </cell>
          <cell r="AS211" t="str">
            <v>Ы</v>
          </cell>
          <cell r="AT211" t="str">
            <v>Ы</v>
          </cell>
          <cell r="AU211">
            <v>0</v>
          </cell>
          <cell r="AV211">
            <v>0</v>
          </cell>
          <cell r="AW211">
            <v>23</v>
          </cell>
          <cell r="AX211">
            <v>1</v>
          </cell>
          <cell r="AY211">
            <v>0</v>
          </cell>
          <cell r="AZ211">
            <v>0</v>
          </cell>
          <cell r="BA211">
            <v>0</v>
          </cell>
          <cell r="BB211">
            <v>0</v>
          </cell>
          <cell r="BC211">
            <v>38828</v>
          </cell>
        </row>
        <row r="212">
          <cell r="A212">
            <v>2006</v>
          </cell>
          <cell r="B212">
            <v>2</v>
          </cell>
          <cell r="C212">
            <v>497</v>
          </cell>
          <cell r="D212">
            <v>21</v>
          </cell>
          <cell r="E212">
            <v>792030</v>
          </cell>
          <cell r="F212">
            <v>0</v>
          </cell>
          <cell r="G212" t="str">
            <v>Затраты по ШПЗ (неосновные)</v>
          </cell>
          <cell r="H212">
            <v>2030</v>
          </cell>
          <cell r="I212">
            <v>7920</v>
          </cell>
          <cell r="J212">
            <v>325.89999999999998</v>
          </cell>
          <cell r="K212">
            <v>1</v>
          </cell>
          <cell r="L212">
            <v>0</v>
          </cell>
          <cell r="M212">
            <v>0</v>
          </cell>
          <cell r="N212">
            <v>0</v>
          </cell>
          <cell r="R212">
            <v>0</v>
          </cell>
          <cell r="S212">
            <v>0</v>
          </cell>
          <cell r="T212">
            <v>0</v>
          </cell>
          <cell r="U212">
            <v>42</v>
          </cell>
          <cell r="V212">
            <v>0</v>
          </cell>
          <cell r="W212">
            <v>0</v>
          </cell>
          <cell r="AA212">
            <v>0</v>
          </cell>
          <cell r="AB212">
            <v>0</v>
          </cell>
          <cell r="AC212">
            <v>0</v>
          </cell>
          <cell r="AD212">
            <v>42</v>
          </cell>
          <cell r="AE212">
            <v>130000</v>
          </cell>
          <cell r="AF212">
            <v>0</v>
          </cell>
          <cell r="AI212">
            <v>2251</v>
          </cell>
          <cell r="AK212">
            <v>0</v>
          </cell>
          <cell r="AM212">
            <v>626</v>
          </cell>
          <cell r="AN212">
            <v>1</v>
          </cell>
          <cell r="AO212">
            <v>393216</v>
          </cell>
          <cell r="AQ212">
            <v>0</v>
          </cell>
          <cell r="AR212">
            <v>0</v>
          </cell>
          <cell r="AS212" t="str">
            <v>Ы</v>
          </cell>
          <cell r="AT212" t="str">
            <v>Ы</v>
          </cell>
          <cell r="AU212">
            <v>0</v>
          </cell>
          <cell r="AV212">
            <v>0</v>
          </cell>
          <cell r="AW212">
            <v>23</v>
          </cell>
          <cell r="AX212">
            <v>1</v>
          </cell>
          <cell r="AY212">
            <v>0</v>
          </cell>
          <cell r="AZ212">
            <v>0</v>
          </cell>
          <cell r="BA212">
            <v>0</v>
          </cell>
          <cell r="BB212">
            <v>0</v>
          </cell>
          <cell r="BC212">
            <v>38828</v>
          </cell>
        </row>
        <row r="213">
          <cell r="A213">
            <v>2006</v>
          </cell>
          <cell r="B213">
            <v>2</v>
          </cell>
          <cell r="C213">
            <v>498</v>
          </cell>
          <cell r="D213">
            <v>21</v>
          </cell>
          <cell r="E213">
            <v>792030</v>
          </cell>
          <cell r="F213">
            <v>0</v>
          </cell>
          <cell r="G213" t="str">
            <v>Затраты по ШПЗ (неосновные)</v>
          </cell>
          <cell r="H213">
            <v>2030</v>
          </cell>
          <cell r="I213">
            <v>7920</v>
          </cell>
          <cell r="J213">
            <v>1208.8399999999999</v>
          </cell>
          <cell r="K213">
            <v>1</v>
          </cell>
          <cell r="L213">
            <v>0</v>
          </cell>
          <cell r="M213">
            <v>0</v>
          </cell>
          <cell r="N213">
            <v>0</v>
          </cell>
          <cell r="R213">
            <v>0</v>
          </cell>
          <cell r="S213">
            <v>0</v>
          </cell>
          <cell r="T213">
            <v>0</v>
          </cell>
          <cell r="U213">
            <v>42</v>
          </cell>
          <cell r="V213">
            <v>0</v>
          </cell>
          <cell r="W213">
            <v>0</v>
          </cell>
          <cell r="AA213">
            <v>0</v>
          </cell>
          <cell r="AB213">
            <v>0</v>
          </cell>
          <cell r="AC213">
            <v>0</v>
          </cell>
          <cell r="AD213">
            <v>42</v>
          </cell>
          <cell r="AE213">
            <v>131000</v>
          </cell>
          <cell r="AF213">
            <v>0</v>
          </cell>
          <cell r="AI213">
            <v>2251</v>
          </cell>
          <cell r="AK213">
            <v>0</v>
          </cell>
          <cell r="AM213">
            <v>627</v>
          </cell>
          <cell r="AN213">
            <v>1</v>
          </cell>
          <cell r="AO213">
            <v>393216</v>
          </cell>
          <cell r="AQ213">
            <v>0</v>
          </cell>
          <cell r="AR213">
            <v>0</v>
          </cell>
          <cell r="AS213" t="str">
            <v>Ы</v>
          </cell>
          <cell r="AT213" t="str">
            <v>Ы</v>
          </cell>
          <cell r="AU213">
            <v>0</v>
          </cell>
          <cell r="AV213">
            <v>0</v>
          </cell>
          <cell r="AW213">
            <v>23</v>
          </cell>
          <cell r="AX213">
            <v>1</v>
          </cell>
          <cell r="AY213">
            <v>0</v>
          </cell>
          <cell r="AZ213">
            <v>0</v>
          </cell>
          <cell r="BA213">
            <v>0</v>
          </cell>
          <cell r="BB213">
            <v>0</v>
          </cell>
          <cell r="BC213">
            <v>38828</v>
          </cell>
        </row>
        <row r="214">
          <cell r="A214">
            <v>2006</v>
          </cell>
          <cell r="B214">
            <v>2</v>
          </cell>
          <cell r="C214">
            <v>499</v>
          </cell>
          <cell r="D214">
            <v>21</v>
          </cell>
          <cell r="E214">
            <v>792030</v>
          </cell>
          <cell r="F214">
            <v>0</v>
          </cell>
          <cell r="G214" t="str">
            <v>Затраты по ШПЗ (неосновные)</v>
          </cell>
          <cell r="H214">
            <v>2030</v>
          </cell>
          <cell r="I214">
            <v>7920</v>
          </cell>
          <cell r="J214">
            <v>8722.66</v>
          </cell>
          <cell r="K214">
            <v>1</v>
          </cell>
          <cell r="L214">
            <v>0</v>
          </cell>
          <cell r="M214">
            <v>0</v>
          </cell>
          <cell r="N214">
            <v>0</v>
          </cell>
          <cell r="R214">
            <v>0</v>
          </cell>
          <cell r="S214">
            <v>0</v>
          </cell>
          <cell r="T214">
            <v>0</v>
          </cell>
          <cell r="U214">
            <v>42</v>
          </cell>
          <cell r="V214">
            <v>0</v>
          </cell>
          <cell r="W214">
            <v>0</v>
          </cell>
          <cell r="AA214">
            <v>0</v>
          </cell>
          <cell r="AB214">
            <v>0</v>
          </cell>
          <cell r="AC214">
            <v>0</v>
          </cell>
          <cell r="AD214">
            <v>42</v>
          </cell>
          <cell r="AE214">
            <v>132000</v>
          </cell>
          <cell r="AF214">
            <v>0</v>
          </cell>
          <cell r="AI214">
            <v>2251</v>
          </cell>
          <cell r="AK214">
            <v>0</v>
          </cell>
          <cell r="AM214">
            <v>628</v>
          </cell>
          <cell r="AN214">
            <v>1</v>
          </cell>
          <cell r="AO214">
            <v>393216</v>
          </cell>
          <cell r="AQ214">
            <v>0</v>
          </cell>
          <cell r="AR214">
            <v>0</v>
          </cell>
          <cell r="AS214" t="str">
            <v>Ы</v>
          </cell>
          <cell r="AT214" t="str">
            <v>Ы</v>
          </cell>
          <cell r="AU214">
            <v>0</v>
          </cell>
          <cell r="AV214">
            <v>0</v>
          </cell>
          <cell r="AW214">
            <v>23</v>
          </cell>
          <cell r="AX214">
            <v>1</v>
          </cell>
          <cell r="AY214">
            <v>0</v>
          </cell>
          <cell r="AZ214">
            <v>0</v>
          </cell>
          <cell r="BA214">
            <v>0</v>
          </cell>
          <cell r="BB214">
            <v>0</v>
          </cell>
          <cell r="BC214">
            <v>38828</v>
          </cell>
        </row>
        <row r="215">
          <cell r="A215">
            <v>2006</v>
          </cell>
          <cell r="B215">
            <v>2</v>
          </cell>
          <cell r="C215">
            <v>500</v>
          </cell>
          <cell r="D215">
            <v>21</v>
          </cell>
          <cell r="E215">
            <v>792030</v>
          </cell>
          <cell r="F215">
            <v>0</v>
          </cell>
          <cell r="G215" t="str">
            <v>Затраты по ШПЗ (неосновные)</v>
          </cell>
          <cell r="H215">
            <v>2030</v>
          </cell>
          <cell r="I215">
            <v>7920</v>
          </cell>
          <cell r="J215">
            <v>854.14</v>
          </cell>
          <cell r="K215">
            <v>1</v>
          </cell>
          <cell r="L215">
            <v>0</v>
          </cell>
          <cell r="M215">
            <v>0</v>
          </cell>
          <cell r="N215">
            <v>0</v>
          </cell>
          <cell r="R215">
            <v>0</v>
          </cell>
          <cell r="S215">
            <v>0</v>
          </cell>
          <cell r="T215">
            <v>0</v>
          </cell>
          <cell r="U215">
            <v>42</v>
          </cell>
          <cell r="V215">
            <v>0</v>
          </cell>
          <cell r="W215">
            <v>0</v>
          </cell>
          <cell r="AA215">
            <v>0</v>
          </cell>
          <cell r="AB215">
            <v>0</v>
          </cell>
          <cell r="AC215">
            <v>0</v>
          </cell>
          <cell r="AD215">
            <v>42</v>
          </cell>
          <cell r="AE215">
            <v>135000</v>
          </cell>
          <cell r="AF215">
            <v>0</v>
          </cell>
          <cell r="AI215">
            <v>2251</v>
          </cell>
          <cell r="AK215">
            <v>0</v>
          </cell>
          <cell r="AM215">
            <v>629</v>
          </cell>
          <cell r="AN215">
            <v>1</v>
          </cell>
          <cell r="AO215">
            <v>393216</v>
          </cell>
          <cell r="AQ215">
            <v>0</v>
          </cell>
          <cell r="AR215">
            <v>0</v>
          </cell>
          <cell r="AS215" t="str">
            <v>Ы</v>
          </cell>
          <cell r="AT215" t="str">
            <v>Ы</v>
          </cell>
          <cell r="AU215">
            <v>0</v>
          </cell>
          <cell r="AV215">
            <v>0</v>
          </cell>
          <cell r="AW215">
            <v>23</v>
          </cell>
          <cell r="AX215">
            <v>1</v>
          </cell>
          <cell r="AY215">
            <v>0</v>
          </cell>
          <cell r="AZ215">
            <v>0</v>
          </cell>
          <cell r="BA215">
            <v>0</v>
          </cell>
          <cell r="BB215">
            <v>0</v>
          </cell>
          <cell r="BC215">
            <v>38828</v>
          </cell>
        </row>
        <row r="216">
          <cell r="A216">
            <v>2006</v>
          </cell>
          <cell r="B216">
            <v>2</v>
          </cell>
          <cell r="C216">
            <v>501</v>
          </cell>
          <cell r="D216">
            <v>21</v>
          </cell>
          <cell r="E216">
            <v>792030</v>
          </cell>
          <cell r="F216">
            <v>0</v>
          </cell>
          <cell r="G216" t="str">
            <v>Затраты по ШПЗ (неосновные)</v>
          </cell>
          <cell r="H216">
            <v>2030</v>
          </cell>
          <cell r="I216">
            <v>7920</v>
          </cell>
          <cell r="J216">
            <v>26256.86</v>
          </cell>
          <cell r="K216">
            <v>1</v>
          </cell>
          <cell r="L216">
            <v>0</v>
          </cell>
          <cell r="M216">
            <v>0</v>
          </cell>
          <cell r="N216">
            <v>0</v>
          </cell>
          <cell r="R216">
            <v>0</v>
          </cell>
          <cell r="S216">
            <v>0</v>
          </cell>
          <cell r="T216">
            <v>0</v>
          </cell>
          <cell r="U216">
            <v>42</v>
          </cell>
          <cell r="V216">
            <v>0</v>
          </cell>
          <cell r="W216">
            <v>0</v>
          </cell>
          <cell r="AA216">
            <v>0</v>
          </cell>
          <cell r="AB216">
            <v>0</v>
          </cell>
          <cell r="AC216">
            <v>0</v>
          </cell>
          <cell r="AD216">
            <v>42</v>
          </cell>
          <cell r="AE216">
            <v>143000</v>
          </cell>
          <cell r="AF216">
            <v>0</v>
          </cell>
          <cell r="AI216">
            <v>2251</v>
          </cell>
          <cell r="AK216">
            <v>0</v>
          </cell>
          <cell r="AM216">
            <v>630</v>
          </cell>
          <cell r="AN216">
            <v>1</v>
          </cell>
          <cell r="AO216">
            <v>393216</v>
          </cell>
          <cell r="AQ216">
            <v>0</v>
          </cell>
          <cell r="AR216">
            <v>0</v>
          </cell>
          <cell r="AS216" t="str">
            <v>Ы</v>
          </cell>
          <cell r="AT216" t="str">
            <v>Ы</v>
          </cell>
          <cell r="AU216">
            <v>0</v>
          </cell>
          <cell r="AV216">
            <v>0</v>
          </cell>
          <cell r="AW216">
            <v>23</v>
          </cell>
          <cell r="AX216">
            <v>1</v>
          </cell>
          <cell r="AY216">
            <v>0</v>
          </cell>
          <cell r="AZ216">
            <v>0</v>
          </cell>
          <cell r="BA216">
            <v>0</v>
          </cell>
          <cell r="BB216">
            <v>0</v>
          </cell>
          <cell r="BC216">
            <v>38828</v>
          </cell>
        </row>
        <row r="217">
          <cell r="A217">
            <v>2006</v>
          </cell>
          <cell r="B217">
            <v>2</v>
          </cell>
          <cell r="C217">
            <v>502</v>
          </cell>
          <cell r="D217">
            <v>21</v>
          </cell>
          <cell r="E217">
            <v>792030</v>
          </cell>
          <cell r="F217">
            <v>0</v>
          </cell>
          <cell r="G217" t="str">
            <v>Затраты по ШПЗ (неосновные)</v>
          </cell>
          <cell r="H217">
            <v>2030</v>
          </cell>
          <cell r="I217">
            <v>7920</v>
          </cell>
          <cell r="J217">
            <v>4395023</v>
          </cell>
          <cell r="K217">
            <v>1</v>
          </cell>
          <cell r="L217">
            <v>0</v>
          </cell>
          <cell r="M217">
            <v>0</v>
          </cell>
          <cell r="N217">
            <v>0</v>
          </cell>
          <cell r="R217">
            <v>0</v>
          </cell>
          <cell r="S217">
            <v>0</v>
          </cell>
          <cell r="T217">
            <v>0</v>
          </cell>
          <cell r="U217">
            <v>42</v>
          </cell>
          <cell r="V217">
            <v>0</v>
          </cell>
          <cell r="W217">
            <v>0</v>
          </cell>
          <cell r="AA217">
            <v>0</v>
          </cell>
          <cell r="AB217">
            <v>0</v>
          </cell>
          <cell r="AC217">
            <v>0</v>
          </cell>
          <cell r="AD217">
            <v>42</v>
          </cell>
          <cell r="AE217">
            <v>240000</v>
          </cell>
          <cell r="AF217">
            <v>0</v>
          </cell>
          <cell r="AI217">
            <v>2251</v>
          </cell>
          <cell r="AK217">
            <v>0</v>
          </cell>
          <cell r="AM217">
            <v>631</v>
          </cell>
          <cell r="AN217">
            <v>1</v>
          </cell>
          <cell r="AO217">
            <v>393216</v>
          </cell>
          <cell r="AQ217">
            <v>0</v>
          </cell>
          <cell r="AR217">
            <v>0</v>
          </cell>
          <cell r="AS217" t="str">
            <v>Ы</v>
          </cell>
          <cell r="AT217" t="str">
            <v>Ы</v>
          </cell>
          <cell r="AU217">
            <v>0</v>
          </cell>
          <cell r="AV217">
            <v>0</v>
          </cell>
          <cell r="AW217">
            <v>23</v>
          </cell>
          <cell r="AX217">
            <v>1</v>
          </cell>
          <cell r="AY217">
            <v>0</v>
          </cell>
          <cell r="AZ217">
            <v>0</v>
          </cell>
          <cell r="BA217">
            <v>0</v>
          </cell>
          <cell r="BB217">
            <v>0</v>
          </cell>
          <cell r="BC217">
            <v>38828</v>
          </cell>
        </row>
        <row r="218">
          <cell r="A218">
            <v>2006</v>
          </cell>
          <cell r="B218">
            <v>2</v>
          </cell>
          <cell r="C218">
            <v>503</v>
          </cell>
          <cell r="D218">
            <v>21</v>
          </cell>
          <cell r="E218">
            <v>792030</v>
          </cell>
          <cell r="F218">
            <v>0</v>
          </cell>
          <cell r="G218" t="str">
            <v>Затраты по ШПЗ (неосновные)</v>
          </cell>
          <cell r="H218">
            <v>2030</v>
          </cell>
          <cell r="I218">
            <v>7920</v>
          </cell>
          <cell r="J218">
            <v>127329.93</v>
          </cell>
          <cell r="K218">
            <v>1</v>
          </cell>
          <cell r="L218">
            <v>0</v>
          </cell>
          <cell r="M218">
            <v>0</v>
          </cell>
          <cell r="N218">
            <v>0</v>
          </cell>
          <cell r="R218">
            <v>0</v>
          </cell>
          <cell r="S218">
            <v>0</v>
          </cell>
          <cell r="T218">
            <v>0</v>
          </cell>
          <cell r="U218">
            <v>42</v>
          </cell>
          <cell r="V218">
            <v>0</v>
          </cell>
          <cell r="W218">
            <v>0</v>
          </cell>
          <cell r="AA218">
            <v>0</v>
          </cell>
          <cell r="AB218">
            <v>0</v>
          </cell>
          <cell r="AC218">
            <v>0</v>
          </cell>
          <cell r="AD218">
            <v>42</v>
          </cell>
          <cell r="AE218">
            <v>311000</v>
          </cell>
          <cell r="AF218">
            <v>0</v>
          </cell>
          <cell r="AI218">
            <v>2251</v>
          </cell>
          <cell r="AK218">
            <v>0</v>
          </cell>
          <cell r="AM218">
            <v>632</v>
          </cell>
          <cell r="AN218">
            <v>1</v>
          </cell>
          <cell r="AO218">
            <v>393216</v>
          </cell>
          <cell r="AQ218">
            <v>0</v>
          </cell>
          <cell r="AR218">
            <v>0</v>
          </cell>
          <cell r="AS218" t="str">
            <v>Ы</v>
          </cell>
          <cell r="AT218" t="str">
            <v>Ы</v>
          </cell>
          <cell r="AU218">
            <v>0</v>
          </cell>
          <cell r="AV218">
            <v>0</v>
          </cell>
          <cell r="AW218">
            <v>23</v>
          </cell>
          <cell r="AX218">
            <v>1</v>
          </cell>
          <cell r="AY218">
            <v>0</v>
          </cell>
          <cell r="AZ218">
            <v>0</v>
          </cell>
          <cell r="BA218">
            <v>0</v>
          </cell>
          <cell r="BB218">
            <v>0</v>
          </cell>
          <cell r="BC218">
            <v>38828</v>
          </cell>
        </row>
        <row r="219">
          <cell r="A219">
            <v>2006</v>
          </cell>
          <cell r="B219">
            <v>2</v>
          </cell>
          <cell r="C219">
            <v>504</v>
          </cell>
          <cell r="D219">
            <v>21</v>
          </cell>
          <cell r="E219">
            <v>792030</v>
          </cell>
          <cell r="F219">
            <v>0</v>
          </cell>
          <cell r="G219" t="str">
            <v>Затраты по ШПЗ (неосновные)</v>
          </cell>
          <cell r="H219">
            <v>2030</v>
          </cell>
          <cell r="I219">
            <v>7920</v>
          </cell>
          <cell r="J219">
            <v>878744.45</v>
          </cell>
          <cell r="K219">
            <v>1</v>
          </cell>
          <cell r="L219">
            <v>0</v>
          </cell>
          <cell r="M219">
            <v>0</v>
          </cell>
          <cell r="N219">
            <v>0</v>
          </cell>
          <cell r="R219">
            <v>0</v>
          </cell>
          <cell r="S219">
            <v>0</v>
          </cell>
          <cell r="T219">
            <v>0</v>
          </cell>
          <cell r="U219">
            <v>42</v>
          </cell>
          <cell r="V219">
            <v>0</v>
          </cell>
          <cell r="W219">
            <v>0</v>
          </cell>
          <cell r="AA219">
            <v>0</v>
          </cell>
          <cell r="AB219">
            <v>0</v>
          </cell>
          <cell r="AC219">
            <v>0</v>
          </cell>
          <cell r="AD219">
            <v>42</v>
          </cell>
          <cell r="AE219">
            <v>312000</v>
          </cell>
          <cell r="AF219">
            <v>0</v>
          </cell>
          <cell r="AI219">
            <v>2251</v>
          </cell>
          <cell r="AK219">
            <v>0</v>
          </cell>
          <cell r="AM219">
            <v>633</v>
          </cell>
          <cell r="AN219">
            <v>1</v>
          </cell>
          <cell r="AO219">
            <v>393216</v>
          </cell>
          <cell r="AQ219">
            <v>0</v>
          </cell>
          <cell r="AR219">
            <v>0</v>
          </cell>
          <cell r="AS219" t="str">
            <v>Ы</v>
          </cell>
          <cell r="AT219" t="str">
            <v>Ы</v>
          </cell>
          <cell r="AU219">
            <v>0</v>
          </cell>
          <cell r="AV219">
            <v>0</v>
          </cell>
          <cell r="AW219">
            <v>23</v>
          </cell>
          <cell r="AX219">
            <v>1</v>
          </cell>
          <cell r="AY219">
            <v>0</v>
          </cell>
          <cell r="AZ219">
            <v>0</v>
          </cell>
          <cell r="BA219">
            <v>0</v>
          </cell>
          <cell r="BB219">
            <v>0</v>
          </cell>
          <cell r="BC219">
            <v>38828</v>
          </cell>
        </row>
        <row r="220">
          <cell r="A220">
            <v>2006</v>
          </cell>
          <cell r="B220">
            <v>2</v>
          </cell>
          <cell r="C220">
            <v>505</v>
          </cell>
          <cell r="D220">
            <v>21</v>
          </cell>
          <cell r="E220">
            <v>792030</v>
          </cell>
          <cell r="F220">
            <v>0</v>
          </cell>
          <cell r="G220" t="str">
            <v>Затраты по ШПЗ (неосновные)</v>
          </cell>
          <cell r="H220">
            <v>2030</v>
          </cell>
          <cell r="I220">
            <v>7920</v>
          </cell>
          <cell r="J220">
            <v>48297.71</v>
          </cell>
          <cell r="K220">
            <v>1</v>
          </cell>
          <cell r="L220">
            <v>0</v>
          </cell>
          <cell r="M220">
            <v>0</v>
          </cell>
          <cell r="N220">
            <v>0</v>
          </cell>
          <cell r="R220">
            <v>0</v>
          </cell>
          <cell r="S220">
            <v>0</v>
          </cell>
          <cell r="T220">
            <v>0</v>
          </cell>
          <cell r="U220">
            <v>42</v>
          </cell>
          <cell r="V220">
            <v>0</v>
          </cell>
          <cell r="W220">
            <v>0</v>
          </cell>
          <cell r="AA220">
            <v>0</v>
          </cell>
          <cell r="AB220">
            <v>0</v>
          </cell>
          <cell r="AC220">
            <v>0</v>
          </cell>
          <cell r="AD220">
            <v>42</v>
          </cell>
          <cell r="AE220">
            <v>313000</v>
          </cell>
          <cell r="AF220">
            <v>0</v>
          </cell>
          <cell r="AI220">
            <v>2251</v>
          </cell>
          <cell r="AK220">
            <v>0</v>
          </cell>
          <cell r="AM220">
            <v>634</v>
          </cell>
          <cell r="AN220">
            <v>1</v>
          </cell>
          <cell r="AO220">
            <v>393216</v>
          </cell>
          <cell r="AQ220">
            <v>0</v>
          </cell>
          <cell r="AR220">
            <v>0</v>
          </cell>
          <cell r="AS220" t="str">
            <v>Ы</v>
          </cell>
          <cell r="AT220" t="str">
            <v>Ы</v>
          </cell>
          <cell r="AU220">
            <v>0</v>
          </cell>
          <cell r="AV220">
            <v>0</v>
          </cell>
          <cell r="AW220">
            <v>23</v>
          </cell>
          <cell r="AX220">
            <v>1</v>
          </cell>
          <cell r="AY220">
            <v>0</v>
          </cell>
          <cell r="AZ220">
            <v>0</v>
          </cell>
          <cell r="BA220">
            <v>0</v>
          </cell>
          <cell r="BB220">
            <v>0</v>
          </cell>
          <cell r="BC220">
            <v>38828</v>
          </cell>
        </row>
        <row r="221">
          <cell r="A221">
            <v>2006</v>
          </cell>
          <cell r="B221">
            <v>2</v>
          </cell>
          <cell r="C221">
            <v>506</v>
          </cell>
          <cell r="D221">
            <v>21</v>
          </cell>
          <cell r="E221">
            <v>792030</v>
          </cell>
          <cell r="F221">
            <v>0</v>
          </cell>
          <cell r="G221" t="str">
            <v>Затраты по ШПЗ (неосновные)</v>
          </cell>
          <cell r="H221">
            <v>2030</v>
          </cell>
          <cell r="I221">
            <v>7920</v>
          </cell>
          <cell r="J221">
            <v>87813.74</v>
          </cell>
          <cell r="K221">
            <v>1</v>
          </cell>
          <cell r="L221">
            <v>0</v>
          </cell>
          <cell r="M221">
            <v>0</v>
          </cell>
          <cell r="N221">
            <v>0</v>
          </cell>
          <cell r="R221">
            <v>0</v>
          </cell>
          <cell r="S221">
            <v>0</v>
          </cell>
          <cell r="T221">
            <v>0</v>
          </cell>
          <cell r="U221">
            <v>42</v>
          </cell>
          <cell r="V221">
            <v>0</v>
          </cell>
          <cell r="W221">
            <v>0</v>
          </cell>
          <cell r="AA221">
            <v>0</v>
          </cell>
          <cell r="AB221">
            <v>0</v>
          </cell>
          <cell r="AC221">
            <v>0</v>
          </cell>
          <cell r="AD221">
            <v>42</v>
          </cell>
          <cell r="AE221">
            <v>314000</v>
          </cell>
          <cell r="AF221">
            <v>0</v>
          </cell>
          <cell r="AI221">
            <v>2251</v>
          </cell>
          <cell r="AK221">
            <v>0</v>
          </cell>
          <cell r="AM221">
            <v>635</v>
          </cell>
          <cell r="AN221">
            <v>1</v>
          </cell>
          <cell r="AO221">
            <v>393216</v>
          </cell>
          <cell r="AQ221">
            <v>0</v>
          </cell>
          <cell r="AR221">
            <v>0</v>
          </cell>
          <cell r="AS221" t="str">
            <v>Ы</v>
          </cell>
          <cell r="AT221" t="str">
            <v>Ы</v>
          </cell>
          <cell r="AU221">
            <v>0</v>
          </cell>
          <cell r="AV221">
            <v>0</v>
          </cell>
          <cell r="AW221">
            <v>23</v>
          </cell>
          <cell r="AX221">
            <v>1</v>
          </cell>
          <cell r="AY221">
            <v>0</v>
          </cell>
          <cell r="AZ221">
            <v>0</v>
          </cell>
          <cell r="BA221">
            <v>0</v>
          </cell>
          <cell r="BB221">
            <v>0</v>
          </cell>
          <cell r="BC221">
            <v>38828</v>
          </cell>
        </row>
        <row r="222">
          <cell r="A222">
            <v>2006</v>
          </cell>
          <cell r="B222">
            <v>2</v>
          </cell>
          <cell r="C222">
            <v>507</v>
          </cell>
          <cell r="D222">
            <v>21</v>
          </cell>
          <cell r="E222">
            <v>792030</v>
          </cell>
          <cell r="F222">
            <v>0</v>
          </cell>
          <cell r="G222" t="str">
            <v>Затраты по ШПЗ (неосновные)</v>
          </cell>
          <cell r="H222">
            <v>2030</v>
          </cell>
          <cell r="I222">
            <v>7920</v>
          </cell>
          <cell r="J222">
            <v>17573.16</v>
          </cell>
          <cell r="K222">
            <v>1</v>
          </cell>
          <cell r="L222">
            <v>0</v>
          </cell>
          <cell r="M222">
            <v>0</v>
          </cell>
          <cell r="N222">
            <v>0</v>
          </cell>
          <cell r="R222">
            <v>0</v>
          </cell>
          <cell r="S222">
            <v>0</v>
          </cell>
          <cell r="T222">
            <v>0</v>
          </cell>
          <cell r="U222">
            <v>42</v>
          </cell>
          <cell r="V222">
            <v>0</v>
          </cell>
          <cell r="W222">
            <v>0</v>
          </cell>
          <cell r="AA222">
            <v>0</v>
          </cell>
          <cell r="AB222">
            <v>0</v>
          </cell>
          <cell r="AC222">
            <v>0</v>
          </cell>
          <cell r="AD222">
            <v>42</v>
          </cell>
          <cell r="AE222">
            <v>315000</v>
          </cell>
          <cell r="AF222">
            <v>0</v>
          </cell>
          <cell r="AI222">
            <v>2251</v>
          </cell>
          <cell r="AK222">
            <v>0</v>
          </cell>
          <cell r="AM222">
            <v>636</v>
          </cell>
          <cell r="AN222">
            <v>1</v>
          </cell>
          <cell r="AO222">
            <v>393216</v>
          </cell>
          <cell r="AQ222">
            <v>0</v>
          </cell>
          <cell r="AR222">
            <v>0</v>
          </cell>
          <cell r="AS222" t="str">
            <v>Ы</v>
          </cell>
          <cell r="AT222" t="str">
            <v>Ы</v>
          </cell>
          <cell r="AU222">
            <v>0</v>
          </cell>
          <cell r="AV222">
            <v>0</v>
          </cell>
          <cell r="AW222">
            <v>23</v>
          </cell>
          <cell r="AX222">
            <v>1</v>
          </cell>
          <cell r="AY222">
            <v>0</v>
          </cell>
          <cell r="AZ222">
            <v>0</v>
          </cell>
          <cell r="BA222">
            <v>0</v>
          </cell>
          <cell r="BB222">
            <v>0</v>
          </cell>
          <cell r="BC222">
            <v>38828</v>
          </cell>
        </row>
        <row r="223">
          <cell r="A223">
            <v>2006</v>
          </cell>
          <cell r="B223">
            <v>2</v>
          </cell>
          <cell r="C223">
            <v>508</v>
          </cell>
          <cell r="D223">
            <v>21</v>
          </cell>
          <cell r="E223">
            <v>792030</v>
          </cell>
          <cell r="F223">
            <v>0</v>
          </cell>
          <cell r="G223" t="str">
            <v>Затраты по ШПЗ (неосновные)</v>
          </cell>
          <cell r="H223">
            <v>2030</v>
          </cell>
          <cell r="I223">
            <v>7920</v>
          </cell>
          <cell r="J223">
            <v>2621.2399999999998</v>
          </cell>
          <cell r="K223">
            <v>1</v>
          </cell>
          <cell r="L223">
            <v>0</v>
          </cell>
          <cell r="M223">
            <v>0</v>
          </cell>
          <cell r="N223">
            <v>0</v>
          </cell>
          <cell r="R223">
            <v>0</v>
          </cell>
          <cell r="S223">
            <v>0</v>
          </cell>
          <cell r="T223">
            <v>0</v>
          </cell>
          <cell r="U223">
            <v>42</v>
          </cell>
          <cell r="V223">
            <v>0</v>
          </cell>
          <cell r="W223">
            <v>0</v>
          </cell>
          <cell r="AA223">
            <v>0</v>
          </cell>
          <cell r="AB223">
            <v>0</v>
          </cell>
          <cell r="AC223">
            <v>0</v>
          </cell>
          <cell r="AD223">
            <v>42</v>
          </cell>
          <cell r="AE223">
            <v>410000</v>
          </cell>
          <cell r="AF223">
            <v>0</v>
          </cell>
          <cell r="AI223">
            <v>2251</v>
          </cell>
          <cell r="AK223">
            <v>0</v>
          </cell>
          <cell r="AM223">
            <v>637</v>
          </cell>
          <cell r="AN223">
            <v>1</v>
          </cell>
          <cell r="AO223">
            <v>393216</v>
          </cell>
          <cell r="AQ223">
            <v>0</v>
          </cell>
          <cell r="AR223">
            <v>0</v>
          </cell>
          <cell r="AS223" t="str">
            <v>Ы</v>
          </cell>
          <cell r="AT223" t="str">
            <v>Ы</v>
          </cell>
          <cell r="AU223">
            <v>0</v>
          </cell>
          <cell r="AV223">
            <v>0</v>
          </cell>
          <cell r="AW223">
            <v>23</v>
          </cell>
          <cell r="AX223">
            <v>1</v>
          </cell>
          <cell r="AY223">
            <v>0</v>
          </cell>
          <cell r="AZ223">
            <v>0</v>
          </cell>
          <cell r="BA223">
            <v>0</v>
          </cell>
          <cell r="BB223">
            <v>0</v>
          </cell>
          <cell r="BC223">
            <v>38828</v>
          </cell>
        </row>
        <row r="224">
          <cell r="A224">
            <v>2006</v>
          </cell>
          <cell r="B224">
            <v>2</v>
          </cell>
          <cell r="C224">
            <v>509</v>
          </cell>
          <cell r="D224">
            <v>21</v>
          </cell>
          <cell r="E224">
            <v>792030</v>
          </cell>
          <cell r="F224">
            <v>0</v>
          </cell>
          <cell r="G224" t="str">
            <v>Затраты по ШПЗ (неосновные)</v>
          </cell>
          <cell r="H224">
            <v>2030</v>
          </cell>
          <cell r="I224">
            <v>7920</v>
          </cell>
          <cell r="J224">
            <v>42337.4</v>
          </cell>
          <cell r="K224">
            <v>1</v>
          </cell>
          <cell r="L224">
            <v>0</v>
          </cell>
          <cell r="M224">
            <v>0</v>
          </cell>
          <cell r="N224">
            <v>0</v>
          </cell>
          <cell r="R224">
            <v>0</v>
          </cell>
          <cell r="S224">
            <v>0</v>
          </cell>
          <cell r="T224">
            <v>0</v>
          </cell>
          <cell r="U224">
            <v>42</v>
          </cell>
          <cell r="V224">
            <v>0</v>
          </cell>
          <cell r="W224">
            <v>0</v>
          </cell>
          <cell r="AA224">
            <v>0</v>
          </cell>
          <cell r="AB224">
            <v>0</v>
          </cell>
          <cell r="AC224">
            <v>0</v>
          </cell>
          <cell r="AD224">
            <v>42</v>
          </cell>
          <cell r="AE224">
            <v>420000</v>
          </cell>
          <cell r="AF224">
            <v>0</v>
          </cell>
          <cell r="AI224">
            <v>2251</v>
          </cell>
          <cell r="AK224">
            <v>0</v>
          </cell>
          <cell r="AM224">
            <v>638</v>
          </cell>
          <cell r="AN224">
            <v>1</v>
          </cell>
          <cell r="AO224">
            <v>393216</v>
          </cell>
          <cell r="AQ224">
            <v>0</v>
          </cell>
          <cell r="AR224">
            <v>0</v>
          </cell>
          <cell r="AS224" t="str">
            <v>Ы</v>
          </cell>
          <cell r="AT224" t="str">
            <v>Ы</v>
          </cell>
          <cell r="AU224">
            <v>0</v>
          </cell>
          <cell r="AV224">
            <v>0</v>
          </cell>
          <cell r="AW224">
            <v>23</v>
          </cell>
          <cell r="AX224">
            <v>1</v>
          </cell>
          <cell r="AY224">
            <v>0</v>
          </cell>
          <cell r="AZ224">
            <v>0</v>
          </cell>
          <cell r="BA224">
            <v>0</v>
          </cell>
          <cell r="BB224">
            <v>0</v>
          </cell>
          <cell r="BC224">
            <v>38828</v>
          </cell>
        </row>
        <row r="225">
          <cell r="A225">
            <v>2006</v>
          </cell>
          <cell r="B225">
            <v>2</v>
          </cell>
          <cell r="C225">
            <v>510</v>
          </cell>
          <cell r="D225">
            <v>21</v>
          </cell>
          <cell r="E225">
            <v>792030</v>
          </cell>
          <cell r="F225">
            <v>0</v>
          </cell>
          <cell r="G225" t="str">
            <v>Затраты по ШПЗ (неосновные)</v>
          </cell>
          <cell r="H225">
            <v>2030</v>
          </cell>
          <cell r="I225">
            <v>7920</v>
          </cell>
          <cell r="J225">
            <v>6431.39</v>
          </cell>
          <cell r="K225">
            <v>1</v>
          </cell>
          <cell r="L225">
            <v>0</v>
          </cell>
          <cell r="M225">
            <v>0</v>
          </cell>
          <cell r="N225">
            <v>0</v>
          </cell>
          <cell r="R225">
            <v>0</v>
          </cell>
          <cell r="S225">
            <v>0</v>
          </cell>
          <cell r="T225">
            <v>0</v>
          </cell>
          <cell r="U225">
            <v>42</v>
          </cell>
          <cell r="V225">
            <v>0</v>
          </cell>
          <cell r="W225">
            <v>0</v>
          </cell>
          <cell r="AA225">
            <v>0</v>
          </cell>
          <cell r="AB225">
            <v>0</v>
          </cell>
          <cell r="AC225">
            <v>0</v>
          </cell>
          <cell r="AD225">
            <v>42</v>
          </cell>
          <cell r="AE225">
            <v>430000</v>
          </cell>
          <cell r="AF225">
            <v>0</v>
          </cell>
          <cell r="AI225">
            <v>2251</v>
          </cell>
          <cell r="AK225">
            <v>0</v>
          </cell>
          <cell r="AM225">
            <v>639</v>
          </cell>
          <cell r="AN225">
            <v>1</v>
          </cell>
          <cell r="AO225">
            <v>393216</v>
          </cell>
          <cell r="AQ225">
            <v>0</v>
          </cell>
          <cell r="AR225">
            <v>0</v>
          </cell>
          <cell r="AS225" t="str">
            <v>Ы</v>
          </cell>
          <cell r="AT225" t="str">
            <v>Ы</v>
          </cell>
          <cell r="AU225">
            <v>0</v>
          </cell>
          <cell r="AV225">
            <v>0</v>
          </cell>
          <cell r="AW225">
            <v>23</v>
          </cell>
          <cell r="AX225">
            <v>1</v>
          </cell>
          <cell r="AY225">
            <v>0</v>
          </cell>
          <cell r="AZ225">
            <v>0</v>
          </cell>
          <cell r="BA225">
            <v>0</v>
          </cell>
          <cell r="BB225">
            <v>0</v>
          </cell>
          <cell r="BC225">
            <v>38828</v>
          </cell>
        </row>
        <row r="226">
          <cell r="A226">
            <v>2006</v>
          </cell>
          <cell r="B226">
            <v>2</v>
          </cell>
          <cell r="C226">
            <v>511</v>
          </cell>
          <cell r="D226">
            <v>21</v>
          </cell>
          <cell r="E226">
            <v>792030</v>
          </cell>
          <cell r="F226">
            <v>0</v>
          </cell>
          <cell r="G226" t="str">
            <v>Затраты по ШПЗ (неосновные)</v>
          </cell>
          <cell r="H226">
            <v>2030</v>
          </cell>
          <cell r="I226">
            <v>7920</v>
          </cell>
          <cell r="J226">
            <v>4051.88</v>
          </cell>
          <cell r="K226">
            <v>1</v>
          </cell>
          <cell r="L226">
            <v>0</v>
          </cell>
          <cell r="M226">
            <v>0</v>
          </cell>
          <cell r="N226">
            <v>0</v>
          </cell>
          <cell r="R226">
            <v>0</v>
          </cell>
          <cell r="S226">
            <v>0</v>
          </cell>
          <cell r="T226">
            <v>0</v>
          </cell>
          <cell r="U226">
            <v>42</v>
          </cell>
          <cell r="V226">
            <v>0</v>
          </cell>
          <cell r="W226">
            <v>0</v>
          </cell>
          <cell r="AA226">
            <v>0</v>
          </cell>
          <cell r="AB226">
            <v>0</v>
          </cell>
          <cell r="AC226">
            <v>0</v>
          </cell>
          <cell r="AD226">
            <v>42</v>
          </cell>
          <cell r="AE226">
            <v>450000</v>
          </cell>
          <cell r="AF226">
            <v>0</v>
          </cell>
          <cell r="AI226">
            <v>2251</v>
          </cell>
          <cell r="AK226">
            <v>0</v>
          </cell>
          <cell r="AM226">
            <v>640</v>
          </cell>
          <cell r="AN226">
            <v>1</v>
          </cell>
          <cell r="AO226">
            <v>393216</v>
          </cell>
          <cell r="AQ226">
            <v>0</v>
          </cell>
          <cell r="AR226">
            <v>0</v>
          </cell>
          <cell r="AS226" t="str">
            <v>Ы</v>
          </cell>
          <cell r="AT226" t="str">
            <v>Ы</v>
          </cell>
          <cell r="AU226">
            <v>0</v>
          </cell>
          <cell r="AV226">
            <v>0</v>
          </cell>
          <cell r="AW226">
            <v>23</v>
          </cell>
          <cell r="AX226">
            <v>1</v>
          </cell>
          <cell r="AY226">
            <v>0</v>
          </cell>
          <cell r="AZ226">
            <v>0</v>
          </cell>
          <cell r="BA226">
            <v>0</v>
          </cell>
          <cell r="BB226">
            <v>0</v>
          </cell>
          <cell r="BC226">
            <v>38828</v>
          </cell>
        </row>
        <row r="227">
          <cell r="A227">
            <v>2006</v>
          </cell>
          <cell r="B227">
            <v>2</v>
          </cell>
          <cell r="C227">
            <v>512</v>
          </cell>
          <cell r="D227">
            <v>21</v>
          </cell>
          <cell r="E227">
            <v>792030</v>
          </cell>
          <cell r="F227">
            <v>0</v>
          </cell>
          <cell r="G227" t="str">
            <v>Затраты по ШПЗ (неосновные)</v>
          </cell>
          <cell r="H227">
            <v>2030</v>
          </cell>
          <cell r="I227">
            <v>7920</v>
          </cell>
          <cell r="J227">
            <v>1009.97</v>
          </cell>
          <cell r="K227">
            <v>1</v>
          </cell>
          <cell r="L227">
            <v>0</v>
          </cell>
          <cell r="M227">
            <v>0</v>
          </cell>
          <cell r="N227">
            <v>0</v>
          </cell>
          <cell r="R227">
            <v>0</v>
          </cell>
          <cell r="S227">
            <v>0</v>
          </cell>
          <cell r="T227">
            <v>0</v>
          </cell>
          <cell r="U227">
            <v>42</v>
          </cell>
          <cell r="V227">
            <v>0</v>
          </cell>
          <cell r="W227">
            <v>0</v>
          </cell>
          <cell r="AA227">
            <v>0</v>
          </cell>
          <cell r="AB227">
            <v>0</v>
          </cell>
          <cell r="AC227">
            <v>0</v>
          </cell>
          <cell r="AD227">
            <v>42</v>
          </cell>
          <cell r="AE227">
            <v>460000</v>
          </cell>
          <cell r="AF227">
            <v>0</v>
          </cell>
          <cell r="AI227">
            <v>2251</v>
          </cell>
          <cell r="AK227">
            <v>0</v>
          </cell>
          <cell r="AM227">
            <v>641</v>
          </cell>
          <cell r="AN227">
            <v>1</v>
          </cell>
          <cell r="AO227">
            <v>393216</v>
          </cell>
          <cell r="AQ227">
            <v>0</v>
          </cell>
          <cell r="AR227">
            <v>0</v>
          </cell>
          <cell r="AS227" t="str">
            <v>Ы</v>
          </cell>
          <cell r="AT227" t="str">
            <v>Ы</v>
          </cell>
          <cell r="AU227">
            <v>0</v>
          </cell>
          <cell r="AV227">
            <v>0</v>
          </cell>
          <cell r="AW227">
            <v>23</v>
          </cell>
          <cell r="AX227">
            <v>1</v>
          </cell>
          <cell r="AY227">
            <v>0</v>
          </cell>
          <cell r="AZ227">
            <v>0</v>
          </cell>
          <cell r="BA227">
            <v>0</v>
          </cell>
          <cell r="BB227">
            <v>0</v>
          </cell>
          <cell r="BC227">
            <v>38828</v>
          </cell>
        </row>
        <row r="228">
          <cell r="A228">
            <v>2006</v>
          </cell>
          <cell r="B228">
            <v>2</v>
          </cell>
          <cell r="C228">
            <v>513</v>
          </cell>
          <cell r="D228">
            <v>21</v>
          </cell>
          <cell r="E228">
            <v>792030</v>
          </cell>
          <cell r="F228">
            <v>0</v>
          </cell>
          <cell r="G228" t="str">
            <v>Затраты по ШПЗ (неосновные)</v>
          </cell>
          <cell r="H228">
            <v>2030</v>
          </cell>
          <cell r="I228">
            <v>7920</v>
          </cell>
          <cell r="J228">
            <v>39.770000000000003</v>
          </cell>
          <cell r="K228">
            <v>1</v>
          </cell>
          <cell r="L228">
            <v>0</v>
          </cell>
          <cell r="M228">
            <v>0</v>
          </cell>
          <cell r="N228">
            <v>0</v>
          </cell>
          <cell r="R228">
            <v>0</v>
          </cell>
          <cell r="S228">
            <v>0</v>
          </cell>
          <cell r="T228">
            <v>0</v>
          </cell>
          <cell r="U228">
            <v>42</v>
          </cell>
          <cell r="V228">
            <v>0</v>
          </cell>
          <cell r="W228">
            <v>0</v>
          </cell>
          <cell r="AA228">
            <v>0</v>
          </cell>
          <cell r="AB228">
            <v>0</v>
          </cell>
          <cell r="AC228">
            <v>0</v>
          </cell>
          <cell r="AD228">
            <v>42</v>
          </cell>
          <cell r="AE228">
            <v>465000</v>
          </cell>
          <cell r="AF228">
            <v>0</v>
          </cell>
          <cell r="AI228">
            <v>2251</v>
          </cell>
          <cell r="AK228">
            <v>0</v>
          </cell>
          <cell r="AM228">
            <v>642</v>
          </cell>
          <cell r="AN228">
            <v>1</v>
          </cell>
          <cell r="AO228">
            <v>393216</v>
          </cell>
          <cell r="AQ228">
            <v>0</v>
          </cell>
          <cell r="AR228">
            <v>0</v>
          </cell>
          <cell r="AS228" t="str">
            <v>Ы</v>
          </cell>
          <cell r="AT228" t="str">
            <v>Ы</v>
          </cell>
          <cell r="AU228">
            <v>0</v>
          </cell>
          <cell r="AV228">
            <v>0</v>
          </cell>
          <cell r="AW228">
            <v>23</v>
          </cell>
          <cell r="AX228">
            <v>1</v>
          </cell>
          <cell r="AY228">
            <v>0</v>
          </cell>
          <cell r="AZ228">
            <v>0</v>
          </cell>
          <cell r="BA228">
            <v>0</v>
          </cell>
          <cell r="BB228">
            <v>0</v>
          </cell>
          <cell r="BC228">
            <v>38828</v>
          </cell>
        </row>
        <row r="229">
          <cell r="A229">
            <v>2006</v>
          </cell>
          <cell r="B229">
            <v>2</v>
          </cell>
          <cell r="C229">
            <v>514</v>
          </cell>
          <cell r="D229">
            <v>21</v>
          </cell>
          <cell r="E229">
            <v>792030</v>
          </cell>
          <cell r="F229">
            <v>0</v>
          </cell>
          <cell r="G229" t="str">
            <v>Затраты по ШПЗ (неосновные)</v>
          </cell>
          <cell r="H229">
            <v>2030</v>
          </cell>
          <cell r="I229">
            <v>7920</v>
          </cell>
          <cell r="J229">
            <v>78250.55</v>
          </cell>
          <cell r="K229">
            <v>1</v>
          </cell>
          <cell r="L229">
            <v>0</v>
          </cell>
          <cell r="M229">
            <v>0</v>
          </cell>
          <cell r="N229">
            <v>0</v>
          </cell>
          <cell r="R229">
            <v>0</v>
          </cell>
          <cell r="S229">
            <v>0</v>
          </cell>
          <cell r="T229">
            <v>0</v>
          </cell>
          <cell r="U229">
            <v>42</v>
          </cell>
          <cell r="V229">
            <v>0</v>
          </cell>
          <cell r="W229">
            <v>0</v>
          </cell>
          <cell r="AA229">
            <v>0</v>
          </cell>
          <cell r="AB229">
            <v>0</v>
          </cell>
          <cell r="AC229">
            <v>0</v>
          </cell>
          <cell r="AD229">
            <v>42</v>
          </cell>
          <cell r="AE229">
            <v>502100</v>
          </cell>
          <cell r="AF229">
            <v>0</v>
          </cell>
          <cell r="AI229">
            <v>2251</v>
          </cell>
          <cell r="AK229">
            <v>0</v>
          </cell>
          <cell r="AM229">
            <v>643</v>
          </cell>
          <cell r="AN229">
            <v>1</v>
          </cell>
          <cell r="AO229">
            <v>393216</v>
          </cell>
          <cell r="AQ229">
            <v>0</v>
          </cell>
          <cell r="AR229">
            <v>0</v>
          </cell>
          <cell r="AS229" t="str">
            <v>Ы</v>
          </cell>
          <cell r="AT229" t="str">
            <v>Ы</v>
          </cell>
          <cell r="AU229">
            <v>0</v>
          </cell>
          <cell r="AV229">
            <v>0</v>
          </cell>
          <cell r="AW229">
            <v>23</v>
          </cell>
          <cell r="AX229">
            <v>1</v>
          </cell>
          <cell r="AY229">
            <v>0</v>
          </cell>
          <cell r="AZ229">
            <v>0</v>
          </cell>
          <cell r="BA229">
            <v>0</v>
          </cell>
          <cell r="BB229">
            <v>0</v>
          </cell>
          <cell r="BC229">
            <v>38828</v>
          </cell>
        </row>
        <row r="230">
          <cell r="A230">
            <v>2006</v>
          </cell>
          <cell r="B230">
            <v>2</v>
          </cell>
          <cell r="C230">
            <v>515</v>
          </cell>
          <cell r="D230">
            <v>21</v>
          </cell>
          <cell r="E230">
            <v>792030</v>
          </cell>
          <cell r="F230">
            <v>0</v>
          </cell>
          <cell r="G230" t="str">
            <v>Затраты по ШПЗ (неосновные)</v>
          </cell>
          <cell r="H230">
            <v>2030</v>
          </cell>
          <cell r="I230">
            <v>7920</v>
          </cell>
          <cell r="J230">
            <v>21591.85</v>
          </cell>
          <cell r="K230">
            <v>1</v>
          </cell>
          <cell r="L230">
            <v>0</v>
          </cell>
          <cell r="M230">
            <v>0</v>
          </cell>
          <cell r="N230">
            <v>0</v>
          </cell>
          <cell r="R230">
            <v>0</v>
          </cell>
          <cell r="S230">
            <v>0</v>
          </cell>
          <cell r="T230">
            <v>0</v>
          </cell>
          <cell r="U230">
            <v>42</v>
          </cell>
          <cell r="V230">
            <v>0</v>
          </cell>
          <cell r="W230">
            <v>0</v>
          </cell>
          <cell r="AA230">
            <v>0</v>
          </cell>
          <cell r="AB230">
            <v>0</v>
          </cell>
          <cell r="AC230">
            <v>0</v>
          </cell>
          <cell r="AD230">
            <v>42</v>
          </cell>
          <cell r="AE230">
            <v>503000</v>
          </cell>
          <cell r="AF230">
            <v>0</v>
          </cell>
          <cell r="AI230">
            <v>2251</v>
          </cell>
          <cell r="AK230">
            <v>0</v>
          </cell>
          <cell r="AM230">
            <v>644</v>
          </cell>
          <cell r="AN230">
            <v>1</v>
          </cell>
          <cell r="AO230">
            <v>393216</v>
          </cell>
          <cell r="AQ230">
            <v>0</v>
          </cell>
          <cell r="AR230">
            <v>0</v>
          </cell>
          <cell r="AS230" t="str">
            <v>Ы</v>
          </cell>
          <cell r="AT230" t="str">
            <v>Ы</v>
          </cell>
          <cell r="AU230">
            <v>0</v>
          </cell>
          <cell r="AV230">
            <v>0</v>
          </cell>
          <cell r="AW230">
            <v>23</v>
          </cell>
          <cell r="AX230">
            <v>1</v>
          </cell>
          <cell r="AY230">
            <v>0</v>
          </cell>
          <cell r="AZ230">
            <v>0</v>
          </cell>
          <cell r="BA230">
            <v>0</v>
          </cell>
          <cell r="BB230">
            <v>0</v>
          </cell>
          <cell r="BC230">
            <v>38828</v>
          </cell>
        </row>
        <row r="231">
          <cell r="A231">
            <v>2006</v>
          </cell>
          <cell r="B231">
            <v>2</v>
          </cell>
          <cell r="C231">
            <v>516</v>
          </cell>
          <cell r="D231">
            <v>21</v>
          </cell>
          <cell r="E231">
            <v>792030</v>
          </cell>
          <cell r="F231">
            <v>0</v>
          </cell>
          <cell r="G231" t="str">
            <v>Затраты по ШПЗ (неосновные)</v>
          </cell>
          <cell r="H231">
            <v>2030</v>
          </cell>
          <cell r="I231">
            <v>7920</v>
          </cell>
          <cell r="J231">
            <v>1377.62</v>
          </cell>
          <cell r="K231">
            <v>1</v>
          </cell>
          <cell r="L231">
            <v>0</v>
          </cell>
          <cell r="M231">
            <v>0</v>
          </cell>
          <cell r="N231">
            <v>0</v>
          </cell>
          <cell r="R231">
            <v>0</v>
          </cell>
          <cell r="S231">
            <v>0</v>
          </cell>
          <cell r="T231">
            <v>0</v>
          </cell>
          <cell r="U231">
            <v>42</v>
          </cell>
          <cell r="V231">
            <v>0</v>
          </cell>
          <cell r="W231">
            <v>0</v>
          </cell>
          <cell r="AA231">
            <v>0</v>
          </cell>
          <cell r="AB231">
            <v>0</v>
          </cell>
          <cell r="AC231">
            <v>0</v>
          </cell>
          <cell r="AD231">
            <v>42</v>
          </cell>
          <cell r="AE231">
            <v>504900</v>
          </cell>
          <cell r="AF231">
            <v>0</v>
          </cell>
          <cell r="AI231">
            <v>2251</v>
          </cell>
          <cell r="AK231">
            <v>0</v>
          </cell>
          <cell r="AM231">
            <v>645</v>
          </cell>
          <cell r="AN231">
            <v>1</v>
          </cell>
          <cell r="AO231">
            <v>393216</v>
          </cell>
          <cell r="AQ231">
            <v>0</v>
          </cell>
          <cell r="AR231">
            <v>0</v>
          </cell>
          <cell r="AS231" t="str">
            <v>Ы</v>
          </cell>
          <cell r="AT231" t="str">
            <v>Ы</v>
          </cell>
          <cell r="AU231">
            <v>0</v>
          </cell>
          <cell r="AV231">
            <v>0</v>
          </cell>
          <cell r="AW231">
            <v>23</v>
          </cell>
          <cell r="AX231">
            <v>1</v>
          </cell>
          <cell r="AY231">
            <v>0</v>
          </cell>
          <cell r="AZ231">
            <v>0</v>
          </cell>
          <cell r="BA231">
            <v>0</v>
          </cell>
          <cell r="BB231">
            <v>0</v>
          </cell>
          <cell r="BC231">
            <v>38828</v>
          </cell>
        </row>
        <row r="232">
          <cell r="A232">
            <v>2006</v>
          </cell>
          <cell r="B232">
            <v>2</v>
          </cell>
          <cell r="C232">
            <v>517</v>
          </cell>
          <cell r="D232">
            <v>21</v>
          </cell>
          <cell r="E232">
            <v>792030</v>
          </cell>
          <cell r="F232">
            <v>0</v>
          </cell>
          <cell r="G232" t="str">
            <v>Затраты по ШПЗ (неосновные)</v>
          </cell>
          <cell r="H232">
            <v>2030</v>
          </cell>
          <cell r="I232">
            <v>7920</v>
          </cell>
          <cell r="J232">
            <v>10318.14</v>
          </cell>
          <cell r="K232">
            <v>1</v>
          </cell>
          <cell r="L232">
            <v>0</v>
          </cell>
          <cell r="M232">
            <v>0</v>
          </cell>
          <cell r="N232">
            <v>0</v>
          </cell>
          <cell r="R232">
            <v>0</v>
          </cell>
          <cell r="S232">
            <v>0</v>
          </cell>
          <cell r="T232">
            <v>0</v>
          </cell>
          <cell r="U232">
            <v>42</v>
          </cell>
          <cell r="V232">
            <v>0</v>
          </cell>
          <cell r="W232">
            <v>0</v>
          </cell>
          <cell r="AA232">
            <v>0</v>
          </cell>
          <cell r="AB232">
            <v>0</v>
          </cell>
          <cell r="AC232">
            <v>0</v>
          </cell>
          <cell r="AD232">
            <v>42</v>
          </cell>
          <cell r="AE232">
            <v>505100</v>
          </cell>
          <cell r="AF232">
            <v>0</v>
          </cell>
          <cell r="AI232">
            <v>2251</v>
          </cell>
          <cell r="AK232">
            <v>0</v>
          </cell>
          <cell r="AM232">
            <v>646</v>
          </cell>
          <cell r="AN232">
            <v>1</v>
          </cell>
          <cell r="AO232">
            <v>393216</v>
          </cell>
          <cell r="AQ232">
            <v>0</v>
          </cell>
          <cell r="AR232">
            <v>0</v>
          </cell>
          <cell r="AS232" t="str">
            <v>Ы</v>
          </cell>
          <cell r="AT232" t="str">
            <v>Ы</v>
          </cell>
          <cell r="AU232">
            <v>0</v>
          </cell>
          <cell r="AV232">
            <v>0</v>
          </cell>
          <cell r="AW232">
            <v>23</v>
          </cell>
          <cell r="AX232">
            <v>1</v>
          </cell>
          <cell r="AY232">
            <v>0</v>
          </cell>
          <cell r="AZ232">
            <v>0</v>
          </cell>
          <cell r="BA232">
            <v>0</v>
          </cell>
          <cell r="BB232">
            <v>0</v>
          </cell>
          <cell r="BC232">
            <v>38828</v>
          </cell>
        </row>
        <row r="233">
          <cell r="A233">
            <v>2006</v>
          </cell>
          <cell r="B233">
            <v>2</v>
          </cell>
          <cell r="C233">
            <v>518</v>
          </cell>
          <cell r="D233">
            <v>21</v>
          </cell>
          <cell r="E233">
            <v>792030</v>
          </cell>
          <cell r="F233">
            <v>0</v>
          </cell>
          <cell r="G233" t="str">
            <v>Затраты по ШПЗ (неосновные)</v>
          </cell>
          <cell r="H233">
            <v>2030</v>
          </cell>
          <cell r="I233">
            <v>7920</v>
          </cell>
          <cell r="J233">
            <v>2636.91</v>
          </cell>
          <cell r="K233">
            <v>1</v>
          </cell>
          <cell r="L233">
            <v>0</v>
          </cell>
          <cell r="M233">
            <v>0</v>
          </cell>
          <cell r="N233">
            <v>0</v>
          </cell>
          <cell r="R233">
            <v>0</v>
          </cell>
          <cell r="S233">
            <v>0</v>
          </cell>
          <cell r="T233">
            <v>0</v>
          </cell>
          <cell r="U233">
            <v>42</v>
          </cell>
          <cell r="V233">
            <v>0</v>
          </cell>
          <cell r="W233">
            <v>0</v>
          </cell>
          <cell r="AA233">
            <v>0</v>
          </cell>
          <cell r="AB233">
            <v>0</v>
          </cell>
          <cell r="AC233">
            <v>0</v>
          </cell>
          <cell r="AD233">
            <v>42</v>
          </cell>
          <cell r="AE233">
            <v>505200</v>
          </cell>
          <cell r="AF233">
            <v>0</v>
          </cell>
          <cell r="AI233">
            <v>2251</v>
          </cell>
          <cell r="AK233">
            <v>0</v>
          </cell>
          <cell r="AM233">
            <v>647</v>
          </cell>
          <cell r="AN233">
            <v>1</v>
          </cell>
          <cell r="AO233">
            <v>393216</v>
          </cell>
          <cell r="AQ233">
            <v>0</v>
          </cell>
          <cell r="AR233">
            <v>0</v>
          </cell>
          <cell r="AS233" t="str">
            <v>Ы</v>
          </cell>
          <cell r="AT233" t="str">
            <v>Ы</v>
          </cell>
          <cell r="AU233">
            <v>0</v>
          </cell>
          <cell r="AV233">
            <v>0</v>
          </cell>
          <cell r="AW233">
            <v>23</v>
          </cell>
          <cell r="AX233">
            <v>1</v>
          </cell>
          <cell r="AY233">
            <v>0</v>
          </cell>
          <cell r="AZ233">
            <v>0</v>
          </cell>
          <cell r="BA233">
            <v>0</v>
          </cell>
          <cell r="BB233">
            <v>0</v>
          </cell>
          <cell r="BC233">
            <v>38828</v>
          </cell>
        </row>
        <row r="234">
          <cell r="A234">
            <v>2006</v>
          </cell>
          <cell r="B234">
            <v>2</v>
          </cell>
          <cell r="C234">
            <v>519</v>
          </cell>
          <cell r="D234">
            <v>21</v>
          </cell>
          <cell r="E234">
            <v>792030</v>
          </cell>
          <cell r="F234">
            <v>0</v>
          </cell>
          <cell r="G234" t="str">
            <v>Затраты по ШПЗ (неосновные)</v>
          </cell>
          <cell r="H234">
            <v>2030</v>
          </cell>
          <cell r="I234">
            <v>7920</v>
          </cell>
          <cell r="J234">
            <v>169.17</v>
          </cell>
          <cell r="K234">
            <v>1</v>
          </cell>
          <cell r="L234">
            <v>0</v>
          </cell>
          <cell r="M234">
            <v>0</v>
          </cell>
          <cell r="N234">
            <v>0</v>
          </cell>
          <cell r="R234">
            <v>0</v>
          </cell>
          <cell r="S234">
            <v>0</v>
          </cell>
          <cell r="T234">
            <v>0</v>
          </cell>
          <cell r="U234">
            <v>42</v>
          </cell>
          <cell r="V234">
            <v>0</v>
          </cell>
          <cell r="W234">
            <v>0</v>
          </cell>
          <cell r="AA234">
            <v>0</v>
          </cell>
          <cell r="AB234">
            <v>0</v>
          </cell>
          <cell r="AC234">
            <v>0</v>
          </cell>
          <cell r="AD234">
            <v>42</v>
          </cell>
          <cell r="AE234">
            <v>505400</v>
          </cell>
          <cell r="AF234">
            <v>0</v>
          </cell>
          <cell r="AI234">
            <v>2251</v>
          </cell>
          <cell r="AK234">
            <v>0</v>
          </cell>
          <cell r="AM234">
            <v>648</v>
          </cell>
          <cell r="AN234">
            <v>1</v>
          </cell>
          <cell r="AO234">
            <v>393216</v>
          </cell>
          <cell r="AQ234">
            <v>0</v>
          </cell>
          <cell r="AR234">
            <v>0</v>
          </cell>
          <cell r="AS234" t="str">
            <v>Ы</v>
          </cell>
          <cell r="AT234" t="str">
            <v>Ы</v>
          </cell>
          <cell r="AU234">
            <v>0</v>
          </cell>
          <cell r="AV234">
            <v>0</v>
          </cell>
          <cell r="AW234">
            <v>23</v>
          </cell>
          <cell r="AX234">
            <v>1</v>
          </cell>
          <cell r="AY234">
            <v>0</v>
          </cell>
          <cell r="AZ234">
            <v>0</v>
          </cell>
          <cell r="BA234">
            <v>0</v>
          </cell>
          <cell r="BB234">
            <v>0</v>
          </cell>
          <cell r="BC234">
            <v>38828</v>
          </cell>
        </row>
        <row r="235">
          <cell r="A235">
            <v>2006</v>
          </cell>
          <cell r="B235">
            <v>2</v>
          </cell>
          <cell r="C235">
            <v>520</v>
          </cell>
          <cell r="D235">
            <v>21</v>
          </cell>
          <cell r="E235">
            <v>792030</v>
          </cell>
          <cell r="F235">
            <v>0</v>
          </cell>
          <cell r="G235" t="str">
            <v>Затраты по ШПЗ (неосновные)</v>
          </cell>
          <cell r="H235">
            <v>2030</v>
          </cell>
          <cell r="I235">
            <v>7920</v>
          </cell>
          <cell r="J235">
            <v>1247.26</v>
          </cell>
          <cell r="K235">
            <v>1</v>
          </cell>
          <cell r="L235">
            <v>0</v>
          </cell>
          <cell r="M235">
            <v>0</v>
          </cell>
          <cell r="N235">
            <v>0</v>
          </cell>
          <cell r="R235">
            <v>0</v>
          </cell>
          <cell r="S235">
            <v>0</v>
          </cell>
          <cell r="T235">
            <v>0</v>
          </cell>
          <cell r="U235">
            <v>42</v>
          </cell>
          <cell r="V235">
            <v>0</v>
          </cell>
          <cell r="W235">
            <v>0</v>
          </cell>
          <cell r="AA235">
            <v>0</v>
          </cell>
          <cell r="AB235">
            <v>0</v>
          </cell>
          <cell r="AC235">
            <v>0</v>
          </cell>
          <cell r="AD235">
            <v>42</v>
          </cell>
          <cell r="AE235">
            <v>506200</v>
          </cell>
          <cell r="AF235">
            <v>0</v>
          </cell>
          <cell r="AI235">
            <v>2251</v>
          </cell>
          <cell r="AK235">
            <v>0</v>
          </cell>
          <cell r="AM235">
            <v>649</v>
          </cell>
          <cell r="AN235">
            <v>1</v>
          </cell>
          <cell r="AO235">
            <v>393216</v>
          </cell>
          <cell r="AQ235">
            <v>0</v>
          </cell>
          <cell r="AR235">
            <v>0</v>
          </cell>
          <cell r="AS235" t="str">
            <v>Ы</v>
          </cell>
          <cell r="AT235" t="str">
            <v>Ы</v>
          </cell>
          <cell r="AU235">
            <v>0</v>
          </cell>
          <cell r="AV235">
            <v>0</v>
          </cell>
          <cell r="AW235">
            <v>23</v>
          </cell>
          <cell r="AX235">
            <v>1</v>
          </cell>
          <cell r="AY235">
            <v>0</v>
          </cell>
          <cell r="AZ235">
            <v>0</v>
          </cell>
          <cell r="BA235">
            <v>0</v>
          </cell>
          <cell r="BB235">
            <v>0</v>
          </cell>
          <cell r="BC235">
            <v>38828</v>
          </cell>
        </row>
        <row r="236">
          <cell r="A236">
            <v>2006</v>
          </cell>
          <cell r="B236">
            <v>2</v>
          </cell>
          <cell r="C236">
            <v>521</v>
          </cell>
          <cell r="D236">
            <v>21</v>
          </cell>
          <cell r="E236">
            <v>792030</v>
          </cell>
          <cell r="F236">
            <v>0</v>
          </cell>
          <cell r="G236" t="str">
            <v>Затраты по ШПЗ (неосновные)</v>
          </cell>
          <cell r="H236">
            <v>2030</v>
          </cell>
          <cell r="I236">
            <v>7920</v>
          </cell>
          <cell r="J236">
            <v>2138.16</v>
          </cell>
          <cell r="K236">
            <v>1</v>
          </cell>
          <cell r="L236">
            <v>0</v>
          </cell>
          <cell r="M236">
            <v>0</v>
          </cell>
          <cell r="N236">
            <v>0</v>
          </cell>
          <cell r="R236">
            <v>0</v>
          </cell>
          <cell r="S236">
            <v>0</v>
          </cell>
          <cell r="T236">
            <v>0</v>
          </cell>
          <cell r="U236">
            <v>42</v>
          </cell>
          <cell r="V236">
            <v>0</v>
          </cell>
          <cell r="W236">
            <v>0</v>
          </cell>
          <cell r="AA236">
            <v>0</v>
          </cell>
          <cell r="AB236">
            <v>0</v>
          </cell>
          <cell r="AC236">
            <v>0</v>
          </cell>
          <cell r="AD236">
            <v>42</v>
          </cell>
          <cell r="AE236">
            <v>508310</v>
          </cell>
          <cell r="AF236">
            <v>0</v>
          </cell>
          <cell r="AI236">
            <v>2251</v>
          </cell>
          <cell r="AK236">
            <v>0</v>
          </cell>
          <cell r="AM236">
            <v>650</v>
          </cell>
          <cell r="AN236">
            <v>1</v>
          </cell>
          <cell r="AO236">
            <v>393216</v>
          </cell>
          <cell r="AQ236">
            <v>0</v>
          </cell>
          <cell r="AR236">
            <v>0</v>
          </cell>
          <cell r="AS236" t="str">
            <v>Ы</v>
          </cell>
          <cell r="AT236" t="str">
            <v>Ы</v>
          </cell>
          <cell r="AU236">
            <v>0</v>
          </cell>
          <cell r="AV236">
            <v>0</v>
          </cell>
          <cell r="AW236">
            <v>23</v>
          </cell>
          <cell r="AX236">
            <v>1</v>
          </cell>
          <cell r="AY236">
            <v>0</v>
          </cell>
          <cell r="AZ236">
            <v>0</v>
          </cell>
          <cell r="BA236">
            <v>0</v>
          </cell>
          <cell r="BB236">
            <v>0</v>
          </cell>
          <cell r="BC236">
            <v>38828</v>
          </cell>
        </row>
        <row r="237">
          <cell r="A237">
            <v>2006</v>
          </cell>
          <cell r="B237">
            <v>2</v>
          </cell>
          <cell r="C237">
            <v>522</v>
          </cell>
          <cell r="D237">
            <v>21</v>
          </cell>
          <cell r="E237">
            <v>792030</v>
          </cell>
          <cell r="F237">
            <v>0</v>
          </cell>
          <cell r="G237" t="str">
            <v>Затраты по ШПЗ (неосновные)</v>
          </cell>
          <cell r="H237">
            <v>2030</v>
          </cell>
          <cell r="I237">
            <v>7920</v>
          </cell>
          <cell r="J237">
            <v>314.31</v>
          </cell>
          <cell r="K237">
            <v>1</v>
          </cell>
          <cell r="L237">
            <v>0</v>
          </cell>
          <cell r="M237">
            <v>0</v>
          </cell>
          <cell r="N237">
            <v>0</v>
          </cell>
          <cell r="R237">
            <v>0</v>
          </cell>
          <cell r="S237">
            <v>0</v>
          </cell>
          <cell r="T237">
            <v>0</v>
          </cell>
          <cell r="U237">
            <v>42</v>
          </cell>
          <cell r="V237">
            <v>0</v>
          </cell>
          <cell r="W237">
            <v>0</v>
          </cell>
          <cell r="AA237">
            <v>0</v>
          </cell>
          <cell r="AB237">
            <v>0</v>
          </cell>
          <cell r="AC237">
            <v>0</v>
          </cell>
          <cell r="AD237">
            <v>42</v>
          </cell>
          <cell r="AE237">
            <v>508700</v>
          </cell>
          <cell r="AF237">
            <v>0</v>
          </cell>
          <cell r="AI237">
            <v>2251</v>
          </cell>
          <cell r="AK237">
            <v>0</v>
          </cell>
          <cell r="AM237">
            <v>651</v>
          </cell>
          <cell r="AN237">
            <v>1</v>
          </cell>
          <cell r="AO237">
            <v>393216</v>
          </cell>
          <cell r="AQ237">
            <v>0</v>
          </cell>
          <cell r="AR237">
            <v>0</v>
          </cell>
          <cell r="AS237" t="str">
            <v>Ы</v>
          </cell>
          <cell r="AT237" t="str">
            <v>Ы</v>
          </cell>
          <cell r="AU237">
            <v>0</v>
          </cell>
          <cell r="AV237">
            <v>0</v>
          </cell>
          <cell r="AW237">
            <v>23</v>
          </cell>
          <cell r="AX237">
            <v>1</v>
          </cell>
          <cell r="AY237">
            <v>0</v>
          </cell>
          <cell r="AZ237">
            <v>0</v>
          </cell>
          <cell r="BA237">
            <v>0</v>
          </cell>
          <cell r="BB237">
            <v>0</v>
          </cell>
          <cell r="BC237">
            <v>38828</v>
          </cell>
        </row>
        <row r="238">
          <cell r="A238">
            <v>2006</v>
          </cell>
          <cell r="B238">
            <v>2</v>
          </cell>
          <cell r="C238">
            <v>523</v>
          </cell>
          <cell r="D238">
            <v>21</v>
          </cell>
          <cell r="E238">
            <v>792030</v>
          </cell>
          <cell r="F238">
            <v>0</v>
          </cell>
          <cell r="G238" t="str">
            <v>Затраты по ШПЗ (неосновные)</v>
          </cell>
          <cell r="H238">
            <v>2030</v>
          </cell>
          <cell r="I238">
            <v>7920</v>
          </cell>
          <cell r="J238">
            <v>33650.519999999997</v>
          </cell>
          <cell r="K238">
            <v>1</v>
          </cell>
          <cell r="L238">
            <v>0</v>
          </cell>
          <cell r="M238">
            <v>0</v>
          </cell>
          <cell r="N238">
            <v>0</v>
          </cell>
          <cell r="R238">
            <v>0</v>
          </cell>
          <cell r="S238">
            <v>0</v>
          </cell>
          <cell r="T238">
            <v>0</v>
          </cell>
          <cell r="U238">
            <v>42</v>
          </cell>
          <cell r="V238">
            <v>0</v>
          </cell>
          <cell r="W238">
            <v>0</v>
          </cell>
          <cell r="AA238">
            <v>0</v>
          </cell>
          <cell r="AB238">
            <v>0</v>
          </cell>
          <cell r="AC238">
            <v>0</v>
          </cell>
          <cell r="AD238">
            <v>42</v>
          </cell>
          <cell r="AE238">
            <v>510100</v>
          </cell>
          <cell r="AF238">
            <v>0</v>
          </cell>
          <cell r="AI238">
            <v>2251</v>
          </cell>
          <cell r="AK238">
            <v>0</v>
          </cell>
          <cell r="AM238">
            <v>652</v>
          </cell>
          <cell r="AN238">
            <v>1</v>
          </cell>
          <cell r="AO238">
            <v>393216</v>
          </cell>
          <cell r="AQ238">
            <v>0</v>
          </cell>
          <cell r="AR238">
            <v>0</v>
          </cell>
          <cell r="AS238" t="str">
            <v>Ы</v>
          </cell>
          <cell r="AT238" t="str">
            <v>Ы</v>
          </cell>
          <cell r="AU238">
            <v>0</v>
          </cell>
          <cell r="AV238">
            <v>0</v>
          </cell>
          <cell r="AW238">
            <v>23</v>
          </cell>
          <cell r="AX238">
            <v>1</v>
          </cell>
          <cell r="AY238">
            <v>0</v>
          </cell>
          <cell r="AZ238">
            <v>0</v>
          </cell>
          <cell r="BA238">
            <v>0</v>
          </cell>
          <cell r="BB238">
            <v>0</v>
          </cell>
          <cell r="BC238">
            <v>38828</v>
          </cell>
        </row>
        <row r="239">
          <cell r="A239">
            <v>2006</v>
          </cell>
          <cell r="B239">
            <v>2</v>
          </cell>
          <cell r="C239">
            <v>524</v>
          </cell>
          <cell r="D239">
            <v>21</v>
          </cell>
          <cell r="E239">
            <v>792030</v>
          </cell>
          <cell r="F239">
            <v>0</v>
          </cell>
          <cell r="G239" t="str">
            <v>Затраты по ШПЗ (неосновные)</v>
          </cell>
          <cell r="H239">
            <v>2030</v>
          </cell>
          <cell r="I239">
            <v>7920</v>
          </cell>
          <cell r="J239">
            <v>48.11</v>
          </cell>
          <cell r="K239">
            <v>1</v>
          </cell>
          <cell r="L239">
            <v>0</v>
          </cell>
          <cell r="M239">
            <v>0</v>
          </cell>
          <cell r="N239">
            <v>0</v>
          </cell>
          <cell r="R239">
            <v>0</v>
          </cell>
          <cell r="S239">
            <v>0</v>
          </cell>
          <cell r="T239">
            <v>0</v>
          </cell>
          <cell r="U239">
            <v>42</v>
          </cell>
          <cell r="V239">
            <v>0</v>
          </cell>
          <cell r="W239">
            <v>0</v>
          </cell>
          <cell r="AA239">
            <v>0</v>
          </cell>
          <cell r="AB239">
            <v>0</v>
          </cell>
          <cell r="AC239">
            <v>0</v>
          </cell>
          <cell r="AD239">
            <v>42</v>
          </cell>
          <cell r="AE239">
            <v>510200</v>
          </cell>
          <cell r="AF239">
            <v>0</v>
          </cell>
          <cell r="AI239">
            <v>2251</v>
          </cell>
          <cell r="AK239">
            <v>0</v>
          </cell>
          <cell r="AM239">
            <v>653</v>
          </cell>
          <cell r="AN239">
            <v>1</v>
          </cell>
          <cell r="AO239">
            <v>393216</v>
          </cell>
          <cell r="AQ239">
            <v>0</v>
          </cell>
          <cell r="AR239">
            <v>0</v>
          </cell>
          <cell r="AS239" t="str">
            <v>Ы</v>
          </cell>
          <cell r="AT239" t="str">
            <v>Ы</v>
          </cell>
          <cell r="AU239">
            <v>0</v>
          </cell>
          <cell r="AV239">
            <v>0</v>
          </cell>
          <cell r="AW239">
            <v>23</v>
          </cell>
          <cell r="AX239">
            <v>1</v>
          </cell>
          <cell r="AY239">
            <v>0</v>
          </cell>
          <cell r="AZ239">
            <v>0</v>
          </cell>
          <cell r="BA239">
            <v>0</v>
          </cell>
          <cell r="BB239">
            <v>0</v>
          </cell>
          <cell r="BC239">
            <v>38828</v>
          </cell>
        </row>
        <row r="240">
          <cell r="A240">
            <v>2006</v>
          </cell>
          <cell r="B240">
            <v>2</v>
          </cell>
          <cell r="C240">
            <v>525</v>
          </cell>
          <cell r="D240">
            <v>21</v>
          </cell>
          <cell r="E240">
            <v>792030</v>
          </cell>
          <cell r="F240">
            <v>0</v>
          </cell>
          <cell r="G240" t="str">
            <v>Затраты по ШПЗ (неосновные)</v>
          </cell>
          <cell r="H240">
            <v>2030</v>
          </cell>
          <cell r="I240">
            <v>7920</v>
          </cell>
          <cell r="J240">
            <v>3273.44</v>
          </cell>
          <cell r="K240">
            <v>1</v>
          </cell>
          <cell r="L240">
            <v>0</v>
          </cell>
          <cell r="M240">
            <v>0</v>
          </cell>
          <cell r="N240">
            <v>0</v>
          </cell>
          <cell r="R240">
            <v>0</v>
          </cell>
          <cell r="S240">
            <v>0</v>
          </cell>
          <cell r="T240">
            <v>0</v>
          </cell>
          <cell r="U240">
            <v>42</v>
          </cell>
          <cell r="V240">
            <v>0</v>
          </cell>
          <cell r="W240">
            <v>0</v>
          </cell>
          <cell r="AA240">
            <v>0</v>
          </cell>
          <cell r="AB240">
            <v>0</v>
          </cell>
          <cell r="AC240">
            <v>0</v>
          </cell>
          <cell r="AD240">
            <v>42</v>
          </cell>
          <cell r="AE240">
            <v>510300</v>
          </cell>
          <cell r="AF240">
            <v>0</v>
          </cell>
          <cell r="AI240">
            <v>2251</v>
          </cell>
          <cell r="AK240">
            <v>0</v>
          </cell>
          <cell r="AM240">
            <v>654</v>
          </cell>
          <cell r="AN240">
            <v>1</v>
          </cell>
          <cell r="AO240">
            <v>393216</v>
          </cell>
          <cell r="AQ240">
            <v>0</v>
          </cell>
          <cell r="AR240">
            <v>0</v>
          </cell>
          <cell r="AS240" t="str">
            <v>Ы</v>
          </cell>
          <cell r="AT240" t="str">
            <v>Ы</v>
          </cell>
          <cell r="AU240">
            <v>0</v>
          </cell>
          <cell r="AV240">
            <v>0</v>
          </cell>
          <cell r="AW240">
            <v>23</v>
          </cell>
          <cell r="AX240">
            <v>1</v>
          </cell>
          <cell r="AY240">
            <v>0</v>
          </cell>
          <cell r="AZ240">
            <v>0</v>
          </cell>
          <cell r="BA240">
            <v>0</v>
          </cell>
          <cell r="BB240">
            <v>0</v>
          </cell>
          <cell r="BC240">
            <v>38828</v>
          </cell>
        </row>
        <row r="241">
          <cell r="A241">
            <v>2006</v>
          </cell>
          <cell r="B241">
            <v>2</v>
          </cell>
          <cell r="C241">
            <v>526</v>
          </cell>
          <cell r="D241">
            <v>21</v>
          </cell>
          <cell r="E241">
            <v>792030</v>
          </cell>
          <cell r="F241">
            <v>0</v>
          </cell>
          <cell r="G241" t="str">
            <v>Затраты по ШПЗ (неосновные)</v>
          </cell>
          <cell r="H241">
            <v>2030</v>
          </cell>
          <cell r="I241">
            <v>7920</v>
          </cell>
          <cell r="J241">
            <v>526.98</v>
          </cell>
          <cell r="K241">
            <v>1</v>
          </cell>
          <cell r="L241">
            <v>0</v>
          </cell>
          <cell r="M241">
            <v>0</v>
          </cell>
          <cell r="N241">
            <v>0</v>
          </cell>
          <cell r="R241">
            <v>0</v>
          </cell>
          <cell r="S241">
            <v>0</v>
          </cell>
          <cell r="T241">
            <v>0</v>
          </cell>
          <cell r="U241">
            <v>42</v>
          </cell>
          <cell r="V241">
            <v>0</v>
          </cell>
          <cell r="W241">
            <v>0</v>
          </cell>
          <cell r="AA241">
            <v>0</v>
          </cell>
          <cell r="AB241">
            <v>0</v>
          </cell>
          <cell r="AC241">
            <v>0</v>
          </cell>
          <cell r="AD241">
            <v>42</v>
          </cell>
          <cell r="AE241">
            <v>510400</v>
          </cell>
          <cell r="AF241">
            <v>0</v>
          </cell>
          <cell r="AI241">
            <v>2251</v>
          </cell>
          <cell r="AK241">
            <v>0</v>
          </cell>
          <cell r="AM241">
            <v>655</v>
          </cell>
          <cell r="AN241">
            <v>1</v>
          </cell>
          <cell r="AO241">
            <v>393216</v>
          </cell>
          <cell r="AQ241">
            <v>0</v>
          </cell>
          <cell r="AR241">
            <v>0</v>
          </cell>
          <cell r="AS241" t="str">
            <v>Ы</v>
          </cell>
          <cell r="AT241" t="str">
            <v>Ы</v>
          </cell>
          <cell r="AU241">
            <v>0</v>
          </cell>
          <cell r="AV241">
            <v>0</v>
          </cell>
          <cell r="AW241">
            <v>23</v>
          </cell>
          <cell r="AX241">
            <v>1</v>
          </cell>
          <cell r="AY241">
            <v>0</v>
          </cell>
          <cell r="AZ241">
            <v>0</v>
          </cell>
          <cell r="BA241">
            <v>0</v>
          </cell>
          <cell r="BB241">
            <v>0</v>
          </cell>
          <cell r="BC241">
            <v>38828</v>
          </cell>
        </row>
        <row r="242">
          <cell r="A242">
            <v>2006</v>
          </cell>
          <cell r="B242">
            <v>2</v>
          </cell>
          <cell r="C242">
            <v>527</v>
          </cell>
          <cell r="D242">
            <v>21</v>
          </cell>
          <cell r="E242">
            <v>792030</v>
          </cell>
          <cell r="F242">
            <v>0</v>
          </cell>
          <cell r="G242" t="str">
            <v>Затраты по ШПЗ (неосновные)</v>
          </cell>
          <cell r="H242">
            <v>2030</v>
          </cell>
          <cell r="I242">
            <v>7920</v>
          </cell>
          <cell r="J242">
            <v>163.36000000000001</v>
          </cell>
          <cell r="K242">
            <v>1</v>
          </cell>
          <cell r="L242">
            <v>0</v>
          </cell>
          <cell r="M242">
            <v>0</v>
          </cell>
          <cell r="N242">
            <v>0</v>
          </cell>
          <cell r="R242">
            <v>0</v>
          </cell>
          <cell r="S242">
            <v>0</v>
          </cell>
          <cell r="T242">
            <v>0</v>
          </cell>
          <cell r="U242">
            <v>42</v>
          </cell>
          <cell r="V242">
            <v>0</v>
          </cell>
          <cell r="W242">
            <v>0</v>
          </cell>
          <cell r="AA242">
            <v>0</v>
          </cell>
          <cell r="AB242">
            <v>0</v>
          </cell>
          <cell r="AC242">
            <v>0</v>
          </cell>
          <cell r="AD242">
            <v>42</v>
          </cell>
          <cell r="AE242">
            <v>510500</v>
          </cell>
          <cell r="AF242">
            <v>0</v>
          </cell>
          <cell r="AI242">
            <v>2251</v>
          </cell>
          <cell r="AK242">
            <v>0</v>
          </cell>
          <cell r="AM242">
            <v>656</v>
          </cell>
          <cell r="AN242">
            <v>1</v>
          </cell>
          <cell r="AO242">
            <v>393216</v>
          </cell>
          <cell r="AQ242">
            <v>0</v>
          </cell>
          <cell r="AR242">
            <v>0</v>
          </cell>
          <cell r="AS242" t="str">
            <v>Ы</v>
          </cell>
          <cell r="AT242" t="str">
            <v>Ы</v>
          </cell>
          <cell r="AU242">
            <v>0</v>
          </cell>
          <cell r="AV242">
            <v>0</v>
          </cell>
          <cell r="AW242">
            <v>23</v>
          </cell>
          <cell r="AX242">
            <v>1</v>
          </cell>
          <cell r="AY242">
            <v>0</v>
          </cell>
          <cell r="AZ242">
            <v>0</v>
          </cell>
          <cell r="BA242">
            <v>0</v>
          </cell>
          <cell r="BB242">
            <v>0</v>
          </cell>
          <cell r="BC242">
            <v>38828</v>
          </cell>
        </row>
        <row r="243">
          <cell r="A243">
            <v>2006</v>
          </cell>
          <cell r="B243">
            <v>2</v>
          </cell>
          <cell r="C243">
            <v>528</v>
          </cell>
          <cell r="D243">
            <v>21</v>
          </cell>
          <cell r="E243">
            <v>792030</v>
          </cell>
          <cell r="F243">
            <v>0</v>
          </cell>
          <cell r="G243" t="str">
            <v>Затраты по ШПЗ (неосновные)</v>
          </cell>
          <cell r="H243">
            <v>2030</v>
          </cell>
          <cell r="I243">
            <v>7920</v>
          </cell>
          <cell r="J243">
            <v>13924.13</v>
          </cell>
          <cell r="K243">
            <v>1</v>
          </cell>
          <cell r="L243">
            <v>0</v>
          </cell>
          <cell r="M243">
            <v>0</v>
          </cell>
          <cell r="N243">
            <v>0</v>
          </cell>
          <cell r="R243">
            <v>0</v>
          </cell>
          <cell r="S243">
            <v>0</v>
          </cell>
          <cell r="T243">
            <v>0</v>
          </cell>
          <cell r="U243">
            <v>42</v>
          </cell>
          <cell r="V243">
            <v>0</v>
          </cell>
          <cell r="W243">
            <v>0</v>
          </cell>
          <cell r="AA243">
            <v>0</v>
          </cell>
          <cell r="AB243">
            <v>0</v>
          </cell>
          <cell r="AC243">
            <v>0</v>
          </cell>
          <cell r="AD243">
            <v>42</v>
          </cell>
          <cell r="AE243">
            <v>510600</v>
          </cell>
          <cell r="AF243">
            <v>0</v>
          </cell>
          <cell r="AI243">
            <v>2251</v>
          </cell>
          <cell r="AK243">
            <v>0</v>
          </cell>
          <cell r="AM243">
            <v>657</v>
          </cell>
          <cell r="AN243">
            <v>1</v>
          </cell>
          <cell r="AO243">
            <v>393216</v>
          </cell>
          <cell r="AQ243">
            <v>0</v>
          </cell>
          <cell r="AR243">
            <v>0</v>
          </cell>
          <cell r="AS243" t="str">
            <v>Ы</v>
          </cell>
          <cell r="AT243" t="str">
            <v>Ы</v>
          </cell>
          <cell r="AU243">
            <v>0</v>
          </cell>
          <cell r="AV243">
            <v>0</v>
          </cell>
          <cell r="AW243">
            <v>23</v>
          </cell>
          <cell r="AX243">
            <v>1</v>
          </cell>
          <cell r="AY243">
            <v>0</v>
          </cell>
          <cell r="AZ243">
            <v>0</v>
          </cell>
          <cell r="BA243">
            <v>0</v>
          </cell>
          <cell r="BB243">
            <v>0</v>
          </cell>
          <cell r="BC243">
            <v>38828</v>
          </cell>
        </row>
        <row r="244">
          <cell r="A244">
            <v>2006</v>
          </cell>
          <cell r="B244">
            <v>2</v>
          </cell>
          <cell r="C244">
            <v>529</v>
          </cell>
          <cell r="D244">
            <v>21</v>
          </cell>
          <cell r="E244">
            <v>792030</v>
          </cell>
          <cell r="F244">
            <v>0</v>
          </cell>
          <cell r="G244" t="str">
            <v>Затраты по ШПЗ (неосновные)</v>
          </cell>
          <cell r="H244">
            <v>2030</v>
          </cell>
          <cell r="I244">
            <v>7920</v>
          </cell>
          <cell r="J244">
            <v>136.31</v>
          </cell>
          <cell r="K244">
            <v>1</v>
          </cell>
          <cell r="L244">
            <v>0</v>
          </cell>
          <cell r="M244">
            <v>0</v>
          </cell>
          <cell r="N244">
            <v>0</v>
          </cell>
          <cell r="R244">
            <v>0</v>
          </cell>
          <cell r="S244">
            <v>0</v>
          </cell>
          <cell r="T244">
            <v>0</v>
          </cell>
          <cell r="U244">
            <v>42</v>
          </cell>
          <cell r="V244">
            <v>0</v>
          </cell>
          <cell r="W244">
            <v>0</v>
          </cell>
          <cell r="AA244">
            <v>0</v>
          </cell>
          <cell r="AB244">
            <v>0</v>
          </cell>
          <cell r="AC244">
            <v>0</v>
          </cell>
          <cell r="AD244">
            <v>42</v>
          </cell>
          <cell r="AE244">
            <v>510630</v>
          </cell>
          <cell r="AF244">
            <v>0</v>
          </cell>
          <cell r="AI244">
            <v>2251</v>
          </cell>
          <cell r="AK244">
            <v>0</v>
          </cell>
          <cell r="AM244">
            <v>658</v>
          </cell>
          <cell r="AN244">
            <v>1</v>
          </cell>
          <cell r="AO244">
            <v>393216</v>
          </cell>
          <cell r="AQ244">
            <v>0</v>
          </cell>
          <cell r="AR244">
            <v>0</v>
          </cell>
          <cell r="AS244" t="str">
            <v>Ы</v>
          </cell>
          <cell r="AT244" t="str">
            <v>Ы</v>
          </cell>
          <cell r="AU244">
            <v>0</v>
          </cell>
          <cell r="AV244">
            <v>0</v>
          </cell>
          <cell r="AW244">
            <v>23</v>
          </cell>
          <cell r="AX244">
            <v>1</v>
          </cell>
          <cell r="AY244">
            <v>0</v>
          </cell>
          <cell r="AZ244">
            <v>0</v>
          </cell>
          <cell r="BA244">
            <v>0</v>
          </cell>
          <cell r="BB244">
            <v>0</v>
          </cell>
          <cell r="BC244">
            <v>38828</v>
          </cell>
        </row>
        <row r="245">
          <cell r="A245">
            <v>2006</v>
          </cell>
          <cell r="B245">
            <v>3</v>
          </cell>
          <cell r="C245">
            <v>1</v>
          </cell>
          <cell r="D245">
            <v>21</v>
          </cell>
          <cell r="E245">
            <v>792030</v>
          </cell>
          <cell r="F245">
            <v>0</v>
          </cell>
          <cell r="G245" t="str">
            <v>Затраты по ШПЗ (неосновные)</v>
          </cell>
          <cell r="H245">
            <v>2030</v>
          </cell>
          <cell r="I245">
            <v>7920</v>
          </cell>
          <cell r="J245">
            <v>11238</v>
          </cell>
          <cell r="K245">
            <v>1</v>
          </cell>
          <cell r="L245">
            <v>0</v>
          </cell>
          <cell r="M245">
            <v>0</v>
          </cell>
          <cell r="N245">
            <v>0</v>
          </cell>
          <cell r="R245">
            <v>0</v>
          </cell>
          <cell r="S245">
            <v>0</v>
          </cell>
          <cell r="T245">
            <v>0</v>
          </cell>
          <cell r="U245">
            <v>33</v>
          </cell>
          <cell r="V245">
            <v>0</v>
          </cell>
          <cell r="W245">
            <v>0</v>
          </cell>
          <cell r="AA245">
            <v>0</v>
          </cell>
          <cell r="AB245">
            <v>0</v>
          </cell>
          <cell r="AC245">
            <v>0</v>
          </cell>
          <cell r="AD245">
            <v>33</v>
          </cell>
          <cell r="AE245">
            <v>143000</v>
          </cell>
          <cell r="AF245">
            <v>0</v>
          </cell>
          <cell r="AI245">
            <v>2282</v>
          </cell>
          <cell r="AK245">
            <v>0</v>
          </cell>
          <cell r="AM245">
            <v>158</v>
          </cell>
          <cell r="AN245">
            <v>1</v>
          </cell>
          <cell r="AO245">
            <v>393216</v>
          </cell>
          <cell r="AQ245">
            <v>0</v>
          </cell>
          <cell r="AR245">
            <v>0</v>
          </cell>
          <cell r="AS245" t="str">
            <v>Ы</v>
          </cell>
          <cell r="AT245" t="str">
            <v>Ы</v>
          </cell>
          <cell r="AU245">
            <v>0</v>
          </cell>
          <cell r="AV245">
            <v>0</v>
          </cell>
          <cell r="AW245">
            <v>23</v>
          </cell>
          <cell r="AX245">
            <v>1</v>
          </cell>
          <cell r="AY245">
            <v>0</v>
          </cell>
          <cell r="AZ245">
            <v>0</v>
          </cell>
          <cell r="BA245">
            <v>0</v>
          </cell>
          <cell r="BB245">
            <v>0</v>
          </cell>
          <cell r="BC245">
            <v>38828</v>
          </cell>
        </row>
        <row r="246">
          <cell r="A246">
            <v>2006</v>
          </cell>
          <cell r="B246">
            <v>3</v>
          </cell>
          <cell r="C246">
            <v>2</v>
          </cell>
          <cell r="D246">
            <v>21</v>
          </cell>
          <cell r="E246">
            <v>792030</v>
          </cell>
          <cell r="F246">
            <v>0</v>
          </cell>
          <cell r="G246" t="str">
            <v>Затраты по ШПЗ (неосновные)</v>
          </cell>
          <cell r="H246">
            <v>2030</v>
          </cell>
          <cell r="I246">
            <v>7920</v>
          </cell>
          <cell r="J246">
            <v>252500</v>
          </cell>
          <cell r="K246">
            <v>1</v>
          </cell>
          <cell r="L246">
            <v>0</v>
          </cell>
          <cell r="M246">
            <v>0</v>
          </cell>
          <cell r="N246">
            <v>0</v>
          </cell>
          <cell r="R246">
            <v>0</v>
          </cell>
          <cell r="S246">
            <v>0</v>
          </cell>
          <cell r="T246">
            <v>0</v>
          </cell>
          <cell r="U246">
            <v>33</v>
          </cell>
          <cell r="V246">
            <v>0</v>
          </cell>
          <cell r="W246">
            <v>0</v>
          </cell>
          <cell r="AA246">
            <v>0</v>
          </cell>
          <cell r="AB246">
            <v>0</v>
          </cell>
          <cell r="AC246">
            <v>0</v>
          </cell>
          <cell r="AD246">
            <v>33</v>
          </cell>
          <cell r="AE246">
            <v>240000</v>
          </cell>
          <cell r="AF246">
            <v>0</v>
          </cell>
          <cell r="AI246">
            <v>2282</v>
          </cell>
          <cell r="AK246">
            <v>0</v>
          </cell>
          <cell r="AM246">
            <v>159</v>
          </cell>
          <cell r="AN246">
            <v>1</v>
          </cell>
          <cell r="AO246">
            <v>393216</v>
          </cell>
          <cell r="AQ246">
            <v>0</v>
          </cell>
          <cell r="AR246">
            <v>0</v>
          </cell>
          <cell r="AS246" t="str">
            <v>Ы</v>
          </cell>
          <cell r="AT246" t="str">
            <v>Ы</v>
          </cell>
          <cell r="AU246">
            <v>0</v>
          </cell>
          <cell r="AV246">
            <v>0</v>
          </cell>
          <cell r="AW246">
            <v>23</v>
          </cell>
          <cell r="AX246">
            <v>1</v>
          </cell>
          <cell r="AY246">
            <v>0</v>
          </cell>
          <cell r="AZ246">
            <v>0</v>
          </cell>
          <cell r="BA246">
            <v>0</v>
          </cell>
          <cell r="BB246">
            <v>0</v>
          </cell>
          <cell r="BC246">
            <v>38828</v>
          </cell>
        </row>
        <row r="247">
          <cell r="A247">
            <v>2006</v>
          </cell>
          <cell r="B247">
            <v>3</v>
          </cell>
          <cell r="C247">
            <v>3</v>
          </cell>
          <cell r="D247">
            <v>21</v>
          </cell>
          <cell r="E247">
            <v>792030</v>
          </cell>
          <cell r="F247">
            <v>0</v>
          </cell>
          <cell r="G247" t="str">
            <v>Затраты по ШПЗ (неосновные)</v>
          </cell>
          <cell r="H247">
            <v>2030</v>
          </cell>
          <cell r="I247">
            <v>7920</v>
          </cell>
          <cell r="J247">
            <v>7252.89</v>
          </cell>
          <cell r="K247">
            <v>1</v>
          </cell>
          <cell r="L247">
            <v>0</v>
          </cell>
          <cell r="M247">
            <v>0</v>
          </cell>
          <cell r="N247">
            <v>0</v>
          </cell>
          <cell r="R247">
            <v>0</v>
          </cell>
          <cell r="S247">
            <v>0</v>
          </cell>
          <cell r="T247">
            <v>0</v>
          </cell>
          <cell r="U247">
            <v>33</v>
          </cell>
          <cell r="V247">
            <v>0</v>
          </cell>
          <cell r="W247">
            <v>0</v>
          </cell>
          <cell r="AA247">
            <v>0</v>
          </cell>
          <cell r="AB247">
            <v>0</v>
          </cell>
          <cell r="AC247">
            <v>0</v>
          </cell>
          <cell r="AD247">
            <v>33</v>
          </cell>
          <cell r="AE247">
            <v>311000</v>
          </cell>
          <cell r="AF247">
            <v>0</v>
          </cell>
          <cell r="AI247">
            <v>2282</v>
          </cell>
          <cell r="AK247">
            <v>0</v>
          </cell>
          <cell r="AM247">
            <v>160</v>
          </cell>
          <cell r="AN247">
            <v>1</v>
          </cell>
          <cell r="AO247">
            <v>393216</v>
          </cell>
          <cell r="AQ247">
            <v>0</v>
          </cell>
          <cell r="AR247">
            <v>0</v>
          </cell>
          <cell r="AS247" t="str">
            <v>Ы</v>
          </cell>
          <cell r="AT247" t="str">
            <v>Ы</v>
          </cell>
          <cell r="AU247">
            <v>0</v>
          </cell>
          <cell r="AV247">
            <v>0</v>
          </cell>
          <cell r="AW247">
            <v>23</v>
          </cell>
          <cell r="AX247">
            <v>1</v>
          </cell>
          <cell r="AY247">
            <v>0</v>
          </cell>
          <cell r="AZ247">
            <v>0</v>
          </cell>
          <cell r="BA247">
            <v>0</v>
          </cell>
          <cell r="BB247">
            <v>0</v>
          </cell>
          <cell r="BC247">
            <v>38828</v>
          </cell>
        </row>
        <row r="248">
          <cell r="A248">
            <v>2006</v>
          </cell>
          <cell r="B248">
            <v>3</v>
          </cell>
          <cell r="C248">
            <v>4</v>
          </cell>
          <cell r="D248">
            <v>21</v>
          </cell>
          <cell r="E248">
            <v>792030</v>
          </cell>
          <cell r="F248">
            <v>0</v>
          </cell>
          <cell r="G248" t="str">
            <v>Затраты по ШПЗ (неосновные)</v>
          </cell>
          <cell r="H248">
            <v>2030</v>
          </cell>
          <cell r="I248">
            <v>7920</v>
          </cell>
          <cell r="J248">
            <v>15005.99</v>
          </cell>
          <cell r="K248">
            <v>1</v>
          </cell>
          <cell r="L248">
            <v>0</v>
          </cell>
          <cell r="M248">
            <v>0</v>
          </cell>
          <cell r="N248">
            <v>0</v>
          </cell>
          <cell r="R248">
            <v>0</v>
          </cell>
          <cell r="S248">
            <v>0</v>
          </cell>
          <cell r="T248">
            <v>0</v>
          </cell>
          <cell r="U248">
            <v>33</v>
          </cell>
          <cell r="V248">
            <v>0</v>
          </cell>
          <cell r="W248">
            <v>0</v>
          </cell>
          <cell r="AA248">
            <v>0</v>
          </cell>
          <cell r="AB248">
            <v>0</v>
          </cell>
          <cell r="AC248">
            <v>0</v>
          </cell>
          <cell r="AD248">
            <v>33</v>
          </cell>
          <cell r="AE248">
            <v>312000</v>
          </cell>
          <cell r="AF248">
            <v>0</v>
          </cell>
          <cell r="AI248">
            <v>2282</v>
          </cell>
          <cell r="AK248">
            <v>0</v>
          </cell>
          <cell r="AM248">
            <v>161</v>
          </cell>
          <cell r="AN248">
            <v>1</v>
          </cell>
          <cell r="AO248">
            <v>393216</v>
          </cell>
          <cell r="AQ248">
            <v>0</v>
          </cell>
          <cell r="AR248">
            <v>0</v>
          </cell>
          <cell r="AS248" t="str">
            <v>Ы</v>
          </cell>
          <cell r="AT248" t="str">
            <v>Ы</v>
          </cell>
          <cell r="AU248">
            <v>0</v>
          </cell>
          <cell r="AV248">
            <v>0</v>
          </cell>
          <cell r="AW248">
            <v>23</v>
          </cell>
          <cell r="AX248">
            <v>1</v>
          </cell>
          <cell r="AY248">
            <v>0</v>
          </cell>
          <cell r="AZ248">
            <v>0</v>
          </cell>
          <cell r="BA248">
            <v>0</v>
          </cell>
          <cell r="BB248">
            <v>0</v>
          </cell>
          <cell r="BC248">
            <v>38828</v>
          </cell>
        </row>
        <row r="249">
          <cell r="A249">
            <v>2006</v>
          </cell>
          <cell r="B249">
            <v>3</v>
          </cell>
          <cell r="C249">
            <v>5</v>
          </cell>
          <cell r="D249">
            <v>21</v>
          </cell>
          <cell r="E249">
            <v>792030</v>
          </cell>
          <cell r="F249">
            <v>0</v>
          </cell>
          <cell r="G249" t="str">
            <v>Затраты по ШПЗ (неосновные)</v>
          </cell>
          <cell r="H249">
            <v>2030</v>
          </cell>
          <cell r="I249">
            <v>7920</v>
          </cell>
          <cell r="J249">
            <v>2192</v>
          </cell>
          <cell r="K249">
            <v>1</v>
          </cell>
          <cell r="L249">
            <v>0</v>
          </cell>
          <cell r="M249">
            <v>0</v>
          </cell>
          <cell r="N249">
            <v>0</v>
          </cell>
          <cell r="R249">
            <v>0</v>
          </cell>
          <cell r="S249">
            <v>0</v>
          </cell>
          <cell r="T249">
            <v>0</v>
          </cell>
          <cell r="U249">
            <v>33</v>
          </cell>
          <cell r="V249">
            <v>0</v>
          </cell>
          <cell r="W249">
            <v>0</v>
          </cell>
          <cell r="AA249">
            <v>0</v>
          </cell>
          <cell r="AB249">
            <v>0</v>
          </cell>
          <cell r="AC249">
            <v>0</v>
          </cell>
          <cell r="AD249">
            <v>33</v>
          </cell>
          <cell r="AE249">
            <v>312100</v>
          </cell>
          <cell r="AF249">
            <v>0</v>
          </cell>
          <cell r="AI249">
            <v>2282</v>
          </cell>
          <cell r="AK249">
            <v>0</v>
          </cell>
          <cell r="AM249">
            <v>162</v>
          </cell>
          <cell r="AN249">
            <v>1</v>
          </cell>
          <cell r="AO249">
            <v>393216</v>
          </cell>
          <cell r="AQ249">
            <v>0</v>
          </cell>
          <cell r="AR249">
            <v>0</v>
          </cell>
          <cell r="AS249" t="str">
            <v>Ы</v>
          </cell>
          <cell r="AT249" t="str">
            <v>Ы</v>
          </cell>
          <cell r="AU249">
            <v>0</v>
          </cell>
          <cell r="AV249">
            <v>0</v>
          </cell>
          <cell r="AW249">
            <v>23</v>
          </cell>
          <cell r="AX249">
            <v>1</v>
          </cell>
          <cell r="AY249">
            <v>0</v>
          </cell>
          <cell r="AZ249">
            <v>0</v>
          </cell>
          <cell r="BA249">
            <v>0</v>
          </cell>
          <cell r="BB249">
            <v>0</v>
          </cell>
          <cell r="BC249">
            <v>38828</v>
          </cell>
        </row>
        <row r="250">
          <cell r="A250">
            <v>2006</v>
          </cell>
          <cell r="B250">
            <v>3</v>
          </cell>
          <cell r="C250">
            <v>6</v>
          </cell>
          <cell r="D250">
            <v>21</v>
          </cell>
          <cell r="E250">
            <v>792030</v>
          </cell>
          <cell r="F250">
            <v>0</v>
          </cell>
          <cell r="G250" t="str">
            <v>Затраты по ШПЗ (неосновные)</v>
          </cell>
          <cell r="H250">
            <v>2030</v>
          </cell>
          <cell r="I250">
            <v>7920</v>
          </cell>
          <cell r="J250">
            <v>33158.01</v>
          </cell>
          <cell r="K250">
            <v>1</v>
          </cell>
          <cell r="L250">
            <v>0</v>
          </cell>
          <cell r="M250">
            <v>0</v>
          </cell>
          <cell r="N250">
            <v>0</v>
          </cell>
          <cell r="R250">
            <v>0</v>
          </cell>
          <cell r="S250">
            <v>0</v>
          </cell>
          <cell r="T250">
            <v>0</v>
          </cell>
          <cell r="U250">
            <v>33</v>
          </cell>
          <cell r="V250">
            <v>0</v>
          </cell>
          <cell r="W250">
            <v>0</v>
          </cell>
          <cell r="AA250">
            <v>0</v>
          </cell>
          <cell r="AB250">
            <v>0</v>
          </cell>
          <cell r="AC250">
            <v>0</v>
          </cell>
          <cell r="AD250">
            <v>33</v>
          </cell>
          <cell r="AE250">
            <v>312200</v>
          </cell>
          <cell r="AF250">
            <v>0</v>
          </cell>
          <cell r="AI250">
            <v>2282</v>
          </cell>
          <cell r="AK250">
            <v>0</v>
          </cell>
          <cell r="AM250">
            <v>163</v>
          </cell>
          <cell r="AN250">
            <v>1</v>
          </cell>
          <cell r="AO250">
            <v>393216</v>
          </cell>
          <cell r="AQ250">
            <v>0</v>
          </cell>
          <cell r="AR250">
            <v>0</v>
          </cell>
          <cell r="AS250" t="str">
            <v>Ы</v>
          </cell>
          <cell r="AT250" t="str">
            <v>Ы</v>
          </cell>
          <cell r="AU250">
            <v>0</v>
          </cell>
          <cell r="AV250">
            <v>0</v>
          </cell>
          <cell r="AW250">
            <v>23</v>
          </cell>
          <cell r="AX250">
            <v>1</v>
          </cell>
          <cell r="AY250">
            <v>0</v>
          </cell>
          <cell r="AZ250">
            <v>0</v>
          </cell>
          <cell r="BA250">
            <v>0</v>
          </cell>
          <cell r="BB250">
            <v>0</v>
          </cell>
          <cell r="BC250">
            <v>38828</v>
          </cell>
        </row>
        <row r="251">
          <cell r="A251">
            <v>2006</v>
          </cell>
          <cell r="B251">
            <v>3</v>
          </cell>
          <cell r="C251">
            <v>7</v>
          </cell>
          <cell r="D251">
            <v>21</v>
          </cell>
          <cell r="E251">
            <v>792030</v>
          </cell>
          <cell r="F251">
            <v>0</v>
          </cell>
          <cell r="G251" t="str">
            <v>Затраты по ШПЗ (неосновные)</v>
          </cell>
          <cell r="H251">
            <v>2030</v>
          </cell>
          <cell r="I251">
            <v>7920</v>
          </cell>
          <cell r="J251">
            <v>2751.1</v>
          </cell>
          <cell r="K251">
            <v>1</v>
          </cell>
          <cell r="L251">
            <v>0</v>
          </cell>
          <cell r="M251">
            <v>0</v>
          </cell>
          <cell r="N251">
            <v>0</v>
          </cell>
          <cell r="R251">
            <v>0</v>
          </cell>
          <cell r="S251">
            <v>0</v>
          </cell>
          <cell r="T251">
            <v>0</v>
          </cell>
          <cell r="U251">
            <v>33</v>
          </cell>
          <cell r="V251">
            <v>0</v>
          </cell>
          <cell r="W251">
            <v>0</v>
          </cell>
          <cell r="AA251">
            <v>0</v>
          </cell>
          <cell r="AB251">
            <v>0</v>
          </cell>
          <cell r="AC251">
            <v>0</v>
          </cell>
          <cell r="AD251">
            <v>33</v>
          </cell>
          <cell r="AE251">
            <v>313000</v>
          </cell>
          <cell r="AF251">
            <v>0</v>
          </cell>
          <cell r="AI251">
            <v>2282</v>
          </cell>
          <cell r="AK251">
            <v>0</v>
          </cell>
          <cell r="AM251">
            <v>164</v>
          </cell>
          <cell r="AN251">
            <v>1</v>
          </cell>
          <cell r="AO251">
            <v>393216</v>
          </cell>
          <cell r="AQ251">
            <v>0</v>
          </cell>
          <cell r="AR251">
            <v>0</v>
          </cell>
          <cell r="AS251" t="str">
            <v>Ы</v>
          </cell>
          <cell r="AT251" t="str">
            <v>Ы</v>
          </cell>
          <cell r="AU251">
            <v>0</v>
          </cell>
          <cell r="AV251">
            <v>0</v>
          </cell>
          <cell r="AW251">
            <v>23</v>
          </cell>
          <cell r="AX251">
            <v>1</v>
          </cell>
          <cell r="AY251">
            <v>0</v>
          </cell>
          <cell r="AZ251">
            <v>0</v>
          </cell>
          <cell r="BA251">
            <v>0</v>
          </cell>
          <cell r="BB251">
            <v>0</v>
          </cell>
          <cell r="BC251">
            <v>38828</v>
          </cell>
        </row>
        <row r="252">
          <cell r="A252">
            <v>2006</v>
          </cell>
          <cell r="B252">
            <v>3</v>
          </cell>
          <cell r="C252">
            <v>8</v>
          </cell>
          <cell r="D252">
            <v>21</v>
          </cell>
          <cell r="E252">
            <v>792030</v>
          </cell>
          <cell r="F252">
            <v>0</v>
          </cell>
          <cell r="G252" t="str">
            <v>Затраты по ШПЗ (неосновные)</v>
          </cell>
          <cell r="H252">
            <v>2030</v>
          </cell>
          <cell r="I252">
            <v>7920</v>
          </cell>
          <cell r="J252">
            <v>5001.99</v>
          </cell>
          <cell r="K252">
            <v>1</v>
          </cell>
          <cell r="L252">
            <v>0</v>
          </cell>
          <cell r="M252">
            <v>0</v>
          </cell>
          <cell r="N252">
            <v>0</v>
          </cell>
          <cell r="R252">
            <v>0</v>
          </cell>
          <cell r="S252">
            <v>0</v>
          </cell>
          <cell r="T252">
            <v>0</v>
          </cell>
          <cell r="U252">
            <v>33</v>
          </cell>
          <cell r="V252">
            <v>0</v>
          </cell>
          <cell r="W252">
            <v>0</v>
          </cell>
          <cell r="AA252">
            <v>0</v>
          </cell>
          <cell r="AB252">
            <v>0</v>
          </cell>
          <cell r="AC252">
            <v>0</v>
          </cell>
          <cell r="AD252">
            <v>33</v>
          </cell>
          <cell r="AE252">
            <v>314000</v>
          </cell>
          <cell r="AF252">
            <v>0</v>
          </cell>
          <cell r="AI252">
            <v>2282</v>
          </cell>
          <cell r="AK252">
            <v>0</v>
          </cell>
          <cell r="AM252">
            <v>165</v>
          </cell>
          <cell r="AN252">
            <v>1</v>
          </cell>
          <cell r="AO252">
            <v>393216</v>
          </cell>
          <cell r="AQ252">
            <v>0</v>
          </cell>
          <cell r="AR252">
            <v>0</v>
          </cell>
          <cell r="AS252" t="str">
            <v>Ы</v>
          </cell>
          <cell r="AT252" t="str">
            <v>Ы</v>
          </cell>
          <cell r="AU252">
            <v>0</v>
          </cell>
          <cell r="AV252">
            <v>0</v>
          </cell>
          <cell r="AW252">
            <v>23</v>
          </cell>
          <cell r="AX252">
            <v>1</v>
          </cell>
          <cell r="AY252">
            <v>0</v>
          </cell>
          <cell r="AZ252">
            <v>0</v>
          </cell>
          <cell r="BA252">
            <v>0</v>
          </cell>
          <cell r="BB252">
            <v>0</v>
          </cell>
          <cell r="BC252">
            <v>38828</v>
          </cell>
        </row>
        <row r="253">
          <cell r="A253">
            <v>2006</v>
          </cell>
          <cell r="B253">
            <v>3</v>
          </cell>
          <cell r="C253">
            <v>9</v>
          </cell>
          <cell r="D253">
            <v>21</v>
          </cell>
          <cell r="E253">
            <v>792030</v>
          </cell>
          <cell r="F253">
            <v>0</v>
          </cell>
          <cell r="G253" t="str">
            <v>Затраты по ШПЗ (неосновные)</v>
          </cell>
          <cell r="H253">
            <v>2030</v>
          </cell>
          <cell r="I253">
            <v>7920</v>
          </cell>
          <cell r="J253">
            <v>1006.16</v>
          </cell>
          <cell r="K253">
            <v>1</v>
          </cell>
          <cell r="L253">
            <v>0</v>
          </cell>
          <cell r="M253">
            <v>0</v>
          </cell>
          <cell r="N253">
            <v>0</v>
          </cell>
          <cell r="R253">
            <v>0</v>
          </cell>
          <cell r="S253">
            <v>0</v>
          </cell>
          <cell r="T253">
            <v>0</v>
          </cell>
          <cell r="U253">
            <v>33</v>
          </cell>
          <cell r="V253">
            <v>0</v>
          </cell>
          <cell r="W253">
            <v>0</v>
          </cell>
          <cell r="AA253">
            <v>0</v>
          </cell>
          <cell r="AB253">
            <v>0</v>
          </cell>
          <cell r="AC253">
            <v>0</v>
          </cell>
          <cell r="AD253">
            <v>33</v>
          </cell>
          <cell r="AE253">
            <v>315000</v>
          </cell>
          <cell r="AF253">
            <v>0</v>
          </cell>
          <cell r="AI253">
            <v>2282</v>
          </cell>
          <cell r="AK253">
            <v>0</v>
          </cell>
          <cell r="AM253">
            <v>166</v>
          </cell>
          <cell r="AN253">
            <v>1</v>
          </cell>
          <cell r="AO253">
            <v>393216</v>
          </cell>
          <cell r="AQ253">
            <v>0</v>
          </cell>
          <cell r="AR253">
            <v>0</v>
          </cell>
          <cell r="AS253" t="str">
            <v>Ы</v>
          </cell>
          <cell r="AT253" t="str">
            <v>Ы</v>
          </cell>
          <cell r="AU253">
            <v>0</v>
          </cell>
          <cell r="AV253">
            <v>0</v>
          </cell>
          <cell r="AW253">
            <v>23</v>
          </cell>
          <cell r="AX253">
            <v>1</v>
          </cell>
          <cell r="AY253">
            <v>0</v>
          </cell>
          <cell r="AZ253">
            <v>0</v>
          </cell>
          <cell r="BA253">
            <v>0</v>
          </cell>
          <cell r="BB253">
            <v>0</v>
          </cell>
          <cell r="BC253">
            <v>38828</v>
          </cell>
        </row>
        <row r="254">
          <cell r="A254">
            <v>2006</v>
          </cell>
          <cell r="B254">
            <v>3</v>
          </cell>
          <cell r="C254">
            <v>10</v>
          </cell>
          <cell r="D254">
            <v>21</v>
          </cell>
          <cell r="E254">
            <v>792030</v>
          </cell>
          <cell r="F254">
            <v>0</v>
          </cell>
          <cell r="G254" t="str">
            <v>Затраты по ШПЗ (неосновные)</v>
          </cell>
          <cell r="H254">
            <v>2030</v>
          </cell>
          <cell r="I254">
            <v>7920</v>
          </cell>
          <cell r="J254">
            <v>314</v>
          </cell>
          <cell r="K254">
            <v>1</v>
          </cell>
          <cell r="L254">
            <v>0</v>
          </cell>
          <cell r="M254">
            <v>0</v>
          </cell>
          <cell r="N254">
            <v>0</v>
          </cell>
          <cell r="R254">
            <v>0</v>
          </cell>
          <cell r="S254">
            <v>0</v>
          </cell>
          <cell r="T254">
            <v>0</v>
          </cell>
          <cell r="U254">
            <v>33</v>
          </cell>
          <cell r="V254">
            <v>0</v>
          </cell>
          <cell r="W254">
            <v>0</v>
          </cell>
          <cell r="AA254">
            <v>0</v>
          </cell>
          <cell r="AB254">
            <v>0</v>
          </cell>
          <cell r="AC254">
            <v>0</v>
          </cell>
          <cell r="AD254">
            <v>33</v>
          </cell>
          <cell r="AE254">
            <v>503000</v>
          </cell>
          <cell r="AF254">
            <v>0</v>
          </cell>
          <cell r="AI254">
            <v>2282</v>
          </cell>
          <cell r="AK254">
            <v>0</v>
          </cell>
          <cell r="AM254">
            <v>167</v>
          </cell>
          <cell r="AN254">
            <v>1</v>
          </cell>
          <cell r="AO254">
            <v>393216</v>
          </cell>
          <cell r="AQ254">
            <v>0</v>
          </cell>
          <cell r="AR254">
            <v>0</v>
          </cell>
          <cell r="AS254" t="str">
            <v>Ы</v>
          </cell>
          <cell r="AT254" t="str">
            <v>Ы</v>
          </cell>
          <cell r="AU254">
            <v>0</v>
          </cell>
          <cell r="AV254">
            <v>0</v>
          </cell>
          <cell r="AW254">
            <v>23</v>
          </cell>
          <cell r="AX254">
            <v>1</v>
          </cell>
          <cell r="AY254">
            <v>0</v>
          </cell>
          <cell r="AZ254">
            <v>0</v>
          </cell>
          <cell r="BA254">
            <v>0</v>
          </cell>
          <cell r="BB254">
            <v>0</v>
          </cell>
          <cell r="BC254">
            <v>38828</v>
          </cell>
        </row>
        <row r="255">
          <cell r="A255">
            <v>2006</v>
          </cell>
          <cell r="B255">
            <v>3</v>
          </cell>
          <cell r="C255">
            <v>11</v>
          </cell>
          <cell r="D255">
            <v>21</v>
          </cell>
          <cell r="E255">
            <v>792030</v>
          </cell>
          <cell r="F255">
            <v>0</v>
          </cell>
          <cell r="G255" t="str">
            <v>Затраты по ШПЗ (неосновные)</v>
          </cell>
          <cell r="H255">
            <v>2030</v>
          </cell>
          <cell r="I255">
            <v>7920</v>
          </cell>
          <cell r="J255">
            <v>848</v>
          </cell>
          <cell r="K255">
            <v>1</v>
          </cell>
          <cell r="L255">
            <v>0</v>
          </cell>
          <cell r="M255">
            <v>0</v>
          </cell>
          <cell r="N255">
            <v>0</v>
          </cell>
          <cell r="R255">
            <v>0</v>
          </cell>
          <cell r="S255">
            <v>0</v>
          </cell>
          <cell r="T255">
            <v>0</v>
          </cell>
          <cell r="U255">
            <v>33</v>
          </cell>
          <cell r="V255">
            <v>0</v>
          </cell>
          <cell r="W255">
            <v>0</v>
          </cell>
          <cell r="AA255">
            <v>0</v>
          </cell>
          <cell r="AB255">
            <v>0</v>
          </cell>
          <cell r="AC255">
            <v>0</v>
          </cell>
          <cell r="AD255">
            <v>33</v>
          </cell>
          <cell r="AE255">
            <v>510100</v>
          </cell>
          <cell r="AF255">
            <v>0</v>
          </cell>
          <cell r="AI255">
            <v>2282</v>
          </cell>
          <cell r="AK255">
            <v>0</v>
          </cell>
          <cell r="AM255">
            <v>168</v>
          </cell>
          <cell r="AN255">
            <v>1</v>
          </cell>
          <cell r="AO255">
            <v>393216</v>
          </cell>
          <cell r="AQ255">
            <v>0</v>
          </cell>
          <cell r="AR255">
            <v>0</v>
          </cell>
          <cell r="AS255" t="str">
            <v>Ы</v>
          </cell>
          <cell r="AT255" t="str">
            <v>Ы</v>
          </cell>
          <cell r="AU255">
            <v>0</v>
          </cell>
          <cell r="AV255">
            <v>0</v>
          </cell>
          <cell r="AW255">
            <v>23</v>
          </cell>
          <cell r="AX255">
            <v>1</v>
          </cell>
          <cell r="AY255">
            <v>0</v>
          </cell>
          <cell r="AZ255">
            <v>0</v>
          </cell>
          <cell r="BA255">
            <v>0</v>
          </cell>
          <cell r="BB255">
            <v>0</v>
          </cell>
          <cell r="BC255">
            <v>38828</v>
          </cell>
        </row>
        <row r="256">
          <cell r="A256">
            <v>2006</v>
          </cell>
          <cell r="B256">
            <v>3</v>
          </cell>
          <cell r="C256">
            <v>76</v>
          </cell>
          <cell r="D256">
            <v>21</v>
          </cell>
          <cell r="E256">
            <v>792030</v>
          </cell>
          <cell r="F256">
            <v>0</v>
          </cell>
          <cell r="G256" t="str">
            <v>Затраты по ШПЗ (неосновные)</v>
          </cell>
          <cell r="H256">
            <v>2030</v>
          </cell>
          <cell r="I256">
            <v>7920</v>
          </cell>
          <cell r="J256">
            <v>9881.84</v>
          </cell>
          <cell r="K256">
            <v>1</v>
          </cell>
          <cell r="L256">
            <v>0</v>
          </cell>
          <cell r="M256">
            <v>0</v>
          </cell>
          <cell r="N256">
            <v>0</v>
          </cell>
          <cell r="R256">
            <v>0</v>
          </cell>
          <cell r="S256">
            <v>0</v>
          </cell>
          <cell r="T256">
            <v>0</v>
          </cell>
          <cell r="U256">
            <v>35</v>
          </cell>
          <cell r="V256">
            <v>0</v>
          </cell>
          <cell r="W256">
            <v>0</v>
          </cell>
          <cell r="AA256">
            <v>0</v>
          </cell>
          <cell r="AB256">
            <v>0</v>
          </cell>
          <cell r="AC256">
            <v>0</v>
          </cell>
          <cell r="AD256">
            <v>35</v>
          </cell>
          <cell r="AE256">
            <v>110000</v>
          </cell>
          <cell r="AF256">
            <v>0</v>
          </cell>
          <cell r="AI256">
            <v>2282</v>
          </cell>
          <cell r="AK256">
            <v>0</v>
          </cell>
          <cell r="AM256">
            <v>233</v>
          </cell>
          <cell r="AN256">
            <v>1</v>
          </cell>
          <cell r="AO256">
            <v>393216</v>
          </cell>
          <cell r="AQ256">
            <v>0</v>
          </cell>
          <cell r="AR256">
            <v>0</v>
          </cell>
          <cell r="AS256" t="str">
            <v>Ы</v>
          </cell>
          <cell r="AT256" t="str">
            <v>Ы</v>
          </cell>
          <cell r="AU256">
            <v>0</v>
          </cell>
          <cell r="AV256">
            <v>0</v>
          </cell>
          <cell r="AW256">
            <v>23</v>
          </cell>
          <cell r="AX256">
            <v>1</v>
          </cell>
          <cell r="AY256">
            <v>0</v>
          </cell>
          <cell r="AZ256">
            <v>0</v>
          </cell>
          <cell r="BA256">
            <v>0</v>
          </cell>
          <cell r="BB256">
            <v>0</v>
          </cell>
          <cell r="BC256">
            <v>38828</v>
          </cell>
        </row>
        <row r="257">
          <cell r="A257">
            <v>2006</v>
          </cell>
          <cell r="B257">
            <v>3</v>
          </cell>
          <cell r="C257">
            <v>77</v>
          </cell>
          <cell r="D257">
            <v>21</v>
          </cell>
          <cell r="E257">
            <v>792030</v>
          </cell>
          <cell r="F257">
            <v>0</v>
          </cell>
          <cell r="G257" t="str">
            <v>Затраты по ШПЗ (неосновные)</v>
          </cell>
          <cell r="H257">
            <v>2030</v>
          </cell>
          <cell r="I257">
            <v>7920</v>
          </cell>
          <cell r="J257">
            <v>11.12</v>
          </cell>
          <cell r="K257">
            <v>1</v>
          </cell>
          <cell r="L257">
            <v>0</v>
          </cell>
          <cell r="M257">
            <v>0</v>
          </cell>
          <cell r="N257">
            <v>0</v>
          </cell>
          <cell r="R257">
            <v>0</v>
          </cell>
          <cell r="S257">
            <v>0</v>
          </cell>
          <cell r="T257">
            <v>0</v>
          </cell>
          <cell r="U257">
            <v>35</v>
          </cell>
          <cell r="V257">
            <v>0</v>
          </cell>
          <cell r="W257">
            <v>0</v>
          </cell>
          <cell r="AA257">
            <v>0</v>
          </cell>
          <cell r="AB257">
            <v>0</v>
          </cell>
          <cell r="AC257">
            <v>0</v>
          </cell>
          <cell r="AD257">
            <v>35</v>
          </cell>
          <cell r="AE257">
            <v>114020</v>
          </cell>
          <cell r="AF257">
            <v>0</v>
          </cell>
          <cell r="AI257">
            <v>2282</v>
          </cell>
          <cell r="AK257">
            <v>0</v>
          </cell>
          <cell r="AM257">
            <v>234</v>
          </cell>
          <cell r="AN257">
            <v>1</v>
          </cell>
          <cell r="AO257">
            <v>393216</v>
          </cell>
          <cell r="AQ257">
            <v>0</v>
          </cell>
          <cell r="AR257">
            <v>0</v>
          </cell>
          <cell r="AS257" t="str">
            <v>Ы</v>
          </cell>
          <cell r="AT257" t="str">
            <v>Ы</v>
          </cell>
          <cell r="AU257">
            <v>0</v>
          </cell>
          <cell r="AV257">
            <v>0</v>
          </cell>
          <cell r="AW257">
            <v>23</v>
          </cell>
          <cell r="AX257">
            <v>1</v>
          </cell>
          <cell r="AY257">
            <v>0</v>
          </cell>
          <cell r="AZ257">
            <v>0</v>
          </cell>
          <cell r="BA257">
            <v>0</v>
          </cell>
          <cell r="BB257">
            <v>0</v>
          </cell>
          <cell r="BC257">
            <v>38828</v>
          </cell>
        </row>
        <row r="258">
          <cell r="A258">
            <v>2006</v>
          </cell>
          <cell r="B258">
            <v>3</v>
          </cell>
          <cell r="C258">
            <v>78</v>
          </cell>
          <cell r="D258">
            <v>21</v>
          </cell>
          <cell r="E258">
            <v>792030</v>
          </cell>
          <cell r="F258">
            <v>0</v>
          </cell>
          <cell r="G258" t="str">
            <v>Затраты по ШПЗ (неосновные)</v>
          </cell>
          <cell r="H258">
            <v>2030</v>
          </cell>
          <cell r="I258">
            <v>7920</v>
          </cell>
          <cell r="J258">
            <v>1.27</v>
          </cell>
          <cell r="K258">
            <v>1</v>
          </cell>
          <cell r="L258">
            <v>0</v>
          </cell>
          <cell r="M258">
            <v>0</v>
          </cell>
          <cell r="N258">
            <v>0</v>
          </cell>
          <cell r="R258">
            <v>0</v>
          </cell>
          <cell r="S258">
            <v>0</v>
          </cell>
          <cell r="T258">
            <v>0</v>
          </cell>
          <cell r="U258">
            <v>35</v>
          </cell>
          <cell r="V258">
            <v>0</v>
          </cell>
          <cell r="W258">
            <v>0</v>
          </cell>
          <cell r="AA258">
            <v>0</v>
          </cell>
          <cell r="AB258">
            <v>0</v>
          </cell>
          <cell r="AC258">
            <v>0</v>
          </cell>
          <cell r="AD258">
            <v>35</v>
          </cell>
          <cell r="AE258">
            <v>117000</v>
          </cell>
          <cell r="AF258">
            <v>0</v>
          </cell>
          <cell r="AI258">
            <v>2282</v>
          </cell>
          <cell r="AK258">
            <v>0</v>
          </cell>
          <cell r="AM258">
            <v>235</v>
          </cell>
          <cell r="AN258">
            <v>1</v>
          </cell>
          <cell r="AO258">
            <v>393216</v>
          </cell>
          <cell r="AQ258">
            <v>0</v>
          </cell>
          <cell r="AR258">
            <v>0</v>
          </cell>
          <cell r="AS258" t="str">
            <v>Ы</v>
          </cell>
          <cell r="AT258" t="str">
            <v>Ы</v>
          </cell>
          <cell r="AU258">
            <v>0</v>
          </cell>
          <cell r="AV258">
            <v>0</v>
          </cell>
          <cell r="AW258">
            <v>23</v>
          </cell>
          <cell r="AX258">
            <v>1</v>
          </cell>
          <cell r="AY258">
            <v>0</v>
          </cell>
          <cell r="AZ258">
            <v>0</v>
          </cell>
          <cell r="BA258">
            <v>0</v>
          </cell>
          <cell r="BB258">
            <v>0</v>
          </cell>
          <cell r="BC258">
            <v>38828</v>
          </cell>
        </row>
        <row r="259">
          <cell r="A259">
            <v>2006</v>
          </cell>
          <cell r="B259">
            <v>3</v>
          </cell>
          <cell r="C259">
            <v>79</v>
          </cell>
          <cell r="D259">
            <v>21</v>
          </cell>
          <cell r="E259">
            <v>792030</v>
          </cell>
          <cell r="F259">
            <v>0</v>
          </cell>
          <cell r="G259" t="str">
            <v>Затраты по ШПЗ (неосновные)</v>
          </cell>
          <cell r="H259">
            <v>2030</v>
          </cell>
          <cell r="I259">
            <v>7920</v>
          </cell>
          <cell r="J259">
            <v>26.02</v>
          </cell>
          <cell r="K259">
            <v>1</v>
          </cell>
          <cell r="L259">
            <v>0</v>
          </cell>
          <cell r="M259">
            <v>0</v>
          </cell>
          <cell r="N259">
            <v>0</v>
          </cell>
          <cell r="R259">
            <v>0</v>
          </cell>
          <cell r="S259">
            <v>0</v>
          </cell>
          <cell r="T259">
            <v>0</v>
          </cell>
          <cell r="U259">
            <v>35</v>
          </cell>
          <cell r="V259">
            <v>0</v>
          </cell>
          <cell r="W259">
            <v>0</v>
          </cell>
          <cell r="AA259">
            <v>0</v>
          </cell>
          <cell r="AB259">
            <v>0</v>
          </cell>
          <cell r="AC259">
            <v>0</v>
          </cell>
          <cell r="AD259">
            <v>35</v>
          </cell>
          <cell r="AE259">
            <v>118000</v>
          </cell>
          <cell r="AF259">
            <v>0</v>
          </cell>
          <cell r="AI259">
            <v>2282</v>
          </cell>
          <cell r="AK259">
            <v>0</v>
          </cell>
          <cell r="AM259">
            <v>236</v>
          </cell>
          <cell r="AN259">
            <v>1</v>
          </cell>
          <cell r="AO259">
            <v>393216</v>
          </cell>
          <cell r="AQ259">
            <v>0</v>
          </cell>
          <cell r="AR259">
            <v>0</v>
          </cell>
          <cell r="AS259" t="str">
            <v>Ы</v>
          </cell>
          <cell r="AT259" t="str">
            <v>Ы</v>
          </cell>
          <cell r="AU259">
            <v>0</v>
          </cell>
          <cell r="AV259">
            <v>0</v>
          </cell>
          <cell r="AW259">
            <v>23</v>
          </cell>
          <cell r="AX259">
            <v>1</v>
          </cell>
          <cell r="AY259">
            <v>0</v>
          </cell>
          <cell r="AZ259">
            <v>0</v>
          </cell>
          <cell r="BA259">
            <v>0</v>
          </cell>
          <cell r="BB259">
            <v>0</v>
          </cell>
          <cell r="BC259">
            <v>38828</v>
          </cell>
        </row>
        <row r="260">
          <cell r="A260">
            <v>2006</v>
          </cell>
          <cell r="B260">
            <v>3</v>
          </cell>
          <cell r="C260">
            <v>80</v>
          </cell>
          <cell r="D260">
            <v>21</v>
          </cell>
          <cell r="E260">
            <v>792030</v>
          </cell>
          <cell r="F260">
            <v>0</v>
          </cell>
          <cell r="G260" t="str">
            <v>Затраты по ШПЗ (неосновные)</v>
          </cell>
          <cell r="H260">
            <v>2030</v>
          </cell>
          <cell r="I260">
            <v>7920</v>
          </cell>
          <cell r="J260">
            <v>3.22</v>
          </cell>
          <cell r="K260">
            <v>1</v>
          </cell>
          <cell r="L260">
            <v>0</v>
          </cell>
          <cell r="M260">
            <v>0</v>
          </cell>
          <cell r="N260">
            <v>0</v>
          </cell>
          <cell r="R260">
            <v>0</v>
          </cell>
          <cell r="S260">
            <v>0</v>
          </cell>
          <cell r="T260">
            <v>0</v>
          </cell>
          <cell r="U260">
            <v>35</v>
          </cell>
          <cell r="V260">
            <v>0</v>
          </cell>
          <cell r="W260">
            <v>0</v>
          </cell>
          <cell r="AA260">
            <v>0</v>
          </cell>
          <cell r="AB260">
            <v>0</v>
          </cell>
          <cell r="AC260">
            <v>0</v>
          </cell>
          <cell r="AD260">
            <v>35</v>
          </cell>
          <cell r="AE260">
            <v>131000</v>
          </cell>
          <cell r="AF260">
            <v>0</v>
          </cell>
          <cell r="AI260">
            <v>2282</v>
          </cell>
          <cell r="AK260">
            <v>0</v>
          </cell>
          <cell r="AM260">
            <v>237</v>
          </cell>
          <cell r="AN260">
            <v>1</v>
          </cell>
          <cell r="AO260">
            <v>393216</v>
          </cell>
          <cell r="AQ260">
            <v>0</v>
          </cell>
          <cell r="AR260">
            <v>0</v>
          </cell>
          <cell r="AS260" t="str">
            <v>Ы</v>
          </cell>
          <cell r="AT260" t="str">
            <v>Ы</v>
          </cell>
          <cell r="AU260">
            <v>0</v>
          </cell>
          <cell r="AV260">
            <v>0</v>
          </cell>
          <cell r="AW260">
            <v>23</v>
          </cell>
          <cell r="AX260">
            <v>1</v>
          </cell>
          <cell r="AY260">
            <v>0</v>
          </cell>
          <cell r="AZ260">
            <v>0</v>
          </cell>
          <cell r="BA260">
            <v>0</v>
          </cell>
          <cell r="BB260">
            <v>0</v>
          </cell>
          <cell r="BC260">
            <v>38828</v>
          </cell>
        </row>
        <row r="261">
          <cell r="A261">
            <v>2006</v>
          </cell>
          <cell r="B261">
            <v>3</v>
          </cell>
          <cell r="C261">
            <v>81</v>
          </cell>
          <cell r="D261">
            <v>21</v>
          </cell>
          <cell r="E261">
            <v>792030</v>
          </cell>
          <cell r="F261">
            <v>0</v>
          </cell>
          <cell r="G261" t="str">
            <v>Затраты по ШПЗ (неосновные)</v>
          </cell>
          <cell r="H261">
            <v>2030</v>
          </cell>
          <cell r="I261">
            <v>7920</v>
          </cell>
          <cell r="J261">
            <v>0.36</v>
          </cell>
          <cell r="K261">
            <v>1</v>
          </cell>
          <cell r="L261">
            <v>0</v>
          </cell>
          <cell r="M261">
            <v>0</v>
          </cell>
          <cell r="N261">
            <v>0</v>
          </cell>
          <cell r="R261">
            <v>0</v>
          </cell>
          <cell r="S261">
            <v>0</v>
          </cell>
          <cell r="T261">
            <v>0</v>
          </cell>
          <cell r="U261">
            <v>35</v>
          </cell>
          <cell r="V261">
            <v>0</v>
          </cell>
          <cell r="W261">
            <v>0</v>
          </cell>
          <cell r="AA261">
            <v>0</v>
          </cell>
          <cell r="AB261">
            <v>0</v>
          </cell>
          <cell r="AC261">
            <v>0</v>
          </cell>
          <cell r="AD261">
            <v>35</v>
          </cell>
          <cell r="AE261">
            <v>131100</v>
          </cell>
          <cell r="AF261">
            <v>0</v>
          </cell>
          <cell r="AI261">
            <v>2282</v>
          </cell>
          <cell r="AK261">
            <v>0</v>
          </cell>
          <cell r="AM261">
            <v>238</v>
          </cell>
          <cell r="AN261">
            <v>1</v>
          </cell>
          <cell r="AO261">
            <v>393216</v>
          </cell>
          <cell r="AQ261">
            <v>0</v>
          </cell>
          <cell r="AR261">
            <v>0</v>
          </cell>
          <cell r="AS261" t="str">
            <v>Ы</v>
          </cell>
          <cell r="AT261" t="str">
            <v>Ы</v>
          </cell>
          <cell r="AU261">
            <v>0</v>
          </cell>
          <cell r="AV261">
            <v>0</v>
          </cell>
          <cell r="AW261">
            <v>23</v>
          </cell>
          <cell r="AX261">
            <v>1</v>
          </cell>
          <cell r="AY261">
            <v>0</v>
          </cell>
          <cell r="AZ261">
            <v>0</v>
          </cell>
          <cell r="BA261">
            <v>0</v>
          </cell>
          <cell r="BB261">
            <v>0</v>
          </cell>
          <cell r="BC261">
            <v>38828</v>
          </cell>
        </row>
        <row r="262">
          <cell r="A262">
            <v>2006</v>
          </cell>
          <cell r="B262">
            <v>3</v>
          </cell>
          <cell r="C262">
            <v>82</v>
          </cell>
          <cell r="D262">
            <v>21</v>
          </cell>
          <cell r="E262">
            <v>792030</v>
          </cell>
          <cell r="F262">
            <v>0</v>
          </cell>
          <cell r="G262" t="str">
            <v>Затраты по ШПЗ (неосновные)</v>
          </cell>
          <cell r="H262">
            <v>2030</v>
          </cell>
          <cell r="I262">
            <v>7920</v>
          </cell>
          <cell r="J262">
            <v>2.46</v>
          </cell>
          <cell r="K262">
            <v>1</v>
          </cell>
          <cell r="L262">
            <v>0</v>
          </cell>
          <cell r="M262">
            <v>0</v>
          </cell>
          <cell r="N262">
            <v>0</v>
          </cell>
          <cell r="R262">
            <v>0</v>
          </cell>
          <cell r="S262">
            <v>0</v>
          </cell>
          <cell r="T262">
            <v>0</v>
          </cell>
          <cell r="U262">
            <v>35</v>
          </cell>
          <cell r="V262">
            <v>0</v>
          </cell>
          <cell r="W262">
            <v>0</v>
          </cell>
          <cell r="AA262">
            <v>0</v>
          </cell>
          <cell r="AB262">
            <v>0</v>
          </cell>
          <cell r="AC262">
            <v>0</v>
          </cell>
          <cell r="AD262">
            <v>35</v>
          </cell>
          <cell r="AE262">
            <v>132000</v>
          </cell>
          <cell r="AF262">
            <v>0</v>
          </cell>
          <cell r="AI262">
            <v>2282</v>
          </cell>
          <cell r="AK262">
            <v>0</v>
          </cell>
          <cell r="AM262">
            <v>239</v>
          </cell>
          <cell r="AN262">
            <v>1</v>
          </cell>
          <cell r="AO262">
            <v>393216</v>
          </cell>
          <cell r="AQ262">
            <v>0</v>
          </cell>
          <cell r="AR262">
            <v>0</v>
          </cell>
          <cell r="AS262" t="str">
            <v>Ы</v>
          </cell>
          <cell r="AT262" t="str">
            <v>Ы</v>
          </cell>
          <cell r="AU262">
            <v>0</v>
          </cell>
          <cell r="AV262">
            <v>0</v>
          </cell>
          <cell r="AW262">
            <v>23</v>
          </cell>
          <cell r="AX262">
            <v>1</v>
          </cell>
          <cell r="AY262">
            <v>0</v>
          </cell>
          <cell r="AZ262">
            <v>0</v>
          </cell>
          <cell r="BA262">
            <v>0</v>
          </cell>
          <cell r="BB262">
            <v>0</v>
          </cell>
          <cell r="BC262">
            <v>38828</v>
          </cell>
        </row>
        <row r="263">
          <cell r="A263">
            <v>2006</v>
          </cell>
          <cell r="B263">
            <v>3</v>
          </cell>
          <cell r="C263">
            <v>83</v>
          </cell>
          <cell r="D263">
            <v>21</v>
          </cell>
          <cell r="E263">
            <v>792030</v>
          </cell>
          <cell r="F263">
            <v>0</v>
          </cell>
          <cell r="G263" t="str">
            <v>Затраты по ШПЗ (неосновные)</v>
          </cell>
          <cell r="H263">
            <v>2030</v>
          </cell>
          <cell r="I263">
            <v>7920</v>
          </cell>
          <cell r="J263">
            <v>3.94</v>
          </cell>
          <cell r="K263">
            <v>1</v>
          </cell>
          <cell r="L263">
            <v>0</v>
          </cell>
          <cell r="M263">
            <v>0</v>
          </cell>
          <cell r="N263">
            <v>0</v>
          </cell>
          <cell r="R263">
            <v>0</v>
          </cell>
          <cell r="S263">
            <v>0</v>
          </cell>
          <cell r="T263">
            <v>0</v>
          </cell>
          <cell r="U263">
            <v>35</v>
          </cell>
          <cell r="V263">
            <v>0</v>
          </cell>
          <cell r="W263">
            <v>0</v>
          </cell>
          <cell r="AA263">
            <v>0</v>
          </cell>
          <cell r="AB263">
            <v>0</v>
          </cell>
          <cell r="AC263">
            <v>0</v>
          </cell>
          <cell r="AD263">
            <v>35</v>
          </cell>
          <cell r="AE263">
            <v>135000</v>
          </cell>
          <cell r="AF263">
            <v>0</v>
          </cell>
          <cell r="AI263">
            <v>2282</v>
          </cell>
          <cell r="AK263">
            <v>0</v>
          </cell>
          <cell r="AM263">
            <v>240</v>
          </cell>
          <cell r="AN263">
            <v>1</v>
          </cell>
          <cell r="AO263">
            <v>393216</v>
          </cell>
          <cell r="AQ263">
            <v>0</v>
          </cell>
          <cell r="AR263">
            <v>0</v>
          </cell>
          <cell r="AS263" t="str">
            <v>Ы</v>
          </cell>
          <cell r="AT263" t="str">
            <v>Ы</v>
          </cell>
          <cell r="AU263">
            <v>0</v>
          </cell>
          <cell r="AV263">
            <v>0</v>
          </cell>
          <cell r="AW263">
            <v>23</v>
          </cell>
          <cell r="AX263">
            <v>1</v>
          </cell>
          <cell r="AY263">
            <v>0</v>
          </cell>
          <cell r="AZ263">
            <v>0</v>
          </cell>
          <cell r="BA263">
            <v>0</v>
          </cell>
          <cell r="BB263">
            <v>0</v>
          </cell>
          <cell r="BC263">
            <v>38828</v>
          </cell>
        </row>
        <row r="264">
          <cell r="A264">
            <v>2006</v>
          </cell>
          <cell r="B264">
            <v>3</v>
          </cell>
          <cell r="C264">
            <v>84</v>
          </cell>
          <cell r="D264">
            <v>21</v>
          </cell>
          <cell r="E264">
            <v>792030</v>
          </cell>
          <cell r="F264">
            <v>0</v>
          </cell>
          <cell r="G264" t="str">
            <v>Затраты по ШПЗ (неосновные)</v>
          </cell>
          <cell r="H264">
            <v>2030</v>
          </cell>
          <cell r="I264">
            <v>7920</v>
          </cell>
          <cell r="J264">
            <v>5147.26</v>
          </cell>
          <cell r="K264">
            <v>1</v>
          </cell>
          <cell r="L264">
            <v>0</v>
          </cell>
          <cell r="M264">
            <v>0</v>
          </cell>
          <cell r="N264">
            <v>0</v>
          </cell>
          <cell r="R264">
            <v>0</v>
          </cell>
          <cell r="S264">
            <v>0</v>
          </cell>
          <cell r="T264">
            <v>0</v>
          </cell>
          <cell r="U264">
            <v>35</v>
          </cell>
          <cell r="V264">
            <v>0</v>
          </cell>
          <cell r="W264">
            <v>0</v>
          </cell>
          <cell r="AA264">
            <v>0</v>
          </cell>
          <cell r="AB264">
            <v>0</v>
          </cell>
          <cell r="AC264">
            <v>0</v>
          </cell>
          <cell r="AD264">
            <v>35</v>
          </cell>
          <cell r="AE264">
            <v>143000</v>
          </cell>
          <cell r="AF264">
            <v>0</v>
          </cell>
          <cell r="AI264">
            <v>2282</v>
          </cell>
          <cell r="AK264">
            <v>0</v>
          </cell>
          <cell r="AM264">
            <v>241</v>
          </cell>
          <cell r="AN264">
            <v>1</v>
          </cell>
          <cell r="AO264">
            <v>393216</v>
          </cell>
          <cell r="AQ264">
            <v>0</v>
          </cell>
          <cell r="AR264">
            <v>0</v>
          </cell>
          <cell r="AS264" t="str">
            <v>Ы</v>
          </cell>
          <cell r="AT264" t="str">
            <v>Ы</v>
          </cell>
          <cell r="AU264">
            <v>0</v>
          </cell>
          <cell r="AV264">
            <v>0</v>
          </cell>
          <cell r="AW264">
            <v>23</v>
          </cell>
          <cell r="AX264">
            <v>1</v>
          </cell>
          <cell r="AY264">
            <v>0</v>
          </cell>
          <cell r="AZ264">
            <v>0</v>
          </cell>
          <cell r="BA264">
            <v>0</v>
          </cell>
          <cell r="BB264">
            <v>0</v>
          </cell>
          <cell r="BC264">
            <v>38828</v>
          </cell>
        </row>
        <row r="265">
          <cell r="A265">
            <v>2006</v>
          </cell>
          <cell r="B265">
            <v>3</v>
          </cell>
          <cell r="C265">
            <v>85</v>
          </cell>
          <cell r="D265">
            <v>21</v>
          </cell>
          <cell r="E265">
            <v>792030</v>
          </cell>
          <cell r="F265">
            <v>0</v>
          </cell>
          <cell r="G265" t="str">
            <v>Затраты по ШПЗ (неосновные)</v>
          </cell>
          <cell r="H265">
            <v>2030</v>
          </cell>
          <cell r="I265">
            <v>7920</v>
          </cell>
          <cell r="J265">
            <v>63.53</v>
          </cell>
          <cell r="K265">
            <v>1</v>
          </cell>
          <cell r="L265">
            <v>0</v>
          </cell>
          <cell r="M265">
            <v>0</v>
          </cell>
          <cell r="N265">
            <v>0</v>
          </cell>
          <cell r="R265">
            <v>0</v>
          </cell>
          <cell r="S265">
            <v>0</v>
          </cell>
          <cell r="T265">
            <v>0</v>
          </cell>
          <cell r="U265">
            <v>35</v>
          </cell>
          <cell r="V265">
            <v>0</v>
          </cell>
          <cell r="W265">
            <v>0</v>
          </cell>
          <cell r="AA265">
            <v>0</v>
          </cell>
          <cell r="AB265">
            <v>0</v>
          </cell>
          <cell r="AC265">
            <v>0</v>
          </cell>
          <cell r="AD265">
            <v>35</v>
          </cell>
          <cell r="AE265">
            <v>410000</v>
          </cell>
          <cell r="AF265">
            <v>0</v>
          </cell>
          <cell r="AI265">
            <v>2282</v>
          </cell>
          <cell r="AK265">
            <v>0</v>
          </cell>
          <cell r="AM265">
            <v>242</v>
          </cell>
          <cell r="AN265">
            <v>1</v>
          </cell>
          <cell r="AO265">
            <v>393216</v>
          </cell>
          <cell r="AQ265">
            <v>0</v>
          </cell>
          <cell r="AR265">
            <v>0</v>
          </cell>
          <cell r="AS265" t="str">
            <v>Ы</v>
          </cell>
          <cell r="AT265" t="str">
            <v>Ы</v>
          </cell>
          <cell r="AU265">
            <v>0</v>
          </cell>
          <cell r="AV265">
            <v>0</v>
          </cell>
          <cell r="AW265">
            <v>23</v>
          </cell>
          <cell r="AX265">
            <v>1</v>
          </cell>
          <cell r="AY265">
            <v>0</v>
          </cell>
          <cell r="AZ265">
            <v>0</v>
          </cell>
          <cell r="BA265">
            <v>0</v>
          </cell>
          <cell r="BB265">
            <v>0</v>
          </cell>
          <cell r="BC265">
            <v>38828</v>
          </cell>
        </row>
        <row r="266">
          <cell r="A266">
            <v>2006</v>
          </cell>
          <cell r="B266">
            <v>3</v>
          </cell>
          <cell r="C266">
            <v>86</v>
          </cell>
          <cell r="D266">
            <v>21</v>
          </cell>
          <cell r="E266">
            <v>792030</v>
          </cell>
          <cell r="F266">
            <v>0</v>
          </cell>
          <cell r="G266" t="str">
            <v>Затраты по ШПЗ (неосновные)</v>
          </cell>
          <cell r="H266">
            <v>2030</v>
          </cell>
          <cell r="I266">
            <v>7920</v>
          </cell>
          <cell r="J266">
            <v>457.07</v>
          </cell>
          <cell r="K266">
            <v>1</v>
          </cell>
          <cell r="L266">
            <v>0</v>
          </cell>
          <cell r="M266">
            <v>0</v>
          </cell>
          <cell r="N266">
            <v>0</v>
          </cell>
          <cell r="R266">
            <v>0</v>
          </cell>
          <cell r="S266">
            <v>0</v>
          </cell>
          <cell r="T266">
            <v>0</v>
          </cell>
          <cell r="U266">
            <v>35</v>
          </cell>
          <cell r="V266">
            <v>0</v>
          </cell>
          <cell r="W266">
            <v>0</v>
          </cell>
          <cell r="AA266">
            <v>0</v>
          </cell>
          <cell r="AB266">
            <v>0</v>
          </cell>
          <cell r="AC266">
            <v>0</v>
          </cell>
          <cell r="AD266">
            <v>35</v>
          </cell>
          <cell r="AE266">
            <v>420000</v>
          </cell>
          <cell r="AF266">
            <v>0</v>
          </cell>
          <cell r="AI266">
            <v>2282</v>
          </cell>
          <cell r="AK266">
            <v>0</v>
          </cell>
          <cell r="AM266">
            <v>243</v>
          </cell>
          <cell r="AN266">
            <v>1</v>
          </cell>
          <cell r="AO266">
            <v>393216</v>
          </cell>
          <cell r="AQ266">
            <v>0</v>
          </cell>
          <cell r="AR266">
            <v>0</v>
          </cell>
          <cell r="AS266" t="str">
            <v>Ы</v>
          </cell>
          <cell r="AT266" t="str">
            <v>Ы</v>
          </cell>
          <cell r="AU266">
            <v>0</v>
          </cell>
          <cell r="AV266">
            <v>0</v>
          </cell>
          <cell r="AW266">
            <v>23</v>
          </cell>
          <cell r="AX266">
            <v>1</v>
          </cell>
          <cell r="AY266">
            <v>0</v>
          </cell>
          <cell r="AZ266">
            <v>0</v>
          </cell>
          <cell r="BA266">
            <v>0</v>
          </cell>
          <cell r="BB266">
            <v>0</v>
          </cell>
          <cell r="BC266">
            <v>38828</v>
          </cell>
        </row>
        <row r="267">
          <cell r="A267">
            <v>2006</v>
          </cell>
          <cell r="B267">
            <v>3</v>
          </cell>
          <cell r="C267">
            <v>87</v>
          </cell>
          <cell r="D267">
            <v>21</v>
          </cell>
          <cell r="E267">
            <v>792030</v>
          </cell>
          <cell r="F267">
            <v>0</v>
          </cell>
          <cell r="G267" t="str">
            <v>Затраты по ШПЗ (неосновные)</v>
          </cell>
          <cell r="H267">
            <v>2030</v>
          </cell>
          <cell r="I267">
            <v>7920</v>
          </cell>
          <cell r="J267">
            <v>10.87</v>
          </cell>
          <cell r="K267">
            <v>1</v>
          </cell>
          <cell r="L267">
            <v>0</v>
          </cell>
          <cell r="M267">
            <v>0</v>
          </cell>
          <cell r="N267">
            <v>0</v>
          </cell>
          <cell r="R267">
            <v>0</v>
          </cell>
          <cell r="S267">
            <v>0</v>
          </cell>
          <cell r="T267">
            <v>0</v>
          </cell>
          <cell r="U267">
            <v>35</v>
          </cell>
          <cell r="V267">
            <v>0</v>
          </cell>
          <cell r="W267">
            <v>0</v>
          </cell>
          <cell r="AA267">
            <v>0</v>
          </cell>
          <cell r="AB267">
            <v>0</v>
          </cell>
          <cell r="AC267">
            <v>0</v>
          </cell>
          <cell r="AD267">
            <v>35</v>
          </cell>
          <cell r="AE267">
            <v>430000</v>
          </cell>
          <cell r="AF267">
            <v>0</v>
          </cell>
          <cell r="AI267">
            <v>2282</v>
          </cell>
          <cell r="AK267">
            <v>0</v>
          </cell>
          <cell r="AM267">
            <v>244</v>
          </cell>
          <cell r="AN267">
            <v>1</v>
          </cell>
          <cell r="AO267">
            <v>393216</v>
          </cell>
          <cell r="AQ267">
            <v>0</v>
          </cell>
          <cell r="AR267">
            <v>0</v>
          </cell>
          <cell r="AS267" t="str">
            <v>Ы</v>
          </cell>
          <cell r="AT267" t="str">
            <v>Ы</v>
          </cell>
          <cell r="AU267">
            <v>0</v>
          </cell>
          <cell r="AV267">
            <v>0</v>
          </cell>
          <cell r="AW267">
            <v>23</v>
          </cell>
          <cell r="AX267">
            <v>1</v>
          </cell>
          <cell r="AY267">
            <v>0</v>
          </cell>
          <cell r="AZ267">
            <v>0</v>
          </cell>
          <cell r="BA267">
            <v>0</v>
          </cell>
          <cell r="BB267">
            <v>0</v>
          </cell>
          <cell r="BC267">
            <v>38828</v>
          </cell>
        </row>
        <row r="268">
          <cell r="A268">
            <v>2006</v>
          </cell>
          <cell r="B268">
            <v>3</v>
          </cell>
          <cell r="C268">
            <v>88</v>
          </cell>
          <cell r="D268">
            <v>21</v>
          </cell>
          <cell r="E268">
            <v>792030</v>
          </cell>
          <cell r="F268">
            <v>0</v>
          </cell>
          <cell r="G268" t="str">
            <v>Затраты по ШПЗ (неосновные)</v>
          </cell>
          <cell r="H268">
            <v>2030</v>
          </cell>
          <cell r="I268">
            <v>7920</v>
          </cell>
          <cell r="J268">
            <v>71.72</v>
          </cell>
          <cell r="K268">
            <v>1</v>
          </cell>
          <cell r="L268">
            <v>0</v>
          </cell>
          <cell r="M268">
            <v>0</v>
          </cell>
          <cell r="N268">
            <v>0</v>
          </cell>
          <cell r="R268">
            <v>0</v>
          </cell>
          <cell r="S268">
            <v>0</v>
          </cell>
          <cell r="T268">
            <v>0</v>
          </cell>
          <cell r="U268">
            <v>35</v>
          </cell>
          <cell r="V268">
            <v>0</v>
          </cell>
          <cell r="W268">
            <v>0</v>
          </cell>
          <cell r="AA268">
            <v>0</v>
          </cell>
          <cell r="AB268">
            <v>0</v>
          </cell>
          <cell r="AC268">
            <v>0</v>
          </cell>
          <cell r="AD268">
            <v>35</v>
          </cell>
          <cell r="AE268">
            <v>430110</v>
          </cell>
          <cell r="AF268">
            <v>0</v>
          </cell>
          <cell r="AI268">
            <v>2282</v>
          </cell>
          <cell r="AK268">
            <v>0</v>
          </cell>
          <cell r="AM268">
            <v>245</v>
          </cell>
          <cell r="AN268">
            <v>1</v>
          </cell>
          <cell r="AO268">
            <v>393216</v>
          </cell>
          <cell r="AQ268">
            <v>0</v>
          </cell>
          <cell r="AR268">
            <v>0</v>
          </cell>
          <cell r="AS268" t="str">
            <v>Ы</v>
          </cell>
          <cell r="AT268" t="str">
            <v>Ы</v>
          </cell>
          <cell r="AU268">
            <v>0</v>
          </cell>
          <cell r="AV268">
            <v>0</v>
          </cell>
          <cell r="AW268">
            <v>23</v>
          </cell>
          <cell r="AX268">
            <v>1</v>
          </cell>
          <cell r="AY268">
            <v>0</v>
          </cell>
          <cell r="AZ268">
            <v>0</v>
          </cell>
          <cell r="BA268">
            <v>0</v>
          </cell>
          <cell r="BB268">
            <v>0</v>
          </cell>
          <cell r="BC268">
            <v>38828</v>
          </cell>
        </row>
        <row r="269">
          <cell r="A269">
            <v>2006</v>
          </cell>
          <cell r="B269">
            <v>3</v>
          </cell>
          <cell r="C269">
            <v>89</v>
          </cell>
          <cell r="D269">
            <v>21</v>
          </cell>
          <cell r="E269">
            <v>792030</v>
          </cell>
          <cell r="F269">
            <v>0</v>
          </cell>
          <cell r="G269" t="str">
            <v>Затраты по ШПЗ (неосновные)</v>
          </cell>
          <cell r="H269">
            <v>2030</v>
          </cell>
          <cell r="I269">
            <v>7920</v>
          </cell>
          <cell r="J269">
            <v>24.99</v>
          </cell>
          <cell r="K269">
            <v>1</v>
          </cell>
          <cell r="L269">
            <v>0</v>
          </cell>
          <cell r="M269">
            <v>0</v>
          </cell>
          <cell r="N269">
            <v>0</v>
          </cell>
          <cell r="R269">
            <v>0</v>
          </cell>
          <cell r="S269">
            <v>0</v>
          </cell>
          <cell r="T269">
            <v>0</v>
          </cell>
          <cell r="U269">
            <v>35</v>
          </cell>
          <cell r="V269">
            <v>0</v>
          </cell>
          <cell r="W269">
            <v>0</v>
          </cell>
          <cell r="AA269">
            <v>0</v>
          </cell>
          <cell r="AB269">
            <v>0</v>
          </cell>
          <cell r="AC269">
            <v>0</v>
          </cell>
          <cell r="AD269">
            <v>35</v>
          </cell>
          <cell r="AE269">
            <v>430120</v>
          </cell>
          <cell r="AF269">
            <v>0</v>
          </cell>
          <cell r="AI269">
            <v>2282</v>
          </cell>
          <cell r="AK269">
            <v>0</v>
          </cell>
          <cell r="AM269">
            <v>246</v>
          </cell>
          <cell r="AN269">
            <v>1</v>
          </cell>
          <cell r="AO269">
            <v>393216</v>
          </cell>
          <cell r="AQ269">
            <v>0</v>
          </cell>
          <cell r="AR269">
            <v>0</v>
          </cell>
          <cell r="AS269" t="str">
            <v>Ы</v>
          </cell>
          <cell r="AT269" t="str">
            <v>Ы</v>
          </cell>
          <cell r="AU269">
            <v>0</v>
          </cell>
          <cell r="AV269">
            <v>0</v>
          </cell>
          <cell r="AW269">
            <v>23</v>
          </cell>
          <cell r="AX269">
            <v>1</v>
          </cell>
          <cell r="AY269">
            <v>0</v>
          </cell>
          <cell r="AZ269">
            <v>0</v>
          </cell>
          <cell r="BA269">
            <v>0</v>
          </cell>
          <cell r="BB269">
            <v>0</v>
          </cell>
          <cell r="BC269">
            <v>38828</v>
          </cell>
        </row>
        <row r="270">
          <cell r="A270">
            <v>2006</v>
          </cell>
          <cell r="B270">
            <v>3</v>
          </cell>
          <cell r="C270">
            <v>90</v>
          </cell>
          <cell r="D270">
            <v>21</v>
          </cell>
          <cell r="E270">
            <v>792030</v>
          </cell>
          <cell r="F270">
            <v>0</v>
          </cell>
          <cell r="G270" t="str">
            <v>Затраты по ШПЗ (неосновные)</v>
          </cell>
          <cell r="H270">
            <v>2030</v>
          </cell>
          <cell r="I270">
            <v>7920</v>
          </cell>
          <cell r="J270">
            <v>138.01</v>
          </cell>
          <cell r="K270">
            <v>1</v>
          </cell>
          <cell r="L270">
            <v>0</v>
          </cell>
          <cell r="M270">
            <v>0</v>
          </cell>
          <cell r="N270">
            <v>0</v>
          </cell>
          <cell r="R270">
            <v>0</v>
          </cell>
          <cell r="S270">
            <v>0</v>
          </cell>
          <cell r="T270">
            <v>0</v>
          </cell>
          <cell r="U270">
            <v>35</v>
          </cell>
          <cell r="V270">
            <v>0</v>
          </cell>
          <cell r="W270">
            <v>0</v>
          </cell>
          <cell r="AA270">
            <v>0</v>
          </cell>
          <cell r="AB270">
            <v>0</v>
          </cell>
          <cell r="AC270">
            <v>0</v>
          </cell>
          <cell r="AD270">
            <v>35</v>
          </cell>
          <cell r="AE270">
            <v>430130</v>
          </cell>
          <cell r="AF270">
            <v>0</v>
          </cell>
          <cell r="AI270">
            <v>2282</v>
          </cell>
          <cell r="AK270">
            <v>0</v>
          </cell>
          <cell r="AM270">
            <v>247</v>
          </cell>
          <cell r="AN270">
            <v>1</v>
          </cell>
          <cell r="AO270">
            <v>393216</v>
          </cell>
          <cell r="AQ270">
            <v>0</v>
          </cell>
          <cell r="AR270">
            <v>0</v>
          </cell>
          <cell r="AS270" t="str">
            <v>Ы</v>
          </cell>
          <cell r="AT270" t="str">
            <v>Ы</v>
          </cell>
          <cell r="AU270">
            <v>0</v>
          </cell>
          <cell r="AV270">
            <v>0</v>
          </cell>
          <cell r="AW270">
            <v>23</v>
          </cell>
          <cell r="AX270">
            <v>1</v>
          </cell>
          <cell r="AY270">
            <v>0</v>
          </cell>
          <cell r="AZ270">
            <v>0</v>
          </cell>
          <cell r="BA270">
            <v>0</v>
          </cell>
          <cell r="BB270">
            <v>0</v>
          </cell>
          <cell r="BC270">
            <v>38828</v>
          </cell>
        </row>
        <row r="271">
          <cell r="A271">
            <v>2006</v>
          </cell>
          <cell r="B271">
            <v>3</v>
          </cell>
          <cell r="C271">
            <v>91</v>
          </cell>
          <cell r="D271">
            <v>21</v>
          </cell>
          <cell r="E271">
            <v>792030</v>
          </cell>
          <cell r="F271">
            <v>0</v>
          </cell>
          <cell r="G271" t="str">
            <v>Затраты по ШПЗ (неосновные)</v>
          </cell>
          <cell r="H271">
            <v>2030</v>
          </cell>
          <cell r="I271">
            <v>7920</v>
          </cell>
          <cell r="J271">
            <v>84.33</v>
          </cell>
          <cell r="K271">
            <v>1</v>
          </cell>
          <cell r="L271">
            <v>0</v>
          </cell>
          <cell r="M271">
            <v>0</v>
          </cell>
          <cell r="N271">
            <v>0</v>
          </cell>
          <cell r="R271">
            <v>0</v>
          </cell>
          <cell r="S271">
            <v>0</v>
          </cell>
          <cell r="T271">
            <v>0</v>
          </cell>
          <cell r="U271">
            <v>35</v>
          </cell>
          <cell r="V271">
            <v>0</v>
          </cell>
          <cell r="W271">
            <v>0</v>
          </cell>
          <cell r="AA271">
            <v>0</v>
          </cell>
          <cell r="AB271">
            <v>0</v>
          </cell>
          <cell r="AC271">
            <v>0</v>
          </cell>
          <cell r="AD271">
            <v>35</v>
          </cell>
          <cell r="AE271">
            <v>430140</v>
          </cell>
          <cell r="AF271">
            <v>0</v>
          </cell>
          <cell r="AI271">
            <v>2282</v>
          </cell>
          <cell r="AK271">
            <v>0</v>
          </cell>
          <cell r="AM271">
            <v>248</v>
          </cell>
          <cell r="AN271">
            <v>1</v>
          </cell>
          <cell r="AO271">
            <v>393216</v>
          </cell>
          <cell r="AQ271">
            <v>0</v>
          </cell>
          <cell r="AR271">
            <v>0</v>
          </cell>
          <cell r="AS271" t="str">
            <v>Ы</v>
          </cell>
          <cell r="AT271" t="str">
            <v>Ы</v>
          </cell>
          <cell r="AU271">
            <v>0</v>
          </cell>
          <cell r="AV271">
            <v>0</v>
          </cell>
          <cell r="AW271">
            <v>23</v>
          </cell>
          <cell r="AX271">
            <v>1</v>
          </cell>
          <cell r="AY271">
            <v>0</v>
          </cell>
          <cell r="AZ271">
            <v>0</v>
          </cell>
          <cell r="BA271">
            <v>0</v>
          </cell>
          <cell r="BB271">
            <v>0</v>
          </cell>
          <cell r="BC271">
            <v>38828</v>
          </cell>
        </row>
        <row r="272">
          <cell r="A272">
            <v>2006</v>
          </cell>
          <cell r="B272">
            <v>3</v>
          </cell>
          <cell r="C272">
            <v>92</v>
          </cell>
          <cell r="D272">
            <v>21</v>
          </cell>
          <cell r="E272">
            <v>792030</v>
          </cell>
          <cell r="F272">
            <v>0</v>
          </cell>
          <cell r="G272" t="str">
            <v>Затраты по ШПЗ (неосновные)</v>
          </cell>
          <cell r="H272">
            <v>2030</v>
          </cell>
          <cell r="I272">
            <v>7920</v>
          </cell>
          <cell r="J272">
            <v>0.25</v>
          </cell>
          <cell r="K272">
            <v>1</v>
          </cell>
          <cell r="L272">
            <v>0</v>
          </cell>
          <cell r="M272">
            <v>0</v>
          </cell>
          <cell r="N272">
            <v>0</v>
          </cell>
          <cell r="R272">
            <v>0</v>
          </cell>
          <cell r="S272">
            <v>0</v>
          </cell>
          <cell r="T272">
            <v>0</v>
          </cell>
          <cell r="U272">
            <v>35</v>
          </cell>
          <cell r="V272">
            <v>0</v>
          </cell>
          <cell r="W272">
            <v>0</v>
          </cell>
          <cell r="AA272">
            <v>0</v>
          </cell>
          <cell r="AB272">
            <v>0</v>
          </cell>
          <cell r="AC272">
            <v>0</v>
          </cell>
          <cell r="AD272">
            <v>35</v>
          </cell>
          <cell r="AE272">
            <v>430230</v>
          </cell>
          <cell r="AF272">
            <v>0</v>
          </cell>
          <cell r="AI272">
            <v>2282</v>
          </cell>
          <cell r="AK272">
            <v>0</v>
          </cell>
          <cell r="AM272">
            <v>249</v>
          </cell>
          <cell r="AN272">
            <v>1</v>
          </cell>
          <cell r="AO272">
            <v>393216</v>
          </cell>
          <cell r="AQ272">
            <v>0</v>
          </cell>
          <cell r="AR272">
            <v>0</v>
          </cell>
          <cell r="AS272" t="str">
            <v>Ы</v>
          </cell>
          <cell r="AT272" t="str">
            <v>Ы</v>
          </cell>
          <cell r="AU272">
            <v>0</v>
          </cell>
          <cell r="AV272">
            <v>0</v>
          </cell>
          <cell r="AW272">
            <v>23</v>
          </cell>
          <cell r="AX272">
            <v>1</v>
          </cell>
          <cell r="AY272">
            <v>0</v>
          </cell>
          <cell r="AZ272">
            <v>0</v>
          </cell>
          <cell r="BA272">
            <v>0</v>
          </cell>
          <cell r="BB272">
            <v>0</v>
          </cell>
          <cell r="BC272">
            <v>38828</v>
          </cell>
        </row>
        <row r="273">
          <cell r="A273">
            <v>2006</v>
          </cell>
          <cell r="B273">
            <v>3</v>
          </cell>
          <cell r="C273">
            <v>93</v>
          </cell>
          <cell r="D273">
            <v>21</v>
          </cell>
          <cell r="E273">
            <v>792030</v>
          </cell>
          <cell r="F273">
            <v>0</v>
          </cell>
          <cell r="G273" t="str">
            <v>Затраты по ШПЗ (неосновные)</v>
          </cell>
          <cell r="H273">
            <v>2030</v>
          </cell>
          <cell r="I273">
            <v>7920</v>
          </cell>
          <cell r="J273">
            <v>0.9</v>
          </cell>
          <cell r="K273">
            <v>1</v>
          </cell>
          <cell r="L273">
            <v>0</v>
          </cell>
          <cell r="M273">
            <v>0</v>
          </cell>
          <cell r="N273">
            <v>0</v>
          </cell>
          <cell r="R273">
            <v>0</v>
          </cell>
          <cell r="S273">
            <v>0</v>
          </cell>
          <cell r="T273">
            <v>0</v>
          </cell>
          <cell r="U273">
            <v>35</v>
          </cell>
          <cell r="V273">
            <v>0</v>
          </cell>
          <cell r="W273">
            <v>0</v>
          </cell>
          <cell r="AA273">
            <v>0</v>
          </cell>
          <cell r="AB273">
            <v>0</v>
          </cell>
          <cell r="AC273">
            <v>0</v>
          </cell>
          <cell r="AD273">
            <v>35</v>
          </cell>
          <cell r="AE273">
            <v>430240</v>
          </cell>
          <cell r="AF273">
            <v>0</v>
          </cell>
          <cell r="AI273">
            <v>2282</v>
          </cell>
          <cell r="AK273">
            <v>0</v>
          </cell>
          <cell r="AM273">
            <v>250</v>
          </cell>
          <cell r="AN273">
            <v>1</v>
          </cell>
          <cell r="AO273">
            <v>393216</v>
          </cell>
          <cell r="AQ273">
            <v>0</v>
          </cell>
          <cell r="AR273">
            <v>0</v>
          </cell>
          <cell r="AS273" t="str">
            <v>Ы</v>
          </cell>
          <cell r="AT273" t="str">
            <v>Ы</v>
          </cell>
          <cell r="AU273">
            <v>0</v>
          </cell>
          <cell r="AV273">
            <v>0</v>
          </cell>
          <cell r="AW273">
            <v>23</v>
          </cell>
          <cell r="AX273">
            <v>1</v>
          </cell>
          <cell r="AY273">
            <v>0</v>
          </cell>
          <cell r="AZ273">
            <v>0</v>
          </cell>
          <cell r="BA273">
            <v>0</v>
          </cell>
          <cell r="BB273">
            <v>0</v>
          </cell>
          <cell r="BC273">
            <v>38828</v>
          </cell>
        </row>
        <row r="274">
          <cell r="A274">
            <v>2006</v>
          </cell>
          <cell r="B274">
            <v>3</v>
          </cell>
          <cell r="C274">
            <v>94</v>
          </cell>
          <cell r="D274">
            <v>21</v>
          </cell>
          <cell r="E274">
            <v>792030</v>
          </cell>
          <cell r="F274">
            <v>0</v>
          </cell>
          <cell r="G274" t="str">
            <v>Затраты по ШПЗ (неосновные)</v>
          </cell>
          <cell r="H274">
            <v>2030</v>
          </cell>
          <cell r="I274">
            <v>7920</v>
          </cell>
          <cell r="J274">
            <v>87.11</v>
          </cell>
          <cell r="K274">
            <v>1</v>
          </cell>
          <cell r="L274">
            <v>0</v>
          </cell>
          <cell r="M274">
            <v>0</v>
          </cell>
          <cell r="N274">
            <v>0</v>
          </cell>
          <cell r="R274">
            <v>0</v>
          </cell>
          <cell r="S274">
            <v>0</v>
          </cell>
          <cell r="T274">
            <v>0</v>
          </cell>
          <cell r="U274">
            <v>35</v>
          </cell>
          <cell r="V274">
            <v>0</v>
          </cell>
          <cell r="W274">
            <v>0</v>
          </cell>
          <cell r="AA274">
            <v>0</v>
          </cell>
          <cell r="AB274">
            <v>0</v>
          </cell>
          <cell r="AC274">
            <v>0</v>
          </cell>
          <cell r="AD274">
            <v>35</v>
          </cell>
          <cell r="AE274">
            <v>450000</v>
          </cell>
          <cell r="AF274">
            <v>0</v>
          </cell>
          <cell r="AI274">
            <v>2282</v>
          </cell>
          <cell r="AK274">
            <v>0</v>
          </cell>
          <cell r="AM274">
            <v>251</v>
          </cell>
          <cell r="AN274">
            <v>1</v>
          </cell>
          <cell r="AO274">
            <v>393216</v>
          </cell>
          <cell r="AQ274">
            <v>0</v>
          </cell>
          <cell r="AR274">
            <v>0</v>
          </cell>
          <cell r="AS274" t="str">
            <v>Ы</v>
          </cell>
          <cell r="AT274" t="str">
            <v>Ы</v>
          </cell>
          <cell r="AU274">
            <v>0</v>
          </cell>
          <cell r="AV274">
            <v>0</v>
          </cell>
          <cell r="AW274">
            <v>23</v>
          </cell>
          <cell r="AX274">
            <v>1</v>
          </cell>
          <cell r="AY274">
            <v>0</v>
          </cell>
          <cell r="AZ274">
            <v>0</v>
          </cell>
          <cell r="BA274">
            <v>0</v>
          </cell>
          <cell r="BB274">
            <v>0</v>
          </cell>
          <cell r="BC274">
            <v>38828</v>
          </cell>
        </row>
        <row r="275">
          <cell r="A275">
            <v>2006</v>
          </cell>
          <cell r="B275">
            <v>3</v>
          </cell>
          <cell r="C275">
            <v>95</v>
          </cell>
          <cell r="D275">
            <v>21</v>
          </cell>
          <cell r="E275">
            <v>792030</v>
          </cell>
          <cell r="F275">
            <v>0</v>
          </cell>
          <cell r="G275" t="str">
            <v>Затраты по ШПЗ (неосновные)</v>
          </cell>
          <cell r="H275">
            <v>2030</v>
          </cell>
          <cell r="I275">
            <v>7920</v>
          </cell>
          <cell r="J275">
            <v>8.8800000000000008</v>
          </cell>
          <cell r="K275">
            <v>1</v>
          </cell>
          <cell r="L275">
            <v>0</v>
          </cell>
          <cell r="M275">
            <v>0</v>
          </cell>
          <cell r="N275">
            <v>0</v>
          </cell>
          <cell r="R275">
            <v>0</v>
          </cell>
          <cell r="S275">
            <v>0</v>
          </cell>
          <cell r="T275">
            <v>0</v>
          </cell>
          <cell r="U275">
            <v>35</v>
          </cell>
          <cell r="V275">
            <v>0</v>
          </cell>
          <cell r="W275">
            <v>0</v>
          </cell>
          <cell r="AA275">
            <v>0</v>
          </cell>
          <cell r="AB275">
            <v>0</v>
          </cell>
          <cell r="AC275">
            <v>0</v>
          </cell>
          <cell r="AD275">
            <v>35</v>
          </cell>
          <cell r="AE275">
            <v>460000</v>
          </cell>
          <cell r="AF275">
            <v>0</v>
          </cell>
          <cell r="AI275">
            <v>2282</v>
          </cell>
          <cell r="AK275">
            <v>0</v>
          </cell>
          <cell r="AM275">
            <v>252</v>
          </cell>
          <cell r="AN275">
            <v>1</v>
          </cell>
          <cell r="AO275">
            <v>393216</v>
          </cell>
          <cell r="AQ275">
            <v>0</v>
          </cell>
          <cell r="AR275">
            <v>0</v>
          </cell>
          <cell r="AS275" t="str">
            <v>Ы</v>
          </cell>
          <cell r="AT275" t="str">
            <v>Ы</v>
          </cell>
          <cell r="AU275">
            <v>0</v>
          </cell>
          <cell r="AV275">
            <v>0</v>
          </cell>
          <cell r="AW275">
            <v>23</v>
          </cell>
          <cell r="AX275">
            <v>1</v>
          </cell>
          <cell r="AY275">
            <v>0</v>
          </cell>
          <cell r="AZ275">
            <v>0</v>
          </cell>
          <cell r="BA275">
            <v>0</v>
          </cell>
          <cell r="BB275">
            <v>0</v>
          </cell>
          <cell r="BC275">
            <v>38828</v>
          </cell>
        </row>
        <row r="276">
          <cell r="A276">
            <v>2006</v>
          </cell>
          <cell r="B276">
            <v>3</v>
          </cell>
          <cell r="C276">
            <v>96</v>
          </cell>
          <cell r="D276">
            <v>21</v>
          </cell>
          <cell r="E276">
            <v>792030</v>
          </cell>
          <cell r="F276">
            <v>0</v>
          </cell>
          <cell r="G276" t="str">
            <v>Затраты по ШПЗ (неосновные)</v>
          </cell>
          <cell r="H276">
            <v>2030</v>
          </cell>
          <cell r="I276">
            <v>7920</v>
          </cell>
          <cell r="J276">
            <v>3.42</v>
          </cell>
          <cell r="K276">
            <v>1</v>
          </cell>
          <cell r="L276">
            <v>0</v>
          </cell>
          <cell r="M276">
            <v>0</v>
          </cell>
          <cell r="N276">
            <v>0</v>
          </cell>
          <cell r="R276">
            <v>0</v>
          </cell>
          <cell r="S276">
            <v>0</v>
          </cell>
          <cell r="T276">
            <v>0</v>
          </cell>
          <cell r="U276">
            <v>35</v>
          </cell>
          <cell r="V276">
            <v>0</v>
          </cell>
          <cell r="W276">
            <v>0</v>
          </cell>
          <cell r="AA276">
            <v>0</v>
          </cell>
          <cell r="AB276">
            <v>0</v>
          </cell>
          <cell r="AC276">
            <v>0</v>
          </cell>
          <cell r="AD276">
            <v>35</v>
          </cell>
          <cell r="AE276">
            <v>465000</v>
          </cell>
          <cell r="AF276">
            <v>0</v>
          </cell>
          <cell r="AI276">
            <v>2282</v>
          </cell>
          <cell r="AK276">
            <v>0</v>
          </cell>
          <cell r="AM276">
            <v>253</v>
          </cell>
          <cell r="AN276">
            <v>1</v>
          </cell>
          <cell r="AO276">
            <v>393216</v>
          </cell>
          <cell r="AQ276">
            <v>0</v>
          </cell>
          <cell r="AR276">
            <v>0</v>
          </cell>
          <cell r="AS276" t="str">
            <v>Ы</v>
          </cell>
          <cell r="AT276" t="str">
            <v>Ы</v>
          </cell>
          <cell r="AU276">
            <v>0</v>
          </cell>
          <cell r="AV276">
            <v>0</v>
          </cell>
          <cell r="AW276">
            <v>23</v>
          </cell>
          <cell r="AX276">
            <v>1</v>
          </cell>
          <cell r="AY276">
            <v>0</v>
          </cell>
          <cell r="AZ276">
            <v>0</v>
          </cell>
          <cell r="BA276">
            <v>0</v>
          </cell>
          <cell r="BB276">
            <v>0</v>
          </cell>
          <cell r="BC276">
            <v>38828</v>
          </cell>
        </row>
        <row r="277">
          <cell r="A277">
            <v>2006</v>
          </cell>
          <cell r="B277">
            <v>3</v>
          </cell>
          <cell r="C277">
            <v>97</v>
          </cell>
          <cell r="D277">
            <v>21</v>
          </cell>
          <cell r="E277">
            <v>792030</v>
          </cell>
          <cell r="F277">
            <v>0</v>
          </cell>
          <cell r="G277" t="str">
            <v>Затраты по ШПЗ (неосновные)</v>
          </cell>
          <cell r="H277">
            <v>2030</v>
          </cell>
          <cell r="I277">
            <v>7920</v>
          </cell>
          <cell r="J277">
            <v>180.53</v>
          </cell>
          <cell r="K277">
            <v>1</v>
          </cell>
          <cell r="L277">
            <v>0</v>
          </cell>
          <cell r="M277">
            <v>0</v>
          </cell>
          <cell r="N277">
            <v>0</v>
          </cell>
          <cell r="R277">
            <v>0</v>
          </cell>
          <cell r="S277">
            <v>0</v>
          </cell>
          <cell r="T277">
            <v>0</v>
          </cell>
          <cell r="U277">
            <v>35</v>
          </cell>
          <cell r="V277">
            <v>0</v>
          </cell>
          <cell r="W277">
            <v>0</v>
          </cell>
          <cell r="AA277">
            <v>0</v>
          </cell>
          <cell r="AB277">
            <v>0</v>
          </cell>
          <cell r="AC277">
            <v>0</v>
          </cell>
          <cell r="AD277">
            <v>35</v>
          </cell>
          <cell r="AE277">
            <v>501102</v>
          </cell>
          <cell r="AF277">
            <v>0</v>
          </cell>
          <cell r="AI277">
            <v>2282</v>
          </cell>
          <cell r="AK277">
            <v>0</v>
          </cell>
          <cell r="AM277">
            <v>254</v>
          </cell>
          <cell r="AN277">
            <v>1</v>
          </cell>
          <cell r="AO277">
            <v>393216</v>
          </cell>
          <cell r="AQ277">
            <v>0</v>
          </cell>
          <cell r="AR277">
            <v>0</v>
          </cell>
          <cell r="AS277" t="str">
            <v>Ы</v>
          </cell>
          <cell r="AT277" t="str">
            <v>Ы</v>
          </cell>
          <cell r="AU277">
            <v>0</v>
          </cell>
          <cell r="AV277">
            <v>0</v>
          </cell>
          <cell r="AW277">
            <v>23</v>
          </cell>
          <cell r="AX277">
            <v>1</v>
          </cell>
          <cell r="AY277">
            <v>0</v>
          </cell>
          <cell r="AZ277">
            <v>0</v>
          </cell>
          <cell r="BA277">
            <v>0</v>
          </cell>
          <cell r="BB277">
            <v>0</v>
          </cell>
          <cell r="BC277">
            <v>38828</v>
          </cell>
        </row>
        <row r="278">
          <cell r="A278">
            <v>2006</v>
          </cell>
          <cell r="B278">
            <v>3</v>
          </cell>
          <cell r="C278">
            <v>98</v>
          </cell>
          <cell r="D278">
            <v>21</v>
          </cell>
          <cell r="E278">
            <v>792030</v>
          </cell>
          <cell r="F278">
            <v>0</v>
          </cell>
          <cell r="G278" t="str">
            <v>Затраты по ШПЗ (неосновные)</v>
          </cell>
          <cell r="H278">
            <v>2030</v>
          </cell>
          <cell r="I278">
            <v>7920</v>
          </cell>
          <cell r="J278">
            <v>108.6</v>
          </cell>
          <cell r="K278">
            <v>1</v>
          </cell>
          <cell r="L278">
            <v>0</v>
          </cell>
          <cell r="M278">
            <v>0</v>
          </cell>
          <cell r="N278">
            <v>0</v>
          </cell>
          <cell r="R278">
            <v>0</v>
          </cell>
          <cell r="S278">
            <v>0</v>
          </cell>
          <cell r="T278">
            <v>0</v>
          </cell>
          <cell r="U278">
            <v>35</v>
          </cell>
          <cell r="V278">
            <v>0</v>
          </cell>
          <cell r="W278">
            <v>0</v>
          </cell>
          <cell r="AA278">
            <v>0</v>
          </cell>
          <cell r="AB278">
            <v>0</v>
          </cell>
          <cell r="AC278">
            <v>0</v>
          </cell>
          <cell r="AD278">
            <v>35</v>
          </cell>
          <cell r="AE278">
            <v>501103</v>
          </cell>
          <cell r="AF278">
            <v>0</v>
          </cell>
          <cell r="AI278">
            <v>2282</v>
          </cell>
          <cell r="AK278">
            <v>0</v>
          </cell>
          <cell r="AM278">
            <v>255</v>
          </cell>
          <cell r="AN278">
            <v>1</v>
          </cell>
          <cell r="AO278">
            <v>393216</v>
          </cell>
          <cell r="AQ278">
            <v>0</v>
          </cell>
          <cell r="AR278">
            <v>0</v>
          </cell>
          <cell r="AS278" t="str">
            <v>Ы</v>
          </cell>
          <cell r="AT278" t="str">
            <v>Ы</v>
          </cell>
          <cell r="AU278">
            <v>0</v>
          </cell>
          <cell r="AV278">
            <v>0</v>
          </cell>
          <cell r="AW278">
            <v>23</v>
          </cell>
          <cell r="AX278">
            <v>1</v>
          </cell>
          <cell r="AY278">
            <v>0</v>
          </cell>
          <cell r="AZ278">
            <v>0</v>
          </cell>
          <cell r="BA278">
            <v>0</v>
          </cell>
          <cell r="BB278">
            <v>0</v>
          </cell>
          <cell r="BC278">
            <v>38828</v>
          </cell>
        </row>
        <row r="279">
          <cell r="A279">
            <v>2006</v>
          </cell>
          <cell r="B279">
            <v>3</v>
          </cell>
          <cell r="C279">
            <v>99</v>
          </cell>
          <cell r="D279">
            <v>21</v>
          </cell>
          <cell r="E279">
            <v>792030</v>
          </cell>
          <cell r="F279">
            <v>0</v>
          </cell>
          <cell r="G279" t="str">
            <v>Затраты по ШПЗ (неосновные)</v>
          </cell>
          <cell r="H279">
            <v>2030</v>
          </cell>
          <cell r="I279">
            <v>7920</v>
          </cell>
          <cell r="J279">
            <v>207.47</v>
          </cell>
          <cell r="K279">
            <v>1</v>
          </cell>
          <cell r="L279">
            <v>0</v>
          </cell>
          <cell r="M279">
            <v>0</v>
          </cell>
          <cell r="N279">
            <v>0</v>
          </cell>
          <cell r="R279">
            <v>0</v>
          </cell>
          <cell r="S279">
            <v>0</v>
          </cell>
          <cell r="T279">
            <v>0</v>
          </cell>
          <cell r="U279">
            <v>35</v>
          </cell>
          <cell r="V279">
            <v>0</v>
          </cell>
          <cell r="W279">
            <v>0</v>
          </cell>
          <cell r="AA279">
            <v>0</v>
          </cell>
          <cell r="AB279">
            <v>0</v>
          </cell>
          <cell r="AC279">
            <v>0</v>
          </cell>
          <cell r="AD279">
            <v>35</v>
          </cell>
          <cell r="AE279">
            <v>501105</v>
          </cell>
          <cell r="AF279">
            <v>0</v>
          </cell>
          <cell r="AI279">
            <v>2282</v>
          </cell>
          <cell r="AK279">
            <v>0</v>
          </cell>
          <cell r="AM279">
            <v>256</v>
          </cell>
          <cell r="AN279">
            <v>1</v>
          </cell>
          <cell r="AO279">
            <v>393216</v>
          </cell>
          <cell r="AQ279">
            <v>0</v>
          </cell>
          <cell r="AR279">
            <v>0</v>
          </cell>
          <cell r="AS279" t="str">
            <v>Ы</v>
          </cell>
          <cell r="AT279" t="str">
            <v>Ы</v>
          </cell>
          <cell r="AU279">
            <v>0</v>
          </cell>
          <cell r="AV279">
            <v>0</v>
          </cell>
          <cell r="AW279">
            <v>23</v>
          </cell>
          <cell r="AX279">
            <v>1</v>
          </cell>
          <cell r="AY279">
            <v>0</v>
          </cell>
          <cell r="AZ279">
            <v>0</v>
          </cell>
          <cell r="BA279">
            <v>0</v>
          </cell>
          <cell r="BB279">
            <v>0</v>
          </cell>
          <cell r="BC279">
            <v>38828</v>
          </cell>
        </row>
        <row r="280">
          <cell r="A280">
            <v>2006</v>
          </cell>
          <cell r="B280">
            <v>3</v>
          </cell>
          <cell r="C280">
            <v>100</v>
          </cell>
          <cell r="D280">
            <v>21</v>
          </cell>
          <cell r="E280">
            <v>792030</v>
          </cell>
          <cell r="F280">
            <v>0</v>
          </cell>
          <cell r="G280" t="str">
            <v>Затраты по ШПЗ (неосновные)</v>
          </cell>
          <cell r="H280">
            <v>2030</v>
          </cell>
          <cell r="I280">
            <v>7920</v>
          </cell>
          <cell r="J280">
            <v>37.01</v>
          </cell>
          <cell r="K280">
            <v>1</v>
          </cell>
          <cell r="L280">
            <v>0</v>
          </cell>
          <cell r="M280">
            <v>0</v>
          </cell>
          <cell r="N280">
            <v>0</v>
          </cell>
          <cell r="R280">
            <v>0</v>
          </cell>
          <cell r="S280">
            <v>0</v>
          </cell>
          <cell r="T280">
            <v>0</v>
          </cell>
          <cell r="U280">
            <v>35</v>
          </cell>
          <cell r="V280">
            <v>0</v>
          </cell>
          <cell r="W280">
            <v>0</v>
          </cell>
          <cell r="AA280">
            <v>0</v>
          </cell>
          <cell r="AB280">
            <v>0</v>
          </cell>
          <cell r="AC280">
            <v>0</v>
          </cell>
          <cell r="AD280">
            <v>35</v>
          </cell>
          <cell r="AE280">
            <v>501106</v>
          </cell>
          <cell r="AF280">
            <v>0</v>
          </cell>
          <cell r="AI280">
            <v>2282</v>
          </cell>
          <cell r="AK280">
            <v>0</v>
          </cell>
          <cell r="AM280">
            <v>257</v>
          </cell>
          <cell r="AN280">
            <v>1</v>
          </cell>
          <cell r="AO280">
            <v>393216</v>
          </cell>
          <cell r="AQ280">
            <v>0</v>
          </cell>
          <cell r="AR280">
            <v>0</v>
          </cell>
          <cell r="AS280" t="str">
            <v>Ы</v>
          </cell>
          <cell r="AT280" t="str">
            <v>Ы</v>
          </cell>
          <cell r="AU280">
            <v>0</v>
          </cell>
          <cell r="AV280">
            <v>0</v>
          </cell>
          <cell r="AW280">
            <v>23</v>
          </cell>
          <cell r="AX280">
            <v>1</v>
          </cell>
          <cell r="AY280">
            <v>0</v>
          </cell>
          <cell r="AZ280">
            <v>0</v>
          </cell>
          <cell r="BA280">
            <v>0</v>
          </cell>
          <cell r="BB280">
            <v>0</v>
          </cell>
          <cell r="BC280">
            <v>38828</v>
          </cell>
        </row>
        <row r="281">
          <cell r="A281">
            <v>2006</v>
          </cell>
          <cell r="B281">
            <v>3</v>
          </cell>
          <cell r="C281">
            <v>101</v>
          </cell>
          <cell r="D281">
            <v>21</v>
          </cell>
          <cell r="E281">
            <v>792030</v>
          </cell>
          <cell r="F281">
            <v>0</v>
          </cell>
          <cell r="G281" t="str">
            <v>Затраты по ШПЗ (неосновные)</v>
          </cell>
          <cell r="H281">
            <v>2030</v>
          </cell>
          <cell r="I281">
            <v>7920</v>
          </cell>
          <cell r="J281">
            <v>112.89</v>
          </cell>
          <cell r="K281">
            <v>1</v>
          </cell>
          <cell r="L281">
            <v>0</v>
          </cell>
          <cell r="M281">
            <v>0</v>
          </cell>
          <cell r="N281">
            <v>0</v>
          </cell>
          <cell r="R281">
            <v>0</v>
          </cell>
          <cell r="S281">
            <v>0</v>
          </cell>
          <cell r="T281">
            <v>0</v>
          </cell>
          <cell r="U281">
            <v>35</v>
          </cell>
          <cell r="V281">
            <v>0</v>
          </cell>
          <cell r="W281">
            <v>0</v>
          </cell>
          <cell r="AA281">
            <v>0</v>
          </cell>
          <cell r="AB281">
            <v>0</v>
          </cell>
          <cell r="AC281">
            <v>0</v>
          </cell>
          <cell r="AD281">
            <v>35</v>
          </cell>
          <cell r="AE281">
            <v>503000</v>
          </cell>
          <cell r="AF281">
            <v>0</v>
          </cell>
          <cell r="AI281">
            <v>2282</v>
          </cell>
          <cell r="AK281">
            <v>0</v>
          </cell>
          <cell r="AM281">
            <v>258</v>
          </cell>
          <cell r="AN281">
            <v>1</v>
          </cell>
          <cell r="AO281">
            <v>393216</v>
          </cell>
          <cell r="AQ281">
            <v>0</v>
          </cell>
          <cell r="AR281">
            <v>0</v>
          </cell>
          <cell r="AS281" t="str">
            <v>Ы</v>
          </cell>
          <cell r="AT281" t="str">
            <v>Ы</v>
          </cell>
          <cell r="AU281">
            <v>0</v>
          </cell>
          <cell r="AV281">
            <v>0</v>
          </cell>
          <cell r="AW281">
            <v>23</v>
          </cell>
          <cell r="AX281">
            <v>1</v>
          </cell>
          <cell r="AY281">
            <v>0</v>
          </cell>
          <cell r="AZ281">
            <v>0</v>
          </cell>
          <cell r="BA281">
            <v>0</v>
          </cell>
          <cell r="BB281">
            <v>0</v>
          </cell>
          <cell r="BC281">
            <v>38828</v>
          </cell>
        </row>
        <row r="282">
          <cell r="A282">
            <v>2006</v>
          </cell>
          <cell r="B282">
            <v>3</v>
          </cell>
          <cell r="C282">
            <v>102</v>
          </cell>
          <cell r="D282">
            <v>21</v>
          </cell>
          <cell r="E282">
            <v>792030</v>
          </cell>
          <cell r="F282">
            <v>0</v>
          </cell>
          <cell r="G282" t="str">
            <v>Затраты по ШПЗ (неосновные)</v>
          </cell>
          <cell r="H282">
            <v>2030</v>
          </cell>
          <cell r="I282">
            <v>7920</v>
          </cell>
          <cell r="J282">
            <v>9.64</v>
          </cell>
          <cell r="K282">
            <v>1</v>
          </cell>
          <cell r="L282">
            <v>0</v>
          </cell>
          <cell r="M282">
            <v>0</v>
          </cell>
          <cell r="N282">
            <v>0</v>
          </cell>
          <cell r="R282">
            <v>0</v>
          </cell>
          <cell r="S282">
            <v>0</v>
          </cell>
          <cell r="T282">
            <v>0</v>
          </cell>
          <cell r="U282">
            <v>35</v>
          </cell>
          <cell r="V282">
            <v>0</v>
          </cell>
          <cell r="W282">
            <v>0</v>
          </cell>
          <cell r="AA282">
            <v>0</v>
          </cell>
          <cell r="AB282">
            <v>0</v>
          </cell>
          <cell r="AC282">
            <v>0</v>
          </cell>
          <cell r="AD282">
            <v>35</v>
          </cell>
          <cell r="AE282">
            <v>504100</v>
          </cell>
          <cell r="AF282">
            <v>0</v>
          </cell>
          <cell r="AI282">
            <v>2282</v>
          </cell>
          <cell r="AK282">
            <v>0</v>
          </cell>
          <cell r="AM282">
            <v>259</v>
          </cell>
          <cell r="AN282">
            <v>1</v>
          </cell>
          <cell r="AO282">
            <v>393216</v>
          </cell>
          <cell r="AQ282">
            <v>0</v>
          </cell>
          <cell r="AR282">
            <v>0</v>
          </cell>
          <cell r="AS282" t="str">
            <v>Ы</v>
          </cell>
          <cell r="AT282" t="str">
            <v>Ы</v>
          </cell>
          <cell r="AU282">
            <v>0</v>
          </cell>
          <cell r="AV282">
            <v>0</v>
          </cell>
          <cell r="AW282">
            <v>23</v>
          </cell>
          <cell r="AX282">
            <v>1</v>
          </cell>
          <cell r="AY282">
            <v>0</v>
          </cell>
          <cell r="AZ282">
            <v>0</v>
          </cell>
          <cell r="BA282">
            <v>0</v>
          </cell>
          <cell r="BB282">
            <v>0</v>
          </cell>
          <cell r="BC282">
            <v>38828</v>
          </cell>
        </row>
        <row r="283">
          <cell r="A283">
            <v>2006</v>
          </cell>
          <cell r="B283">
            <v>3</v>
          </cell>
          <cell r="C283">
            <v>103</v>
          </cell>
          <cell r="D283">
            <v>21</v>
          </cell>
          <cell r="E283">
            <v>792030</v>
          </cell>
          <cell r="F283">
            <v>0</v>
          </cell>
          <cell r="G283" t="str">
            <v>Затраты по ШПЗ (неосновные)</v>
          </cell>
          <cell r="H283">
            <v>2030</v>
          </cell>
          <cell r="I283">
            <v>7920</v>
          </cell>
          <cell r="J283">
            <v>97.19</v>
          </cell>
          <cell r="K283">
            <v>1</v>
          </cell>
          <cell r="L283">
            <v>0</v>
          </cell>
          <cell r="M283">
            <v>0</v>
          </cell>
          <cell r="N283">
            <v>0</v>
          </cell>
          <cell r="R283">
            <v>0</v>
          </cell>
          <cell r="S283">
            <v>0</v>
          </cell>
          <cell r="T283">
            <v>0</v>
          </cell>
          <cell r="U283">
            <v>35</v>
          </cell>
          <cell r="V283">
            <v>0</v>
          </cell>
          <cell r="W283">
            <v>0</v>
          </cell>
          <cell r="AA283">
            <v>0</v>
          </cell>
          <cell r="AB283">
            <v>0</v>
          </cell>
          <cell r="AC283">
            <v>0</v>
          </cell>
          <cell r="AD283">
            <v>35</v>
          </cell>
          <cell r="AE283">
            <v>504200</v>
          </cell>
          <cell r="AF283">
            <v>0</v>
          </cell>
          <cell r="AI283">
            <v>2282</v>
          </cell>
          <cell r="AK283">
            <v>0</v>
          </cell>
          <cell r="AM283">
            <v>260</v>
          </cell>
          <cell r="AN283">
            <v>1</v>
          </cell>
          <cell r="AO283">
            <v>393216</v>
          </cell>
          <cell r="AQ283">
            <v>0</v>
          </cell>
          <cell r="AR283">
            <v>0</v>
          </cell>
          <cell r="AS283" t="str">
            <v>Ы</v>
          </cell>
          <cell r="AT283" t="str">
            <v>Ы</v>
          </cell>
          <cell r="AU283">
            <v>0</v>
          </cell>
          <cell r="AV283">
            <v>0</v>
          </cell>
          <cell r="AW283">
            <v>23</v>
          </cell>
          <cell r="AX283">
            <v>1</v>
          </cell>
          <cell r="AY283">
            <v>0</v>
          </cell>
          <cell r="AZ283">
            <v>0</v>
          </cell>
          <cell r="BA283">
            <v>0</v>
          </cell>
          <cell r="BB283">
            <v>0</v>
          </cell>
          <cell r="BC283">
            <v>38828</v>
          </cell>
        </row>
        <row r="284">
          <cell r="A284">
            <v>2006</v>
          </cell>
          <cell r="B284">
            <v>3</v>
          </cell>
          <cell r="C284">
            <v>104</v>
          </cell>
          <cell r="D284">
            <v>21</v>
          </cell>
          <cell r="E284">
            <v>792030</v>
          </cell>
          <cell r="F284">
            <v>0</v>
          </cell>
          <cell r="G284" t="str">
            <v>Затраты по ШПЗ (неосновные)</v>
          </cell>
          <cell r="H284">
            <v>2030</v>
          </cell>
          <cell r="I284">
            <v>7920</v>
          </cell>
          <cell r="J284">
            <v>10.84</v>
          </cell>
          <cell r="K284">
            <v>1</v>
          </cell>
          <cell r="L284">
            <v>0</v>
          </cell>
          <cell r="M284">
            <v>0</v>
          </cell>
          <cell r="N284">
            <v>0</v>
          </cell>
          <cell r="R284">
            <v>0</v>
          </cell>
          <cell r="S284">
            <v>0</v>
          </cell>
          <cell r="T284">
            <v>0</v>
          </cell>
          <cell r="U284">
            <v>35</v>
          </cell>
          <cell r="V284">
            <v>0</v>
          </cell>
          <cell r="W284">
            <v>0</v>
          </cell>
          <cell r="AA284">
            <v>0</v>
          </cell>
          <cell r="AB284">
            <v>0</v>
          </cell>
          <cell r="AC284">
            <v>0</v>
          </cell>
          <cell r="AD284">
            <v>35</v>
          </cell>
          <cell r="AE284">
            <v>504400</v>
          </cell>
          <cell r="AF284">
            <v>0</v>
          </cell>
          <cell r="AI284">
            <v>2282</v>
          </cell>
          <cell r="AK284">
            <v>0</v>
          </cell>
          <cell r="AM284">
            <v>261</v>
          </cell>
          <cell r="AN284">
            <v>1</v>
          </cell>
          <cell r="AO284">
            <v>393216</v>
          </cell>
          <cell r="AQ284">
            <v>0</v>
          </cell>
          <cell r="AR284">
            <v>0</v>
          </cell>
          <cell r="AS284" t="str">
            <v>Ы</v>
          </cell>
          <cell r="AT284" t="str">
            <v>Ы</v>
          </cell>
          <cell r="AU284">
            <v>0</v>
          </cell>
          <cell r="AV284">
            <v>0</v>
          </cell>
          <cell r="AW284">
            <v>23</v>
          </cell>
          <cell r="AX284">
            <v>1</v>
          </cell>
          <cell r="AY284">
            <v>0</v>
          </cell>
          <cell r="AZ284">
            <v>0</v>
          </cell>
          <cell r="BA284">
            <v>0</v>
          </cell>
          <cell r="BB284">
            <v>0</v>
          </cell>
          <cell r="BC284">
            <v>38828</v>
          </cell>
        </row>
        <row r="285">
          <cell r="A285">
            <v>2006</v>
          </cell>
          <cell r="B285">
            <v>3</v>
          </cell>
          <cell r="C285">
            <v>105</v>
          </cell>
          <cell r="D285">
            <v>21</v>
          </cell>
          <cell r="E285">
            <v>792030</v>
          </cell>
          <cell r="F285">
            <v>0</v>
          </cell>
          <cell r="G285" t="str">
            <v>Затраты по ШПЗ (неосновные)</v>
          </cell>
          <cell r="H285">
            <v>2030</v>
          </cell>
          <cell r="I285">
            <v>7920</v>
          </cell>
          <cell r="J285">
            <v>125.06</v>
          </cell>
          <cell r="K285">
            <v>1</v>
          </cell>
          <cell r="L285">
            <v>0</v>
          </cell>
          <cell r="M285">
            <v>0</v>
          </cell>
          <cell r="N285">
            <v>0</v>
          </cell>
          <cell r="R285">
            <v>0</v>
          </cell>
          <cell r="S285">
            <v>0</v>
          </cell>
          <cell r="T285">
            <v>0</v>
          </cell>
          <cell r="U285">
            <v>35</v>
          </cell>
          <cell r="V285">
            <v>0</v>
          </cell>
          <cell r="W285">
            <v>0</v>
          </cell>
          <cell r="AA285">
            <v>0</v>
          </cell>
          <cell r="AB285">
            <v>0</v>
          </cell>
          <cell r="AC285">
            <v>0</v>
          </cell>
          <cell r="AD285">
            <v>35</v>
          </cell>
          <cell r="AE285">
            <v>505100</v>
          </cell>
          <cell r="AF285">
            <v>0</v>
          </cell>
          <cell r="AI285">
            <v>2282</v>
          </cell>
          <cell r="AK285">
            <v>0</v>
          </cell>
          <cell r="AM285">
            <v>262</v>
          </cell>
          <cell r="AN285">
            <v>1</v>
          </cell>
          <cell r="AO285">
            <v>393216</v>
          </cell>
          <cell r="AQ285">
            <v>0</v>
          </cell>
          <cell r="AR285">
            <v>0</v>
          </cell>
          <cell r="AS285" t="str">
            <v>Ы</v>
          </cell>
          <cell r="AT285" t="str">
            <v>Ы</v>
          </cell>
          <cell r="AU285">
            <v>0</v>
          </cell>
          <cell r="AV285">
            <v>0</v>
          </cell>
          <cell r="AW285">
            <v>23</v>
          </cell>
          <cell r="AX285">
            <v>1</v>
          </cell>
          <cell r="AY285">
            <v>0</v>
          </cell>
          <cell r="AZ285">
            <v>0</v>
          </cell>
          <cell r="BA285">
            <v>0</v>
          </cell>
          <cell r="BB285">
            <v>0</v>
          </cell>
          <cell r="BC285">
            <v>38828</v>
          </cell>
        </row>
        <row r="286">
          <cell r="A286">
            <v>2006</v>
          </cell>
          <cell r="B286">
            <v>3</v>
          </cell>
          <cell r="C286">
            <v>106</v>
          </cell>
          <cell r="D286">
            <v>21</v>
          </cell>
          <cell r="E286">
            <v>792030</v>
          </cell>
          <cell r="F286">
            <v>0</v>
          </cell>
          <cell r="G286" t="str">
            <v>Затраты по ШПЗ (неосновные)</v>
          </cell>
          <cell r="H286">
            <v>2030</v>
          </cell>
          <cell r="I286">
            <v>7920</v>
          </cell>
          <cell r="J286">
            <v>6.67</v>
          </cell>
          <cell r="K286">
            <v>1</v>
          </cell>
          <cell r="L286">
            <v>0</v>
          </cell>
          <cell r="M286">
            <v>0</v>
          </cell>
          <cell r="N286">
            <v>0</v>
          </cell>
          <cell r="R286">
            <v>0</v>
          </cell>
          <cell r="S286">
            <v>0</v>
          </cell>
          <cell r="T286">
            <v>0</v>
          </cell>
          <cell r="U286">
            <v>35</v>
          </cell>
          <cell r="V286">
            <v>0</v>
          </cell>
          <cell r="W286">
            <v>0</v>
          </cell>
          <cell r="AA286">
            <v>0</v>
          </cell>
          <cell r="AB286">
            <v>0</v>
          </cell>
          <cell r="AC286">
            <v>0</v>
          </cell>
          <cell r="AD286">
            <v>35</v>
          </cell>
          <cell r="AE286">
            <v>508700</v>
          </cell>
          <cell r="AF286">
            <v>0</v>
          </cell>
          <cell r="AI286">
            <v>2282</v>
          </cell>
          <cell r="AK286">
            <v>0</v>
          </cell>
          <cell r="AM286">
            <v>263</v>
          </cell>
          <cell r="AN286">
            <v>1</v>
          </cell>
          <cell r="AO286">
            <v>393216</v>
          </cell>
          <cell r="AQ286">
            <v>0</v>
          </cell>
          <cell r="AR286">
            <v>0</v>
          </cell>
          <cell r="AS286" t="str">
            <v>Ы</v>
          </cell>
          <cell r="AT286" t="str">
            <v>Ы</v>
          </cell>
          <cell r="AU286">
            <v>0</v>
          </cell>
          <cell r="AV286">
            <v>0</v>
          </cell>
          <cell r="AW286">
            <v>23</v>
          </cell>
          <cell r="AX286">
            <v>1</v>
          </cell>
          <cell r="AY286">
            <v>0</v>
          </cell>
          <cell r="AZ286">
            <v>0</v>
          </cell>
          <cell r="BA286">
            <v>0</v>
          </cell>
          <cell r="BB286">
            <v>0</v>
          </cell>
          <cell r="BC286">
            <v>38828</v>
          </cell>
        </row>
        <row r="287">
          <cell r="A287">
            <v>2006</v>
          </cell>
          <cell r="B287">
            <v>3</v>
          </cell>
          <cell r="C287">
            <v>107</v>
          </cell>
          <cell r="D287">
            <v>21</v>
          </cell>
          <cell r="E287">
            <v>792030</v>
          </cell>
          <cell r="F287">
            <v>0</v>
          </cell>
          <cell r="G287" t="str">
            <v>Затраты по ШПЗ (неосновные)</v>
          </cell>
          <cell r="H287">
            <v>2030</v>
          </cell>
          <cell r="I287">
            <v>7920</v>
          </cell>
          <cell r="J287">
            <v>302.51</v>
          </cell>
          <cell r="K287">
            <v>1</v>
          </cell>
          <cell r="L287">
            <v>0</v>
          </cell>
          <cell r="M287">
            <v>0</v>
          </cell>
          <cell r="N287">
            <v>0</v>
          </cell>
          <cell r="R287">
            <v>0</v>
          </cell>
          <cell r="S287">
            <v>0</v>
          </cell>
          <cell r="T287">
            <v>0</v>
          </cell>
          <cell r="U287">
            <v>35</v>
          </cell>
          <cell r="V287">
            <v>0</v>
          </cell>
          <cell r="W287">
            <v>0</v>
          </cell>
          <cell r="AA287">
            <v>0</v>
          </cell>
          <cell r="AB287">
            <v>0</v>
          </cell>
          <cell r="AC287">
            <v>0</v>
          </cell>
          <cell r="AD287">
            <v>35</v>
          </cell>
          <cell r="AE287">
            <v>510100</v>
          </cell>
          <cell r="AF287">
            <v>0</v>
          </cell>
          <cell r="AI287">
            <v>2282</v>
          </cell>
          <cell r="AK287">
            <v>0</v>
          </cell>
          <cell r="AM287">
            <v>264</v>
          </cell>
          <cell r="AN287">
            <v>1</v>
          </cell>
          <cell r="AO287">
            <v>393216</v>
          </cell>
          <cell r="AQ287">
            <v>0</v>
          </cell>
          <cell r="AR287">
            <v>0</v>
          </cell>
          <cell r="AS287" t="str">
            <v>Ы</v>
          </cell>
          <cell r="AT287" t="str">
            <v>Ы</v>
          </cell>
          <cell r="AU287">
            <v>0</v>
          </cell>
          <cell r="AV287">
            <v>0</v>
          </cell>
          <cell r="AW287">
            <v>23</v>
          </cell>
          <cell r="AX287">
            <v>1</v>
          </cell>
          <cell r="AY287">
            <v>0</v>
          </cell>
          <cell r="AZ287">
            <v>0</v>
          </cell>
          <cell r="BA287">
            <v>0</v>
          </cell>
          <cell r="BB287">
            <v>0</v>
          </cell>
          <cell r="BC287">
            <v>38828</v>
          </cell>
        </row>
        <row r="288">
          <cell r="A288">
            <v>2006</v>
          </cell>
          <cell r="B288">
            <v>3</v>
          </cell>
          <cell r="C288">
            <v>108</v>
          </cell>
          <cell r="D288">
            <v>21</v>
          </cell>
          <cell r="E288">
            <v>792030</v>
          </cell>
          <cell r="F288">
            <v>0</v>
          </cell>
          <cell r="G288" t="str">
            <v>Затраты по ШПЗ (неосновные)</v>
          </cell>
          <cell r="H288">
            <v>2030</v>
          </cell>
          <cell r="I288">
            <v>7920</v>
          </cell>
          <cell r="J288">
            <v>3.6</v>
          </cell>
          <cell r="K288">
            <v>1</v>
          </cell>
          <cell r="L288">
            <v>0</v>
          </cell>
          <cell r="M288">
            <v>0</v>
          </cell>
          <cell r="N288">
            <v>0</v>
          </cell>
          <cell r="R288">
            <v>0</v>
          </cell>
          <cell r="S288">
            <v>0</v>
          </cell>
          <cell r="T288">
            <v>0</v>
          </cell>
          <cell r="U288">
            <v>35</v>
          </cell>
          <cell r="V288">
            <v>0</v>
          </cell>
          <cell r="W288">
            <v>0</v>
          </cell>
          <cell r="AA288">
            <v>0</v>
          </cell>
          <cell r="AB288">
            <v>0</v>
          </cell>
          <cell r="AC288">
            <v>0</v>
          </cell>
          <cell r="AD288">
            <v>35</v>
          </cell>
          <cell r="AE288">
            <v>510200</v>
          </cell>
          <cell r="AF288">
            <v>0</v>
          </cell>
          <cell r="AI288">
            <v>2282</v>
          </cell>
          <cell r="AK288">
            <v>0</v>
          </cell>
          <cell r="AM288">
            <v>265</v>
          </cell>
          <cell r="AN288">
            <v>1</v>
          </cell>
          <cell r="AO288">
            <v>393216</v>
          </cell>
          <cell r="AQ288">
            <v>0</v>
          </cell>
          <cell r="AR288">
            <v>0</v>
          </cell>
          <cell r="AS288" t="str">
            <v>Ы</v>
          </cell>
          <cell r="AT288" t="str">
            <v>Ы</v>
          </cell>
          <cell r="AU288">
            <v>0</v>
          </cell>
          <cell r="AV288">
            <v>0</v>
          </cell>
          <cell r="AW288">
            <v>23</v>
          </cell>
          <cell r="AX288">
            <v>1</v>
          </cell>
          <cell r="AY288">
            <v>0</v>
          </cell>
          <cell r="AZ288">
            <v>0</v>
          </cell>
          <cell r="BA288">
            <v>0</v>
          </cell>
          <cell r="BB288">
            <v>0</v>
          </cell>
          <cell r="BC288">
            <v>38828</v>
          </cell>
        </row>
        <row r="289">
          <cell r="A289">
            <v>2006</v>
          </cell>
          <cell r="B289">
            <v>3</v>
          </cell>
          <cell r="C289">
            <v>109</v>
          </cell>
          <cell r="D289">
            <v>21</v>
          </cell>
          <cell r="E289">
            <v>792030</v>
          </cell>
          <cell r="F289">
            <v>0</v>
          </cell>
          <cell r="G289" t="str">
            <v>Затраты по ШПЗ (неосновные)</v>
          </cell>
          <cell r="H289">
            <v>2030</v>
          </cell>
          <cell r="I289">
            <v>7920</v>
          </cell>
          <cell r="J289">
            <v>2.91</v>
          </cell>
          <cell r="K289">
            <v>1</v>
          </cell>
          <cell r="L289">
            <v>0</v>
          </cell>
          <cell r="M289">
            <v>0</v>
          </cell>
          <cell r="N289">
            <v>0</v>
          </cell>
          <cell r="R289">
            <v>0</v>
          </cell>
          <cell r="S289">
            <v>0</v>
          </cell>
          <cell r="T289">
            <v>0</v>
          </cell>
          <cell r="U289">
            <v>35</v>
          </cell>
          <cell r="V289">
            <v>0</v>
          </cell>
          <cell r="W289">
            <v>0</v>
          </cell>
          <cell r="AA289">
            <v>0</v>
          </cell>
          <cell r="AB289">
            <v>0</v>
          </cell>
          <cell r="AC289">
            <v>0</v>
          </cell>
          <cell r="AD289">
            <v>35</v>
          </cell>
          <cell r="AE289">
            <v>510300</v>
          </cell>
          <cell r="AF289">
            <v>0</v>
          </cell>
          <cell r="AI289">
            <v>2282</v>
          </cell>
          <cell r="AK289">
            <v>0</v>
          </cell>
          <cell r="AM289">
            <v>266</v>
          </cell>
          <cell r="AN289">
            <v>1</v>
          </cell>
          <cell r="AO289">
            <v>393216</v>
          </cell>
          <cell r="AQ289">
            <v>0</v>
          </cell>
          <cell r="AR289">
            <v>0</v>
          </cell>
          <cell r="AS289" t="str">
            <v>Ы</v>
          </cell>
          <cell r="AT289" t="str">
            <v>Ы</v>
          </cell>
          <cell r="AU289">
            <v>0</v>
          </cell>
          <cell r="AV289">
            <v>0</v>
          </cell>
          <cell r="AW289">
            <v>23</v>
          </cell>
          <cell r="AX289">
            <v>1</v>
          </cell>
          <cell r="AY289">
            <v>0</v>
          </cell>
          <cell r="AZ289">
            <v>0</v>
          </cell>
          <cell r="BA289">
            <v>0</v>
          </cell>
          <cell r="BB289">
            <v>0</v>
          </cell>
          <cell r="BC289">
            <v>38828</v>
          </cell>
        </row>
        <row r="290">
          <cell r="A290">
            <v>2006</v>
          </cell>
          <cell r="B290">
            <v>3</v>
          </cell>
          <cell r="C290">
            <v>110</v>
          </cell>
          <cell r="D290">
            <v>21</v>
          </cell>
          <cell r="E290">
            <v>792030</v>
          </cell>
          <cell r="F290">
            <v>0</v>
          </cell>
          <cell r="G290" t="str">
            <v>Затраты по ШПЗ (неосновные)</v>
          </cell>
          <cell r="H290">
            <v>2030</v>
          </cell>
          <cell r="I290">
            <v>7920</v>
          </cell>
          <cell r="J290">
            <v>16.95</v>
          </cell>
          <cell r="K290">
            <v>1</v>
          </cell>
          <cell r="L290">
            <v>0</v>
          </cell>
          <cell r="M290">
            <v>0</v>
          </cell>
          <cell r="N290">
            <v>0</v>
          </cell>
          <cell r="R290">
            <v>0</v>
          </cell>
          <cell r="S290">
            <v>0</v>
          </cell>
          <cell r="T290">
            <v>0</v>
          </cell>
          <cell r="U290">
            <v>35</v>
          </cell>
          <cell r="V290">
            <v>0</v>
          </cell>
          <cell r="W290">
            <v>0</v>
          </cell>
          <cell r="AA290">
            <v>0</v>
          </cell>
          <cell r="AB290">
            <v>0</v>
          </cell>
          <cell r="AC290">
            <v>0</v>
          </cell>
          <cell r="AD290">
            <v>35</v>
          </cell>
          <cell r="AE290">
            <v>510400</v>
          </cell>
          <cell r="AF290">
            <v>0</v>
          </cell>
          <cell r="AI290">
            <v>2282</v>
          </cell>
          <cell r="AK290">
            <v>0</v>
          </cell>
          <cell r="AM290">
            <v>267</v>
          </cell>
          <cell r="AN290">
            <v>1</v>
          </cell>
          <cell r="AO290">
            <v>393216</v>
          </cell>
          <cell r="AQ290">
            <v>0</v>
          </cell>
          <cell r="AR290">
            <v>0</v>
          </cell>
          <cell r="AS290" t="str">
            <v>Ы</v>
          </cell>
          <cell r="AT290" t="str">
            <v>Ы</v>
          </cell>
          <cell r="AU290">
            <v>0</v>
          </cell>
          <cell r="AV290">
            <v>0</v>
          </cell>
          <cell r="AW290">
            <v>23</v>
          </cell>
          <cell r="AX290">
            <v>1</v>
          </cell>
          <cell r="AY290">
            <v>0</v>
          </cell>
          <cell r="AZ290">
            <v>0</v>
          </cell>
          <cell r="BA290">
            <v>0</v>
          </cell>
          <cell r="BB290">
            <v>0</v>
          </cell>
          <cell r="BC290">
            <v>38828</v>
          </cell>
        </row>
        <row r="291">
          <cell r="A291">
            <v>2006</v>
          </cell>
          <cell r="B291">
            <v>3</v>
          </cell>
          <cell r="C291">
            <v>111</v>
          </cell>
          <cell r="D291">
            <v>21</v>
          </cell>
          <cell r="E291">
            <v>792030</v>
          </cell>
          <cell r="F291">
            <v>0</v>
          </cell>
          <cell r="G291" t="str">
            <v>Затраты по ШПЗ (неосновные)</v>
          </cell>
          <cell r="H291">
            <v>2030</v>
          </cell>
          <cell r="I291">
            <v>7920</v>
          </cell>
          <cell r="J291">
            <v>1024.74</v>
          </cell>
          <cell r="K291">
            <v>1</v>
          </cell>
          <cell r="L291">
            <v>0</v>
          </cell>
          <cell r="M291">
            <v>0</v>
          </cell>
          <cell r="N291">
            <v>0</v>
          </cell>
          <cell r="R291">
            <v>0</v>
          </cell>
          <cell r="S291">
            <v>0</v>
          </cell>
          <cell r="T291">
            <v>0</v>
          </cell>
          <cell r="U291">
            <v>35</v>
          </cell>
          <cell r="V291">
            <v>0</v>
          </cell>
          <cell r="W291">
            <v>0</v>
          </cell>
          <cell r="AA291">
            <v>0</v>
          </cell>
          <cell r="AB291">
            <v>0</v>
          </cell>
          <cell r="AC291">
            <v>0</v>
          </cell>
          <cell r="AD291">
            <v>35</v>
          </cell>
          <cell r="AE291">
            <v>510600</v>
          </cell>
          <cell r="AF291">
            <v>0</v>
          </cell>
          <cell r="AI291">
            <v>2282</v>
          </cell>
          <cell r="AK291">
            <v>0</v>
          </cell>
          <cell r="AM291">
            <v>268</v>
          </cell>
          <cell r="AN291">
            <v>1</v>
          </cell>
          <cell r="AO291">
            <v>393216</v>
          </cell>
          <cell r="AQ291">
            <v>0</v>
          </cell>
          <cell r="AR291">
            <v>0</v>
          </cell>
          <cell r="AS291" t="str">
            <v>Ы</v>
          </cell>
          <cell r="AT291" t="str">
            <v>Ы</v>
          </cell>
          <cell r="AU291">
            <v>0</v>
          </cell>
          <cell r="AV291">
            <v>0</v>
          </cell>
          <cell r="AW291">
            <v>23</v>
          </cell>
          <cell r="AX291">
            <v>1</v>
          </cell>
          <cell r="AY291">
            <v>0</v>
          </cell>
          <cell r="AZ291">
            <v>0</v>
          </cell>
          <cell r="BA291">
            <v>0</v>
          </cell>
          <cell r="BB291">
            <v>0</v>
          </cell>
          <cell r="BC291">
            <v>38828</v>
          </cell>
        </row>
        <row r="292">
          <cell r="A292">
            <v>2006</v>
          </cell>
          <cell r="B292">
            <v>3</v>
          </cell>
          <cell r="C292">
            <v>112</v>
          </cell>
          <cell r="D292">
            <v>21</v>
          </cell>
          <cell r="E292">
            <v>792030</v>
          </cell>
          <cell r="F292">
            <v>0</v>
          </cell>
          <cell r="G292" t="str">
            <v>Затраты по ШПЗ (неосновные)</v>
          </cell>
          <cell r="H292">
            <v>2030</v>
          </cell>
          <cell r="I292">
            <v>7920</v>
          </cell>
          <cell r="J292">
            <v>0.09</v>
          </cell>
          <cell r="K292">
            <v>1</v>
          </cell>
          <cell r="L292">
            <v>0</v>
          </cell>
          <cell r="M292">
            <v>0</v>
          </cell>
          <cell r="N292">
            <v>0</v>
          </cell>
          <cell r="R292">
            <v>0</v>
          </cell>
          <cell r="S292">
            <v>0</v>
          </cell>
          <cell r="T292">
            <v>0</v>
          </cell>
          <cell r="U292">
            <v>35</v>
          </cell>
          <cell r="V292">
            <v>0</v>
          </cell>
          <cell r="W292">
            <v>0</v>
          </cell>
          <cell r="AA292">
            <v>0</v>
          </cell>
          <cell r="AB292">
            <v>0</v>
          </cell>
          <cell r="AC292">
            <v>0</v>
          </cell>
          <cell r="AD292">
            <v>35</v>
          </cell>
          <cell r="AE292">
            <v>512000</v>
          </cell>
          <cell r="AF292">
            <v>0</v>
          </cell>
          <cell r="AI292">
            <v>2282</v>
          </cell>
          <cell r="AK292">
            <v>0</v>
          </cell>
          <cell r="AM292">
            <v>269</v>
          </cell>
          <cell r="AN292">
            <v>1</v>
          </cell>
          <cell r="AO292">
            <v>393216</v>
          </cell>
          <cell r="AQ292">
            <v>0</v>
          </cell>
          <cell r="AR292">
            <v>0</v>
          </cell>
          <cell r="AS292" t="str">
            <v>Ы</v>
          </cell>
          <cell r="AT292" t="str">
            <v>Ы</v>
          </cell>
          <cell r="AU292">
            <v>0</v>
          </cell>
          <cell r="AV292">
            <v>0</v>
          </cell>
          <cell r="AW292">
            <v>23</v>
          </cell>
          <cell r="AX292">
            <v>1</v>
          </cell>
          <cell r="AY292">
            <v>0</v>
          </cell>
          <cell r="AZ292">
            <v>0</v>
          </cell>
          <cell r="BA292">
            <v>0</v>
          </cell>
          <cell r="BB292">
            <v>0</v>
          </cell>
          <cell r="BC292">
            <v>38828</v>
          </cell>
        </row>
        <row r="293">
          <cell r="A293">
            <v>2006</v>
          </cell>
          <cell r="B293">
            <v>3</v>
          </cell>
          <cell r="C293">
            <v>113</v>
          </cell>
          <cell r="D293">
            <v>21</v>
          </cell>
          <cell r="E293">
            <v>792030</v>
          </cell>
          <cell r="F293">
            <v>0</v>
          </cell>
          <cell r="G293" t="str">
            <v>Затраты по ШПЗ (неосновные)</v>
          </cell>
          <cell r="H293">
            <v>2030</v>
          </cell>
          <cell r="I293">
            <v>7920</v>
          </cell>
          <cell r="J293">
            <v>14.49</v>
          </cell>
          <cell r="K293">
            <v>1</v>
          </cell>
          <cell r="L293">
            <v>0</v>
          </cell>
          <cell r="M293">
            <v>0</v>
          </cell>
          <cell r="N293">
            <v>0</v>
          </cell>
          <cell r="R293">
            <v>0</v>
          </cell>
          <cell r="S293">
            <v>0</v>
          </cell>
          <cell r="T293">
            <v>0</v>
          </cell>
          <cell r="U293">
            <v>35</v>
          </cell>
          <cell r="V293">
            <v>0</v>
          </cell>
          <cell r="W293">
            <v>0</v>
          </cell>
          <cell r="AA293">
            <v>0</v>
          </cell>
          <cell r="AB293">
            <v>0</v>
          </cell>
          <cell r="AC293">
            <v>0</v>
          </cell>
          <cell r="AD293">
            <v>35</v>
          </cell>
          <cell r="AE293">
            <v>523000</v>
          </cell>
          <cell r="AF293">
            <v>0</v>
          </cell>
          <cell r="AI293">
            <v>2282</v>
          </cell>
          <cell r="AK293">
            <v>0</v>
          </cell>
          <cell r="AM293">
            <v>270</v>
          </cell>
          <cell r="AN293">
            <v>1</v>
          </cell>
          <cell r="AO293">
            <v>393216</v>
          </cell>
          <cell r="AQ293">
            <v>0</v>
          </cell>
          <cell r="AR293">
            <v>0</v>
          </cell>
          <cell r="AS293" t="str">
            <v>Ы</v>
          </cell>
          <cell r="AT293" t="str">
            <v>Ы</v>
          </cell>
          <cell r="AU293">
            <v>0</v>
          </cell>
          <cell r="AV293">
            <v>0</v>
          </cell>
          <cell r="AW293">
            <v>23</v>
          </cell>
          <cell r="AX293">
            <v>1</v>
          </cell>
          <cell r="AY293">
            <v>0</v>
          </cell>
          <cell r="AZ293">
            <v>0</v>
          </cell>
          <cell r="BA293">
            <v>0</v>
          </cell>
          <cell r="BB293">
            <v>0</v>
          </cell>
          <cell r="BC293">
            <v>38828</v>
          </cell>
        </row>
        <row r="294">
          <cell r="A294">
            <v>2006</v>
          </cell>
          <cell r="B294">
            <v>3</v>
          </cell>
          <cell r="C294">
            <v>177</v>
          </cell>
          <cell r="D294">
            <v>21</v>
          </cell>
          <cell r="E294">
            <v>792030</v>
          </cell>
          <cell r="F294">
            <v>0</v>
          </cell>
          <cell r="G294" t="str">
            <v>Затраты по ШПЗ (неосновные)</v>
          </cell>
          <cell r="H294">
            <v>2030</v>
          </cell>
          <cell r="I294">
            <v>7920</v>
          </cell>
          <cell r="J294">
            <v>20.37</v>
          </cell>
          <cell r="K294">
            <v>1</v>
          </cell>
          <cell r="L294">
            <v>0</v>
          </cell>
          <cell r="M294">
            <v>0</v>
          </cell>
          <cell r="N294">
            <v>0</v>
          </cell>
          <cell r="R294">
            <v>0</v>
          </cell>
          <cell r="S294">
            <v>0</v>
          </cell>
          <cell r="T294">
            <v>0</v>
          </cell>
          <cell r="U294">
            <v>42</v>
          </cell>
          <cell r="V294">
            <v>0</v>
          </cell>
          <cell r="W294">
            <v>0</v>
          </cell>
          <cell r="AA294">
            <v>0</v>
          </cell>
          <cell r="AB294">
            <v>0</v>
          </cell>
          <cell r="AC294">
            <v>0</v>
          </cell>
          <cell r="AD294">
            <v>42</v>
          </cell>
          <cell r="AE294">
            <v>110000</v>
          </cell>
          <cell r="AF294">
            <v>0</v>
          </cell>
          <cell r="AI294">
            <v>2282</v>
          </cell>
          <cell r="AK294">
            <v>0</v>
          </cell>
          <cell r="AM294">
            <v>334</v>
          </cell>
          <cell r="AN294">
            <v>1</v>
          </cell>
          <cell r="AO294">
            <v>393216</v>
          </cell>
          <cell r="AQ294">
            <v>0</v>
          </cell>
          <cell r="AR294">
            <v>0</v>
          </cell>
          <cell r="AS294" t="str">
            <v>Ы</v>
          </cell>
          <cell r="AT294" t="str">
            <v>Ы</v>
          </cell>
          <cell r="AU294">
            <v>0</v>
          </cell>
          <cell r="AV294">
            <v>0</v>
          </cell>
          <cell r="AW294">
            <v>23</v>
          </cell>
          <cell r="AX294">
            <v>1</v>
          </cell>
          <cell r="AY294">
            <v>0</v>
          </cell>
          <cell r="AZ294">
            <v>0</v>
          </cell>
          <cell r="BA294">
            <v>0</v>
          </cell>
          <cell r="BB294">
            <v>0</v>
          </cell>
          <cell r="BC294">
            <v>38828</v>
          </cell>
        </row>
        <row r="295">
          <cell r="A295">
            <v>2006</v>
          </cell>
          <cell r="B295">
            <v>3</v>
          </cell>
          <cell r="C295">
            <v>178</v>
          </cell>
          <cell r="D295">
            <v>21</v>
          </cell>
          <cell r="E295">
            <v>792030</v>
          </cell>
          <cell r="F295">
            <v>0</v>
          </cell>
          <cell r="G295" t="str">
            <v>Затраты по ШПЗ (неосновные)</v>
          </cell>
          <cell r="H295">
            <v>2030</v>
          </cell>
          <cell r="I295">
            <v>7920</v>
          </cell>
          <cell r="J295">
            <v>1.57</v>
          </cell>
          <cell r="K295">
            <v>1</v>
          </cell>
          <cell r="L295">
            <v>0</v>
          </cell>
          <cell r="M295">
            <v>0</v>
          </cell>
          <cell r="N295">
            <v>0</v>
          </cell>
          <cell r="R295">
            <v>0</v>
          </cell>
          <cell r="S295">
            <v>0</v>
          </cell>
          <cell r="T295">
            <v>0</v>
          </cell>
          <cell r="U295">
            <v>42</v>
          </cell>
          <cell r="V295">
            <v>0</v>
          </cell>
          <cell r="W295">
            <v>0</v>
          </cell>
          <cell r="AA295">
            <v>0</v>
          </cell>
          <cell r="AB295">
            <v>0</v>
          </cell>
          <cell r="AC295">
            <v>0</v>
          </cell>
          <cell r="AD295">
            <v>42</v>
          </cell>
          <cell r="AE295">
            <v>114020</v>
          </cell>
          <cell r="AF295">
            <v>0</v>
          </cell>
          <cell r="AI295">
            <v>2282</v>
          </cell>
          <cell r="AK295">
            <v>0</v>
          </cell>
          <cell r="AM295">
            <v>335</v>
          </cell>
          <cell r="AN295">
            <v>1</v>
          </cell>
          <cell r="AO295">
            <v>393216</v>
          </cell>
          <cell r="AQ295">
            <v>0</v>
          </cell>
          <cell r="AR295">
            <v>0</v>
          </cell>
          <cell r="AS295" t="str">
            <v>Ы</v>
          </cell>
          <cell r="AT295" t="str">
            <v>Ы</v>
          </cell>
          <cell r="AU295">
            <v>0</v>
          </cell>
          <cell r="AV295">
            <v>0</v>
          </cell>
          <cell r="AW295">
            <v>23</v>
          </cell>
          <cell r="AX295">
            <v>1</v>
          </cell>
          <cell r="AY295">
            <v>0</v>
          </cell>
          <cell r="AZ295">
            <v>0</v>
          </cell>
          <cell r="BA295">
            <v>0</v>
          </cell>
          <cell r="BB295">
            <v>0</v>
          </cell>
          <cell r="BC295">
            <v>38828</v>
          </cell>
        </row>
        <row r="296">
          <cell r="A296">
            <v>2006</v>
          </cell>
          <cell r="B296">
            <v>3</v>
          </cell>
          <cell r="C296">
            <v>179</v>
          </cell>
          <cell r="D296">
            <v>21</v>
          </cell>
          <cell r="E296">
            <v>792030</v>
          </cell>
          <cell r="F296">
            <v>0</v>
          </cell>
          <cell r="G296" t="str">
            <v>Затраты по ШПЗ (неосновные)</v>
          </cell>
          <cell r="H296">
            <v>2030</v>
          </cell>
          <cell r="I296">
            <v>7920</v>
          </cell>
          <cell r="J296">
            <v>7077.31</v>
          </cell>
          <cell r="K296">
            <v>1</v>
          </cell>
          <cell r="L296">
            <v>0</v>
          </cell>
          <cell r="M296">
            <v>0</v>
          </cell>
          <cell r="N296">
            <v>0</v>
          </cell>
          <cell r="R296">
            <v>0</v>
          </cell>
          <cell r="S296">
            <v>0</v>
          </cell>
          <cell r="T296">
            <v>0</v>
          </cell>
          <cell r="U296">
            <v>42</v>
          </cell>
          <cell r="V296">
            <v>0</v>
          </cell>
          <cell r="W296">
            <v>0</v>
          </cell>
          <cell r="AA296">
            <v>0</v>
          </cell>
          <cell r="AB296">
            <v>0</v>
          </cell>
          <cell r="AC296">
            <v>0</v>
          </cell>
          <cell r="AD296">
            <v>42</v>
          </cell>
          <cell r="AE296">
            <v>117000</v>
          </cell>
          <cell r="AF296">
            <v>0</v>
          </cell>
          <cell r="AI296">
            <v>2282</v>
          </cell>
          <cell r="AK296">
            <v>0</v>
          </cell>
          <cell r="AM296">
            <v>336</v>
          </cell>
          <cell r="AN296">
            <v>1</v>
          </cell>
          <cell r="AO296">
            <v>393216</v>
          </cell>
          <cell r="AQ296">
            <v>0</v>
          </cell>
          <cell r="AR296">
            <v>0</v>
          </cell>
          <cell r="AS296" t="str">
            <v>Ы</v>
          </cell>
          <cell r="AT296" t="str">
            <v>Ы</v>
          </cell>
          <cell r="AU296">
            <v>0</v>
          </cell>
          <cell r="AV296">
            <v>0</v>
          </cell>
          <cell r="AW296">
            <v>23</v>
          </cell>
          <cell r="AX296">
            <v>1</v>
          </cell>
          <cell r="AY296">
            <v>0</v>
          </cell>
          <cell r="AZ296">
            <v>0</v>
          </cell>
          <cell r="BA296">
            <v>0</v>
          </cell>
          <cell r="BB296">
            <v>0</v>
          </cell>
          <cell r="BC296">
            <v>38828</v>
          </cell>
        </row>
        <row r="297">
          <cell r="A297">
            <v>2006</v>
          </cell>
          <cell r="B297">
            <v>3</v>
          </cell>
          <cell r="C297">
            <v>180</v>
          </cell>
          <cell r="D297">
            <v>21</v>
          </cell>
          <cell r="E297">
            <v>792030</v>
          </cell>
          <cell r="F297">
            <v>0</v>
          </cell>
          <cell r="G297" t="str">
            <v>Затраты по ШПЗ (неосновные)</v>
          </cell>
          <cell r="H297">
            <v>2030</v>
          </cell>
          <cell r="I297">
            <v>7920</v>
          </cell>
          <cell r="J297">
            <v>31.83</v>
          </cell>
          <cell r="K297">
            <v>1</v>
          </cell>
          <cell r="L297">
            <v>0</v>
          </cell>
          <cell r="M297">
            <v>0</v>
          </cell>
          <cell r="N297">
            <v>0</v>
          </cell>
          <cell r="R297">
            <v>0</v>
          </cell>
          <cell r="S297">
            <v>0</v>
          </cell>
          <cell r="T297">
            <v>0</v>
          </cell>
          <cell r="U297">
            <v>42</v>
          </cell>
          <cell r="V297">
            <v>0</v>
          </cell>
          <cell r="W297">
            <v>0</v>
          </cell>
          <cell r="AA297">
            <v>0</v>
          </cell>
          <cell r="AB297">
            <v>0</v>
          </cell>
          <cell r="AC297">
            <v>0</v>
          </cell>
          <cell r="AD297">
            <v>42</v>
          </cell>
          <cell r="AE297">
            <v>118000</v>
          </cell>
          <cell r="AF297">
            <v>0</v>
          </cell>
          <cell r="AI297">
            <v>2282</v>
          </cell>
          <cell r="AK297">
            <v>0</v>
          </cell>
          <cell r="AM297">
            <v>337</v>
          </cell>
          <cell r="AN297">
            <v>1</v>
          </cell>
          <cell r="AO297">
            <v>393216</v>
          </cell>
          <cell r="AQ297">
            <v>0</v>
          </cell>
          <cell r="AR297">
            <v>0</v>
          </cell>
          <cell r="AS297" t="str">
            <v>Ы</v>
          </cell>
          <cell r="AT297" t="str">
            <v>Ы</v>
          </cell>
          <cell r="AU297">
            <v>0</v>
          </cell>
          <cell r="AV297">
            <v>0</v>
          </cell>
          <cell r="AW297">
            <v>23</v>
          </cell>
          <cell r="AX297">
            <v>1</v>
          </cell>
          <cell r="AY297">
            <v>0</v>
          </cell>
          <cell r="AZ297">
            <v>0</v>
          </cell>
          <cell r="BA297">
            <v>0</v>
          </cell>
          <cell r="BB297">
            <v>0</v>
          </cell>
          <cell r="BC297">
            <v>38828</v>
          </cell>
        </row>
        <row r="298">
          <cell r="A298">
            <v>2006</v>
          </cell>
          <cell r="B298">
            <v>3</v>
          </cell>
          <cell r="C298">
            <v>181</v>
          </cell>
          <cell r="D298">
            <v>21</v>
          </cell>
          <cell r="E298">
            <v>792030</v>
          </cell>
          <cell r="F298">
            <v>0</v>
          </cell>
          <cell r="G298" t="str">
            <v>Затраты по ШПЗ (неосновные)</v>
          </cell>
          <cell r="H298">
            <v>2030</v>
          </cell>
          <cell r="I298">
            <v>7920</v>
          </cell>
          <cell r="J298">
            <v>8.34</v>
          </cell>
          <cell r="K298">
            <v>1</v>
          </cell>
          <cell r="L298">
            <v>0</v>
          </cell>
          <cell r="M298">
            <v>0</v>
          </cell>
          <cell r="N298">
            <v>0</v>
          </cell>
          <cell r="R298">
            <v>0</v>
          </cell>
          <cell r="S298">
            <v>0</v>
          </cell>
          <cell r="T298">
            <v>0</v>
          </cell>
          <cell r="U298">
            <v>42</v>
          </cell>
          <cell r="V298">
            <v>0</v>
          </cell>
          <cell r="W298">
            <v>0</v>
          </cell>
          <cell r="AA298">
            <v>0</v>
          </cell>
          <cell r="AB298">
            <v>0</v>
          </cell>
          <cell r="AC298">
            <v>0</v>
          </cell>
          <cell r="AD298">
            <v>42</v>
          </cell>
          <cell r="AE298">
            <v>130000</v>
          </cell>
          <cell r="AF298">
            <v>0</v>
          </cell>
          <cell r="AI298">
            <v>2282</v>
          </cell>
          <cell r="AK298">
            <v>0</v>
          </cell>
          <cell r="AM298">
            <v>338</v>
          </cell>
          <cell r="AN298">
            <v>1</v>
          </cell>
          <cell r="AO298">
            <v>393216</v>
          </cell>
          <cell r="AQ298">
            <v>0</v>
          </cell>
          <cell r="AR298">
            <v>0</v>
          </cell>
          <cell r="AS298" t="str">
            <v>Ы</v>
          </cell>
          <cell r="AT298" t="str">
            <v>Ы</v>
          </cell>
          <cell r="AU298">
            <v>0</v>
          </cell>
          <cell r="AV298">
            <v>0</v>
          </cell>
          <cell r="AW298">
            <v>23</v>
          </cell>
          <cell r="AX298">
            <v>1</v>
          </cell>
          <cell r="AY298">
            <v>0</v>
          </cell>
          <cell r="AZ298">
            <v>0</v>
          </cell>
          <cell r="BA298">
            <v>0</v>
          </cell>
          <cell r="BB298">
            <v>0</v>
          </cell>
          <cell r="BC298">
            <v>38828</v>
          </cell>
        </row>
        <row r="299">
          <cell r="A299">
            <v>2006</v>
          </cell>
          <cell r="B299">
            <v>3</v>
          </cell>
          <cell r="C299">
            <v>182</v>
          </cell>
          <cell r="D299">
            <v>21</v>
          </cell>
          <cell r="E299">
            <v>792030</v>
          </cell>
          <cell r="F299">
            <v>0</v>
          </cell>
          <cell r="G299" t="str">
            <v>Затраты по ШПЗ (неосновные)</v>
          </cell>
          <cell r="H299">
            <v>2030</v>
          </cell>
          <cell r="I299">
            <v>7920</v>
          </cell>
          <cell r="J299">
            <v>49.42</v>
          </cell>
          <cell r="K299">
            <v>1</v>
          </cell>
          <cell r="L299">
            <v>0</v>
          </cell>
          <cell r="M299">
            <v>0</v>
          </cell>
          <cell r="N299">
            <v>0</v>
          </cell>
          <cell r="R299">
            <v>0</v>
          </cell>
          <cell r="S299">
            <v>0</v>
          </cell>
          <cell r="T299">
            <v>0</v>
          </cell>
          <cell r="U299">
            <v>42</v>
          </cell>
          <cell r="V299">
            <v>0</v>
          </cell>
          <cell r="W299">
            <v>0</v>
          </cell>
          <cell r="AA299">
            <v>0</v>
          </cell>
          <cell r="AB299">
            <v>0</v>
          </cell>
          <cell r="AC299">
            <v>0</v>
          </cell>
          <cell r="AD299">
            <v>42</v>
          </cell>
          <cell r="AE299">
            <v>131000</v>
          </cell>
          <cell r="AF299">
            <v>0</v>
          </cell>
          <cell r="AI299">
            <v>2282</v>
          </cell>
          <cell r="AK299">
            <v>0</v>
          </cell>
          <cell r="AM299">
            <v>339</v>
          </cell>
          <cell r="AN299">
            <v>1</v>
          </cell>
          <cell r="AO299">
            <v>393216</v>
          </cell>
          <cell r="AQ299">
            <v>0</v>
          </cell>
          <cell r="AR299">
            <v>0</v>
          </cell>
          <cell r="AS299" t="str">
            <v>Ы</v>
          </cell>
          <cell r="AT299" t="str">
            <v>Ы</v>
          </cell>
          <cell r="AU299">
            <v>0</v>
          </cell>
          <cell r="AV299">
            <v>0</v>
          </cell>
          <cell r="AW299">
            <v>23</v>
          </cell>
          <cell r="AX299">
            <v>1</v>
          </cell>
          <cell r="AY299">
            <v>0</v>
          </cell>
          <cell r="AZ299">
            <v>0</v>
          </cell>
          <cell r="BA299">
            <v>0</v>
          </cell>
          <cell r="BB299">
            <v>0</v>
          </cell>
          <cell r="BC299">
            <v>38828</v>
          </cell>
        </row>
        <row r="300">
          <cell r="A300">
            <v>2006</v>
          </cell>
          <cell r="B300">
            <v>3</v>
          </cell>
          <cell r="C300">
            <v>183</v>
          </cell>
          <cell r="D300">
            <v>21</v>
          </cell>
          <cell r="E300">
            <v>792030</v>
          </cell>
          <cell r="F300">
            <v>0</v>
          </cell>
          <cell r="G300" t="str">
            <v>Затраты по ШПЗ (неосновные)</v>
          </cell>
          <cell r="H300">
            <v>2030</v>
          </cell>
          <cell r="I300">
            <v>7920</v>
          </cell>
          <cell r="J300">
            <v>41.76</v>
          </cell>
          <cell r="K300">
            <v>1</v>
          </cell>
          <cell r="L300">
            <v>0</v>
          </cell>
          <cell r="M300">
            <v>0</v>
          </cell>
          <cell r="N300">
            <v>0</v>
          </cell>
          <cell r="R300">
            <v>0</v>
          </cell>
          <cell r="S300">
            <v>0</v>
          </cell>
          <cell r="T300">
            <v>0</v>
          </cell>
          <cell r="U300">
            <v>42</v>
          </cell>
          <cell r="V300">
            <v>0</v>
          </cell>
          <cell r="W300">
            <v>0</v>
          </cell>
          <cell r="AA300">
            <v>0</v>
          </cell>
          <cell r="AB300">
            <v>0</v>
          </cell>
          <cell r="AC300">
            <v>0</v>
          </cell>
          <cell r="AD300">
            <v>42</v>
          </cell>
          <cell r="AE300">
            <v>132000</v>
          </cell>
          <cell r="AF300">
            <v>0</v>
          </cell>
          <cell r="AI300">
            <v>2282</v>
          </cell>
          <cell r="AK300">
            <v>0</v>
          </cell>
          <cell r="AM300">
            <v>340</v>
          </cell>
          <cell r="AN300">
            <v>1</v>
          </cell>
          <cell r="AO300">
            <v>393216</v>
          </cell>
          <cell r="AQ300">
            <v>0</v>
          </cell>
          <cell r="AR300">
            <v>0</v>
          </cell>
          <cell r="AS300" t="str">
            <v>Ы</v>
          </cell>
          <cell r="AT300" t="str">
            <v>Ы</v>
          </cell>
          <cell r="AU300">
            <v>0</v>
          </cell>
          <cell r="AV300">
            <v>0</v>
          </cell>
          <cell r="AW300">
            <v>23</v>
          </cell>
          <cell r="AX300">
            <v>1</v>
          </cell>
          <cell r="AY300">
            <v>0</v>
          </cell>
          <cell r="AZ300">
            <v>0</v>
          </cell>
          <cell r="BA300">
            <v>0</v>
          </cell>
          <cell r="BB300">
            <v>0</v>
          </cell>
          <cell r="BC300">
            <v>38828</v>
          </cell>
        </row>
        <row r="301">
          <cell r="A301">
            <v>2006</v>
          </cell>
          <cell r="B301">
            <v>3</v>
          </cell>
          <cell r="C301">
            <v>184</v>
          </cell>
          <cell r="D301">
            <v>21</v>
          </cell>
          <cell r="E301">
            <v>792030</v>
          </cell>
          <cell r="F301">
            <v>0</v>
          </cell>
          <cell r="G301" t="str">
            <v>Затраты по ШПЗ (неосновные)</v>
          </cell>
          <cell r="H301">
            <v>2030</v>
          </cell>
          <cell r="I301">
            <v>7920</v>
          </cell>
          <cell r="J301">
            <v>5.34</v>
          </cell>
          <cell r="K301">
            <v>1</v>
          </cell>
          <cell r="L301">
            <v>0</v>
          </cell>
          <cell r="M301">
            <v>0</v>
          </cell>
          <cell r="N301">
            <v>0</v>
          </cell>
          <cell r="R301">
            <v>0</v>
          </cell>
          <cell r="S301">
            <v>0</v>
          </cell>
          <cell r="T301">
            <v>0</v>
          </cell>
          <cell r="U301">
            <v>42</v>
          </cell>
          <cell r="V301">
            <v>0</v>
          </cell>
          <cell r="W301">
            <v>0</v>
          </cell>
          <cell r="AA301">
            <v>0</v>
          </cell>
          <cell r="AB301">
            <v>0</v>
          </cell>
          <cell r="AC301">
            <v>0</v>
          </cell>
          <cell r="AD301">
            <v>42</v>
          </cell>
          <cell r="AE301">
            <v>135000</v>
          </cell>
          <cell r="AF301">
            <v>0</v>
          </cell>
          <cell r="AI301">
            <v>2282</v>
          </cell>
          <cell r="AK301">
            <v>0</v>
          </cell>
          <cell r="AM301">
            <v>341</v>
          </cell>
          <cell r="AN301">
            <v>1</v>
          </cell>
          <cell r="AO301">
            <v>393216</v>
          </cell>
          <cell r="AQ301">
            <v>0</v>
          </cell>
          <cell r="AR301">
            <v>0</v>
          </cell>
          <cell r="AS301" t="str">
            <v>Ы</v>
          </cell>
          <cell r="AT301" t="str">
            <v>Ы</v>
          </cell>
          <cell r="AU301">
            <v>0</v>
          </cell>
          <cell r="AV301">
            <v>0</v>
          </cell>
          <cell r="AW301">
            <v>23</v>
          </cell>
          <cell r="AX301">
            <v>1</v>
          </cell>
          <cell r="AY301">
            <v>0</v>
          </cell>
          <cell r="AZ301">
            <v>0</v>
          </cell>
          <cell r="BA301">
            <v>0</v>
          </cell>
          <cell r="BB301">
            <v>0</v>
          </cell>
          <cell r="BC301">
            <v>38828</v>
          </cell>
        </row>
        <row r="302">
          <cell r="A302">
            <v>2006</v>
          </cell>
          <cell r="B302">
            <v>3</v>
          </cell>
          <cell r="C302">
            <v>185</v>
          </cell>
          <cell r="D302">
            <v>21</v>
          </cell>
          <cell r="E302">
            <v>792030</v>
          </cell>
          <cell r="F302">
            <v>0</v>
          </cell>
          <cell r="G302" t="str">
            <v>Затраты по ШПЗ (неосновные)</v>
          </cell>
          <cell r="H302">
            <v>2030</v>
          </cell>
          <cell r="I302">
            <v>7920</v>
          </cell>
          <cell r="J302">
            <v>18359.439999999999</v>
          </cell>
          <cell r="K302">
            <v>1</v>
          </cell>
          <cell r="L302">
            <v>0</v>
          </cell>
          <cell r="M302">
            <v>0</v>
          </cell>
          <cell r="N302">
            <v>0</v>
          </cell>
          <cell r="R302">
            <v>0</v>
          </cell>
          <cell r="S302">
            <v>0</v>
          </cell>
          <cell r="T302">
            <v>0</v>
          </cell>
          <cell r="U302">
            <v>42</v>
          </cell>
          <cell r="V302">
            <v>0</v>
          </cell>
          <cell r="W302">
            <v>0</v>
          </cell>
          <cell r="AA302">
            <v>0</v>
          </cell>
          <cell r="AB302">
            <v>0</v>
          </cell>
          <cell r="AC302">
            <v>0</v>
          </cell>
          <cell r="AD302">
            <v>42</v>
          </cell>
          <cell r="AE302">
            <v>143000</v>
          </cell>
          <cell r="AF302">
            <v>0</v>
          </cell>
          <cell r="AI302">
            <v>2282</v>
          </cell>
          <cell r="AK302">
            <v>0</v>
          </cell>
          <cell r="AM302">
            <v>342</v>
          </cell>
          <cell r="AN302">
            <v>1</v>
          </cell>
          <cell r="AO302">
            <v>393216</v>
          </cell>
          <cell r="AQ302">
            <v>0</v>
          </cell>
          <cell r="AR302">
            <v>0</v>
          </cell>
          <cell r="AS302" t="str">
            <v>Ы</v>
          </cell>
          <cell r="AT302" t="str">
            <v>Ы</v>
          </cell>
          <cell r="AU302">
            <v>0</v>
          </cell>
          <cell r="AV302">
            <v>0</v>
          </cell>
          <cell r="AW302">
            <v>23</v>
          </cell>
          <cell r="AX302">
            <v>1</v>
          </cell>
          <cell r="AY302">
            <v>0</v>
          </cell>
          <cell r="AZ302">
            <v>0</v>
          </cell>
          <cell r="BA302">
            <v>0</v>
          </cell>
          <cell r="BB302">
            <v>0</v>
          </cell>
          <cell r="BC302">
            <v>38828</v>
          </cell>
        </row>
        <row r="303">
          <cell r="A303">
            <v>2006</v>
          </cell>
          <cell r="B303">
            <v>3</v>
          </cell>
          <cell r="C303">
            <v>186</v>
          </cell>
          <cell r="D303">
            <v>21</v>
          </cell>
          <cell r="E303">
            <v>792030</v>
          </cell>
          <cell r="F303">
            <v>0</v>
          </cell>
          <cell r="G303" t="str">
            <v>Затраты по ШПЗ (неосновные)</v>
          </cell>
          <cell r="H303">
            <v>2030</v>
          </cell>
          <cell r="I303">
            <v>7920</v>
          </cell>
          <cell r="J303">
            <v>9.58</v>
          </cell>
          <cell r="K303">
            <v>1</v>
          </cell>
          <cell r="L303">
            <v>0</v>
          </cell>
          <cell r="M303">
            <v>0</v>
          </cell>
          <cell r="N303">
            <v>0</v>
          </cell>
          <cell r="R303">
            <v>0</v>
          </cell>
          <cell r="S303">
            <v>0</v>
          </cell>
          <cell r="T303">
            <v>0</v>
          </cell>
          <cell r="U303">
            <v>42</v>
          </cell>
          <cell r="V303">
            <v>0</v>
          </cell>
          <cell r="W303">
            <v>0</v>
          </cell>
          <cell r="AA303">
            <v>0</v>
          </cell>
          <cell r="AB303">
            <v>0</v>
          </cell>
          <cell r="AC303">
            <v>0</v>
          </cell>
          <cell r="AD303">
            <v>42</v>
          </cell>
          <cell r="AE303">
            <v>410000</v>
          </cell>
          <cell r="AF303">
            <v>0</v>
          </cell>
          <cell r="AI303">
            <v>2282</v>
          </cell>
          <cell r="AK303">
            <v>0</v>
          </cell>
          <cell r="AM303">
            <v>343</v>
          </cell>
          <cell r="AN303">
            <v>1</v>
          </cell>
          <cell r="AO303">
            <v>393216</v>
          </cell>
          <cell r="AQ303">
            <v>0</v>
          </cell>
          <cell r="AR303">
            <v>0</v>
          </cell>
          <cell r="AS303" t="str">
            <v>Ы</v>
          </cell>
          <cell r="AT303" t="str">
            <v>Ы</v>
          </cell>
          <cell r="AU303">
            <v>0</v>
          </cell>
          <cell r="AV303">
            <v>0</v>
          </cell>
          <cell r="AW303">
            <v>23</v>
          </cell>
          <cell r="AX303">
            <v>1</v>
          </cell>
          <cell r="AY303">
            <v>0</v>
          </cell>
          <cell r="AZ303">
            <v>0</v>
          </cell>
          <cell r="BA303">
            <v>0</v>
          </cell>
          <cell r="BB303">
            <v>0</v>
          </cell>
          <cell r="BC303">
            <v>38828</v>
          </cell>
        </row>
        <row r="304">
          <cell r="A304">
            <v>2006</v>
          </cell>
          <cell r="B304">
            <v>3</v>
          </cell>
          <cell r="C304">
            <v>187</v>
          </cell>
          <cell r="D304">
            <v>21</v>
          </cell>
          <cell r="E304">
            <v>792030</v>
          </cell>
          <cell r="F304">
            <v>0</v>
          </cell>
          <cell r="G304" t="str">
            <v>Затраты по ШПЗ (неосновные)</v>
          </cell>
          <cell r="H304">
            <v>2030</v>
          </cell>
          <cell r="I304">
            <v>7920</v>
          </cell>
          <cell r="J304">
            <v>220</v>
          </cell>
          <cell r="K304">
            <v>1</v>
          </cell>
          <cell r="L304">
            <v>0</v>
          </cell>
          <cell r="M304">
            <v>0</v>
          </cell>
          <cell r="N304">
            <v>0</v>
          </cell>
          <cell r="R304">
            <v>0</v>
          </cell>
          <cell r="S304">
            <v>0</v>
          </cell>
          <cell r="T304">
            <v>0</v>
          </cell>
          <cell r="U304">
            <v>42</v>
          </cell>
          <cell r="V304">
            <v>0</v>
          </cell>
          <cell r="W304">
            <v>0</v>
          </cell>
          <cell r="AA304">
            <v>0</v>
          </cell>
          <cell r="AB304">
            <v>0</v>
          </cell>
          <cell r="AC304">
            <v>0</v>
          </cell>
          <cell r="AD304">
            <v>42</v>
          </cell>
          <cell r="AE304">
            <v>420000</v>
          </cell>
          <cell r="AF304">
            <v>0</v>
          </cell>
          <cell r="AI304">
            <v>2282</v>
          </cell>
          <cell r="AK304">
            <v>0</v>
          </cell>
          <cell r="AM304">
            <v>344</v>
          </cell>
          <cell r="AN304">
            <v>1</v>
          </cell>
          <cell r="AO304">
            <v>393216</v>
          </cell>
          <cell r="AQ304">
            <v>0</v>
          </cell>
          <cell r="AR304">
            <v>0</v>
          </cell>
          <cell r="AS304" t="str">
            <v>Ы</v>
          </cell>
          <cell r="AT304" t="str">
            <v>Ы</v>
          </cell>
          <cell r="AU304">
            <v>0</v>
          </cell>
          <cell r="AV304">
            <v>0</v>
          </cell>
          <cell r="AW304">
            <v>23</v>
          </cell>
          <cell r="AX304">
            <v>1</v>
          </cell>
          <cell r="AY304">
            <v>0</v>
          </cell>
          <cell r="AZ304">
            <v>0</v>
          </cell>
          <cell r="BA304">
            <v>0</v>
          </cell>
          <cell r="BB304">
            <v>0</v>
          </cell>
          <cell r="BC304">
            <v>38828</v>
          </cell>
        </row>
        <row r="305">
          <cell r="A305">
            <v>2006</v>
          </cell>
          <cell r="B305">
            <v>3</v>
          </cell>
          <cell r="C305">
            <v>188</v>
          </cell>
          <cell r="D305">
            <v>21</v>
          </cell>
          <cell r="E305">
            <v>792030</v>
          </cell>
          <cell r="F305">
            <v>0</v>
          </cell>
          <cell r="G305" t="str">
            <v>Затраты по ШПЗ (неосновные)</v>
          </cell>
          <cell r="H305">
            <v>2030</v>
          </cell>
          <cell r="I305">
            <v>7920</v>
          </cell>
          <cell r="J305">
            <v>34.36</v>
          </cell>
          <cell r="K305">
            <v>1</v>
          </cell>
          <cell r="L305">
            <v>0</v>
          </cell>
          <cell r="M305">
            <v>0</v>
          </cell>
          <cell r="N305">
            <v>0</v>
          </cell>
          <cell r="R305">
            <v>0</v>
          </cell>
          <cell r="S305">
            <v>0</v>
          </cell>
          <cell r="T305">
            <v>0</v>
          </cell>
          <cell r="U305">
            <v>42</v>
          </cell>
          <cell r="V305">
            <v>0</v>
          </cell>
          <cell r="W305">
            <v>0</v>
          </cell>
          <cell r="AA305">
            <v>0</v>
          </cell>
          <cell r="AB305">
            <v>0</v>
          </cell>
          <cell r="AC305">
            <v>0</v>
          </cell>
          <cell r="AD305">
            <v>42</v>
          </cell>
          <cell r="AE305">
            <v>430000</v>
          </cell>
          <cell r="AF305">
            <v>0</v>
          </cell>
          <cell r="AI305">
            <v>2282</v>
          </cell>
          <cell r="AK305">
            <v>0</v>
          </cell>
          <cell r="AM305">
            <v>345</v>
          </cell>
          <cell r="AN305">
            <v>1</v>
          </cell>
          <cell r="AO305">
            <v>393216</v>
          </cell>
          <cell r="AQ305">
            <v>0</v>
          </cell>
          <cell r="AR305">
            <v>0</v>
          </cell>
          <cell r="AS305" t="str">
            <v>Ы</v>
          </cell>
          <cell r="AT305" t="str">
            <v>Ы</v>
          </cell>
          <cell r="AU305">
            <v>0</v>
          </cell>
          <cell r="AV305">
            <v>0</v>
          </cell>
          <cell r="AW305">
            <v>23</v>
          </cell>
          <cell r="AX305">
            <v>1</v>
          </cell>
          <cell r="AY305">
            <v>0</v>
          </cell>
          <cell r="AZ305">
            <v>0</v>
          </cell>
          <cell r="BA305">
            <v>0</v>
          </cell>
          <cell r="BB305">
            <v>0</v>
          </cell>
          <cell r="BC305">
            <v>38828</v>
          </cell>
        </row>
        <row r="306">
          <cell r="A306">
            <v>2006</v>
          </cell>
          <cell r="B306">
            <v>3</v>
          </cell>
          <cell r="C306">
            <v>189</v>
          </cell>
          <cell r="D306">
            <v>21</v>
          </cell>
          <cell r="E306">
            <v>792030</v>
          </cell>
          <cell r="F306">
            <v>0</v>
          </cell>
          <cell r="G306" t="str">
            <v>Затраты по ШПЗ (неосновные)</v>
          </cell>
          <cell r="H306">
            <v>2030</v>
          </cell>
          <cell r="I306">
            <v>7920</v>
          </cell>
          <cell r="J306">
            <v>14.04</v>
          </cell>
          <cell r="K306">
            <v>1</v>
          </cell>
          <cell r="L306">
            <v>0</v>
          </cell>
          <cell r="M306">
            <v>0</v>
          </cell>
          <cell r="N306">
            <v>0</v>
          </cell>
          <cell r="R306">
            <v>0</v>
          </cell>
          <cell r="S306">
            <v>0</v>
          </cell>
          <cell r="T306">
            <v>0</v>
          </cell>
          <cell r="U306">
            <v>42</v>
          </cell>
          <cell r="V306">
            <v>0</v>
          </cell>
          <cell r="W306">
            <v>0</v>
          </cell>
          <cell r="AA306">
            <v>0</v>
          </cell>
          <cell r="AB306">
            <v>0</v>
          </cell>
          <cell r="AC306">
            <v>0</v>
          </cell>
          <cell r="AD306">
            <v>42</v>
          </cell>
          <cell r="AE306">
            <v>450000</v>
          </cell>
          <cell r="AF306">
            <v>0</v>
          </cell>
          <cell r="AI306">
            <v>2282</v>
          </cell>
          <cell r="AK306">
            <v>0</v>
          </cell>
          <cell r="AM306">
            <v>346</v>
          </cell>
          <cell r="AN306">
            <v>1</v>
          </cell>
          <cell r="AO306">
            <v>393216</v>
          </cell>
          <cell r="AQ306">
            <v>0</v>
          </cell>
          <cell r="AR306">
            <v>0</v>
          </cell>
          <cell r="AS306" t="str">
            <v>Ы</v>
          </cell>
          <cell r="AT306" t="str">
            <v>Ы</v>
          </cell>
          <cell r="AU306">
            <v>0</v>
          </cell>
          <cell r="AV306">
            <v>0</v>
          </cell>
          <cell r="AW306">
            <v>23</v>
          </cell>
          <cell r="AX306">
            <v>1</v>
          </cell>
          <cell r="AY306">
            <v>0</v>
          </cell>
          <cell r="AZ306">
            <v>0</v>
          </cell>
          <cell r="BA306">
            <v>0</v>
          </cell>
          <cell r="BB306">
            <v>0</v>
          </cell>
          <cell r="BC306">
            <v>38828</v>
          </cell>
        </row>
        <row r="307">
          <cell r="A307">
            <v>2006</v>
          </cell>
          <cell r="B307">
            <v>3</v>
          </cell>
          <cell r="C307">
            <v>190</v>
          </cell>
          <cell r="D307">
            <v>21</v>
          </cell>
          <cell r="E307">
            <v>792030</v>
          </cell>
          <cell r="F307">
            <v>0</v>
          </cell>
          <cell r="G307" t="str">
            <v>Затраты по ШПЗ (неосновные)</v>
          </cell>
          <cell r="H307">
            <v>2030</v>
          </cell>
          <cell r="I307">
            <v>7920</v>
          </cell>
          <cell r="J307">
            <v>4.45</v>
          </cell>
          <cell r="K307">
            <v>1</v>
          </cell>
          <cell r="L307">
            <v>0</v>
          </cell>
          <cell r="M307">
            <v>0</v>
          </cell>
          <cell r="N307">
            <v>0</v>
          </cell>
          <cell r="R307">
            <v>0</v>
          </cell>
          <cell r="S307">
            <v>0</v>
          </cell>
          <cell r="T307">
            <v>0</v>
          </cell>
          <cell r="U307">
            <v>42</v>
          </cell>
          <cell r="V307">
            <v>0</v>
          </cell>
          <cell r="W307">
            <v>0</v>
          </cell>
          <cell r="AA307">
            <v>0</v>
          </cell>
          <cell r="AB307">
            <v>0</v>
          </cell>
          <cell r="AC307">
            <v>0</v>
          </cell>
          <cell r="AD307">
            <v>42</v>
          </cell>
          <cell r="AE307">
            <v>460000</v>
          </cell>
          <cell r="AF307">
            <v>0</v>
          </cell>
          <cell r="AI307">
            <v>2282</v>
          </cell>
          <cell r="AK307">
            <v>0</v>
          </cell>
          <cell r="AM307">
            <v>347</v>
          </cell>
          <cell r="AN307">
            <v>1</v>
          </cell>
          <cell r="AO307">
            <v>393216</v>
          </cell>
          <cell r="AQ307">
            <v>0</v>
          </cell>
          <cell r="AR307">
            <v>0</v>
          </cell>
          <cell r="AS307" t="str">
            <v>Ы</v>
          </cell>
          <cell r="AT307" t="str">
            <v>Ы</v>
          </cell>
          <cell r="AU307">
            <v>0</v>
          </cell>
          <cell r="AV307">
            <v>0</v>
          </cell>
          <cell r="AW307">
            <v>23</v>
          </cell>
          <cell r="AX307">
            <v>1</v>
          </cell>
          <cell r="AY307">
            <v>0</v>
          </cell>
          <cell r="AZ307">
            <v>0</v>
          </cell>
          <cell r="BA307">
            <v>0</v>
          </cell>
          <cell r="BB307">
            <v>0</v>
          </cell>
          <cell r="BC307">
            <v>38828</v>
          </cell>
        </row>
        <row r="308">
          <cell r="A308">
            <v>2006</v>
          </cell>
          <cell r="B308">
            <v>3</v>
          </cell>
          <cell r="C308">
            <v>191</v>
          </cell>
          <cell r="D308">
            <v>21</v>
          </cell>
          <cell r="E308">
            <v>792030</v>
          </cell>
          <cell r="F308">
            <v>0</v>
          </cell>
          <cell r="G308" t="str">
            <v>Затраты по ШПЗ (неосновные)</v>
          </cell>
          <cell r="H308">
            <v>2030</v>
          </cell>
          <cell r="I308">
            <v>7920</v>
          </cell>
          <cell r="J308">
            <v>0.13</v>
          </cell>
          <cell r="K308">
            <v>1</v>
          </cell>
          <cell r="L308">
            <v>0</v>
          </cell>
          <cell r="M308">
            <v>0</v>
          </cell>
          <cell r="N308">
            <v>0</v>
          </cell>
          <cell r="R308">
            <v>0</v>
          </cell>
          <cell r="S308">
            <v>0</v>
          </cell>
          <cell r="T308">
            <v>0</v>
          </cell>
          <cell r="U308">
            <v>42</v>
          </cell>
          <cell r="V308">
            <v>0</v>
          </cell>
          <cell r="W308">
            <v>0</v>
          </cell>
          <cell r="AA308">
            <v>0</v>
          </cell>
          <cell r="AB308">
            <v>0</v>
          </cell>
          <cell r="AC308">
            <v>0</v>
          </cell>
          <cell r="AD308">
            <v>42</v>
          </cell>
          <cell r="AE308">
            <v>465000</v>
          </cell>
          <cell r="AF308">
            <v>0</v>
          </cell>
          <cell r="AI308">
            <v>2282</v>
          </cell>
          <cell r="AK308">
            <v>0</v>
          </cell>
          <cell r="AM308">
            <v>348</v>
          </cell>
          <cell r="AN308">
            <v>1</v>
          </cell>
          <cell r="AO308">
            <v>393216</v>
          </cell>
          <cell r="AQ308">
            <v>0</v>
          </cell>
          <cell r="AR308">
            <v>0</v>
          </cell>
          <cell r="AS308" t="str">
            <v>Ы</v>
          </cell>
          <cell r="AT308" t="str">
            <v>Ы</v>
          </cell>
          <cell r="AU308">
            <v>0</v>
          </cell>
          <cell r="AV308">
            <v>0</v>
          </cell>
          <cell r="AW308">
            <v>23</v>
          </cell>
          <cell r="AX308">
            <v>1</v>
          </cell>
          <cell r="AY308">
            <v>0</v>
          </cell>
          <cell r="AZ308">
            <v>0</v>
          </cell>
          <cell r="BA308">
            <v>0</v>
          </cell>
          <cell r="BB308">
            <v>0</v>
          </cell>
          <cell r="BC308">
            <v>38828</v>
          </cell>
        </row>
        <row r="309">
          <cell r="A309">
            <v>2006</v>
          </cell>
          <cell r="B309">
            <v>3</v>
          </cell>
          <cell r="C309">
            <v>192</v>
          </cell>
          <cell r="D309">
            <v>21</v>
          </cell>
          <cell r="E309">
            <v>792030</v>
          </cell>
          <cell r="F309">
            <v>0</v>
          </cell>
          <cell r="G309" t="str">
            <v>Затраты по ШПЗ (неосновные)</v>
          </cell>
          <cell r="H309">
            <v>2030</v>
          </cell>
          <cell r="I309">
            <v>7920</v>
          </cell>
          <cell r="J309">
            <v>5.61</v>
          </cell>
          <cell r="K309">
            <v>1</v>
          </cell>
          <cell r="L309">
            <v>0</v>
          </cell>
          <cell r="M309">
            <v>0</v>
          </cell>
          <cell r="N309">
            <v>0</v>
          </cell>
          <cell r="R309">
            <v>0</v>
          </cell>
          <cell r="S309">
            <v>0</v>
          </cell>
          <cell r="T309">
            <v>0</v>
          </cell>
          <cell r="U309">
            <v>42</v>
          </cell>
          <cell r="V309">
            <v>0</v>
          </cell>
          <cell r="W309">
            <v>0</v>
          </cell>
          <cell r="AA309">
            <v>0</v>
          </cell>
          <cell r="AB309">
            <v>0</v>
          </cell>
          <cell r="AC309">
            <v>0</v>
          </cell>
          <cell r="AD309">
            <v>42</v>
          </cell>
          <cell r="AE309">
            <v>501103</v>
          </cell>
          <cell r="AF309">
            <v>0</v>
          </cell>
          <cell r="AI309">
            <v>2282</v>
          </cell>
          <cell r="AK309">
            <v>0</v>
          </cell>
          <cell r="AM309">
            <v>349</v>
          </cell>
          <cell r="AN309">
            <v>1</v>
          </cell>
          <cell r="AO309">
            <v>393216</v>
          </cell>
          <cell r="AQ309">
            <v>0</v>
          </cell>
          <cell r="AR309">
            <v>0</v>
          </cell>
          <cell r="AS309" t="str">
            <v>Ы</v>
          </cell>
          <cell r="AT309" t="str">
            <v>Ы</v>
          </cell>
          <cell r="AU309">
            <v>0</v>
          </cell>
          <cell r="AV309">
            <v>0</v>
          </cell>
          <cell r="AW309">
            <v>23</v>
          </cell>
          <cell r="AX309">
            <v>1</v>
          </cell>
          <cell r="AY309">
            <v>0</v>
          </cell>
          <cell r="AZ309">
            <v>0</v>
          </cell>
          <cell r="BA309">
            <v>0</v>
          </cell>
          <cell r="BB309">
            <v>0</v>
          </cell>
          <cell r="BC309">
            <v>38828</v>
          </cell>
        </row>
        <row r="310">
          <cell r="A310">
            <v>2006</v>
          </cell>
          <cell r="B310">
            <v>3</v>
          </cell>
          <cell r="C310">
            <v>193</v>
          </cell>
          <cell r="D310">
            <v>21</v>
          </cell>
          <cell r="E310">
            <v>792030</v>
          </cell>
          <cell r="F310">
            <v>0</v>
          </cell>
          <cell r="G310" t="str">
            <v>Затраты по ШПЗ (неосновные)</v>
          </cell>
          <cell r="H310">
            <v>2030</v>
          </cell>
          <cell r="I310">
            <v>7920</v>
          </cell>
          <cell r="J310">
            <v>15.69</v>
          </cell>
          <cell r="K310">
            <v>1</v>
          </cell>
          <cell r="L310">
            <v>0</v>
          </cell>
          <cell r="M310">
            <v>0</v>
          </cell>
          <cell r="N310">
            <v>0</v>
          </cell>
          <cell r="R310">
            <v>0</v>
          </cell>
          <cell r="S310">
            <v>0</v>
          </cell>
          <cell r="T310">
            <v>0</v>
          </cell>
          <cell r="U310">
            <v>42</v>
          </cell>
          <cell r="V310">
            <v>0</v>
          </cell>
          <cell r="W310">
            <v>0</v>
          </cell>
          <cell r="AA310">
            <v>0</v>
          </cell>
          <cell r="AB310">
            <v>0</v>
          </cell>
          <cell r="AC310">
            <v>0</v>
          </cell>
          <cell r="AD310">
            <v>42</v>
          </cell>
          <cell r="AE310">
            <v>501106</v>
          </cell>
          <cell r="AF310">
            <v>0</v>
          </cell>
          <cell r="AI310">
            <v>2282</v>
          </cell>
          <cell r="AK310">
            <v>0</v>
          </cell>
          <cell r="AM310">
            <v>350</v>
          </cell>
          <cell r="AN310">
            <v>1</v>
          </cell>
          <cell r="AO310">
            <v>393216</v>
          </cell>
          <cell r="AQ310">
            <v>0</v>
          </cell>
          <cell r="AR310">
            <v>0</v>
          </cell>
          <cell r="AS310" t="str">
            <v>Ы</v>
          </cell>
          <cell r="AT310" t="str">
            <v>Ы</v>
          </cell>
          <cell r="AU310">
            <v>0</v>
          </cell>
          <cell r="AV310">
            <v>0</v>
          </cell>
          <cell r="AW310">
            <v>23</v>
          </cell>
          <cell r="AX310">
            <v>1</v>
          </cell>
          <cell r="AY310">
            <v>0</v>
          </cell>
          <cell r="AZ310">
            <v>0</v>
          </cell>
          <cell r="BA310">
            <v>0</v>
          </cell>
          <cell r="BB310">
            <v>0</v>
          </cell>
          <cell r="BC310">
            <v>38828</v>
          </cell>
        </row>
        <row r="311">
          <cell r="A311">
            <v>2006</v>
          </cell>
          <cell r="B311">
            <v>3</v>
          </cell>
          <cell r="C311">
            <v>194</v>
          </cell>
          <cell r="D311">
            <v>21</v>
          </cell>
          <cell r="E311">
            <v>792030</v>
          </cell>
          <cell r="F311">
            <v>0</v>
          </cell>
          <cell r="G311" t="str">
            <v>Затраты по ШПЗ (неосновные)</v>
          </cell>
          <cell r="H311">
            <v>2030</v>
          </cell>
          <cell r="I311">
            <v>7920</v>
          </cell>
          <cell r="J311">
            <v>137.29</v>
          </cell>
          <cell r="K311">
            <v>1</v>
          </cell>
          <cell r="L311">
            <v>0</v>
          </cell>
          <cell r="M311">
            <v>0</v>
          </cell>
          <cell r="N311">
            <v>0</v>
          </cell>
          <cell r="R311">
            <v>0</v>
          </cell>
          <cell r="S311">
            <v>0</v>
          </cell>
          <cell r="T311">
            <v>0</v>
          </cell>
          <cell r="U311">
            <v>42</v>
          </cell>
          <cell r="V311">
            <v>0</v>
          </cell>
          <cell r="W311">
            <v>0</v>
          </cell>
          <cell r="AA311">
            <v>0</v>
          </cell>
          <cell r="AB311">
            <v>0</v>
          </cell>
          <cell r="AC311">
            <v>0</v>
          </cell>
          <cell r="AD311">
            <v>42</v>
          </cell>
          <cell r="AE311">
            <v>502100</v>
          </cell>
          <cell r="AF311">
            <v>0</v>
          </cell>
          <cell r="AI311">
            <v>2282</v>
          </cell>
          <cell r="AK311">
            <v>0</v>
          </cell>
          <cell r="AM311">
            <v>351</v>
          </cell>
          <cell r="AN311">
            <v>1</v>
          </cell>
          <cell r="AO311">
            <v>393216</v>
          </cell>
          <cell r="AQ311">
            <v>0</v>
          </cell>
          <cell r="AR311">
            <v>0</v>
          </cell>
          <cell r="AS311" t="str">
            <v>Ы</v>
          </cell>
          <cell r="AT311" t="str">
            <v>Ы</v>
          </cell>
          <cell r="AU311">
            <v>0</v>
          </cell>
          <cell r="AV311">
            <v>0</v>
          </cell>
          <cell r="AW311">
            <v>23</v>
          </cell>
          <cell r="AX311">
            <v>1</v>
          </cell>
          <cell r="AY311">
            <v>0</v>
          </cell>
          <cell r="AZ311">
            <v>0</v>
          </cell>
          <cell r="BA311">
            <v>0</v>
          </cell>
          <cell r="BB311">
            <v>0</v>
          </cell>
          <cell r="BC311">
            <v>38828</v>
          </cell>
        </row>
        <row r="312">
          <cell r="A312">
            <v>2006</v>
          </cell>
          <cell r="B312">
            <v>3</v>
          </cell>
          <cell r="C312">
            <v>195</v>
          </cell>
          <cell r="D312">
            <v>21</v>
          </cell>
          <cell r="E312">
            <v>792030</v>
          </cell>
          <cell r="F312">
            <v>0</v>
          </cell>
          <cell r="G312" t="str">
            <v>Затраты по ШПЗ (неосновные)</v>
          </cell>
          <cell r="H312">
            <v>2030</v>
          </cell>
          <cell r="I312">
            <v>7920</v>
          </cell>
          <cell r="J312">
            <v>2.96</v>
          </cell>
          <cell r="K312">
            <v>1</v>
          </cell>
          <cell r="L312">
            <v>0</v>
          </cell>
          <cell r="M312">
            <v>0</v>
          </cell>
          <cell r="N312">
            <v>0</v>
          </cell>
          <cell r="R312">
            <v>0</v>
          </cell>
          <cell r="S312">
            <v>0</v>
          </cell>
          <cell r="T312">
            <v>0</v>
          </cell>
          <cell r="U312">
            <v>42</v>
          </cell>
          <cell r="V312">
            <v>0</v>
          </cell>
          <cell r="W312">
            <v>0</v>
          </cell>
          <cell r="AA312">
            <v>0</v>
          </cell>
          <cell r="AB312">
            <v>0</v>
          </cell>
          <cell r="AC312">
            <v>0</v>
          </cell>
          <cell r="AD312">
            <v>42</v>
          </cell>
          <cell r="AE312">
            <v>503000</v>
          </cell>
          <cell r="AF312">
            <v>0</v>
          </cell>
          <cell r="AI312">
            <v>2282</v>
          </cell>
          <cell r="AK312">
            <v>0</v>
          </cell>
          <cell r="AM312">
            <v>352</v>
          </cell>
          <cell r="AN312">
            <v>1</v>
          </cell>
          <cell r="AO312">
            <v>393216</v>
          </cell>
          <cell r="AQ312">
            <v>0</v>
          </cell>
          <cell r="AR312">
            <v>0</v>
          </cell>
          <cell r="AS312" t="str">
            <v>Ы</v>
          </cell>
          <cell r="AT312" t="str">
            <v>Ы</v>
          </cell>
          <cell r="AU312">
            <v>0</v>
          </cell>
          <cell r="AV312">
            <v>0</v>
          </cell>
          <cell r="AW312">
            <v>23</v>
          </cell>
          <cell r="AX312">
            <v>1</v>
          </cell>
          <cell r="AY312">
            <v>0</v>
          </cell>
          <cell r="AZ312">
            <v>0</v>
          </cell>
          <cell r="BA312">
            <v>0</v>
          </cell>
          <cell r="BB312">
            <v>0</v>
          </cell>
          <cell r="BC312">
            <v>38828</v>
          </cell>
        </row>
        <row r="313">
          <cell r="A313">
            <v>2006</v>
          </cell>
          <cell r="B313">
            <v>3</v>
          </cell>
          <cell r="C313">
            <v>196</v>
          </cell>
          <cell r="D313">
            <v>21</v>
          </cell>
          <cell r="E313">
            <v>792030</v>
          </cell>
          <cell r="F313">
            <v>0</v>
          </cell>
          <cell r="G313" t="str">
            <v>Затраты по ШПЗ (неосновные)</v>
          </cell>
          <cell r="H313">
            <v>2030</v>
          </cell>
          <cell r="I313">
            <v>7920</v>
          </cell>
          <cell r="J313">
            <v>7.31</v>
          </cell>
          <cell r="K313">
            <v>1</v>
          </cell>
          <cell r="L313">
            <v>0</v>
          </cell>
          <cell r="M313">
            <v>0</v>
          </cell>
          <cell r="N313">
            <v>0</v>
          </cell>
          <cell r="R313">
            <v>0</v>
          </cell>
          <cell r="S313">
            <v>0</v>
          </cell>
          <cell r="T313">
            <v>0</v>
          </cell>
          <cell r="U313">
            <v>42</v>
          </cell>
          <cell r="V313">
            <v>0</v>
          </cell>
          <cell r="W313">
            <v>0</v>
          </cell>
          <cell r="AA313">
            <v>0</v>
          </cell>
          <cell r="AB313">
            <v>0</v>
          </cell>
          <cell r="AC313">
            <v>0</v>
          </cell>
          <cell r="AD313">
            <v>42</v>
          </cell>
          <cell r="AE313">
            <v>504900</v>
          </cell>
          <cell r="AF313">
            <v>0</v>
          </cell>
          <cell r="AI313">
            <v>2282</v>
          </cell>
          <cell r="AK313">
            <v>0</v>
          </cell>
          <cell r="AM313">
            <v>353</v>
          </cell>
          <cell r="AN313">
            <v>1</v>
          </cell>
          <cell r="AO313">
            <v>393216</v>
          </cell>
          <cell r="AQ313">
            <v>0</v>
          </cell>
          <cell r="AR313">
            <v>0</v>
          </cell>
          <cell r="AS313" t="str">
            <v>Ы</v>
          </cell>
          <cell r="AT313" t="str">
            <v>Ы</v>
          </cell>
          <cell r="AU313">
            <v>0</v>
          </cell>
          <cell r="AV313">
            <v>0</v>
          </cell>
          <cell r="AW313">
            <v>23</v>
          </cell>
          <cell r="AX313">
            <v>1</v>
          </cell>
          <cell r="AY313">
            <v>0</v>
          </cell>
          <cell r="AZ313">
            <v>0</v>
          </cell>
          <cell r="BA313">
            <v>0</v>
          </cell>
          <cell r="BB313">
            <v>0</v>
          </cell>
          <cell r="BC313">
            <v>38828</v>
          </cell>
        </row>
        <row r="314">
          <cell r="A314">
            <v>2006</v>
          </cell>
          <cell r="B314">
            <v>3</v>
          </cell>
          <cell r="C314">
            <v>197</v>
          </cell>
          <cell r="D314">
            <v>21</v>
          </cell>
          <cell r="E314">
            <v>792030</v>
          </cell>
          <cell r="F314">
            <v>0</v>
          </cell>
          <cell r="G314" t="str">
            <v>Затраты по ШПЗ (неосновные)</v>
          </cell>
          <cell r="H314">
            <v>2030</v>
          </cell>
          <cell r="I314">
            <v>7920</v>
          </cell>
          <cell r="J314">
            <v>16.5</v>
          </cell>
          <cell r="K314">
            <v>1</v>
          </cell>
          <cell r="L314">
            <v>0</v>
          </cell>
          <cell r="M314">
            <v>0</v>
          </cell>
          <cell r="N314">
            <v>0</v>
          </cell>
          <cell r="R314">
            <v>0</v>
          </cell>
          <cell r="S314">
            <v>0</v>
          </cell>
          <cell r="T314">
            <v>0</v>
          </cell>
          <cell r="U314">
            <v>42</v>
          </cell>
          <cell r="V314">
            <v>0</v>
          </cell>
          <cell r="W314">
            <v>0</v>
          </cell>
          <cell r="AA314">
            <v>0</v>
          </cell>
          <cell r="AB314">
            <v>0</v>
          </cell>
          <cell r="AC314">
            <v>0</v>
          </cell>
          <cell r="AD314">
            <v>42</v>
          </cell>
          <cell r="AE314">
            <v>505100</v>
          </cell>
          <cell r="AF314">
            <v>0</v>
          </cell>
          <cell r="AI314">
            <v>2282</v>
          </cell>
          <cell r="AK314">
            <v>0</v>
          </cell>
          <cell r="AM314">
            <v>354</v>
          </cell>
          <cell r="AN314">
            <v>1</v>
          </cell>
          <cell r="AO314">
            <v>393216</v>
          </cell>
          <cell r="AQ314">
            <v>0</v>
          </cell>
          <cell r="AR314">
            <v>0</v>
          </cell>
          <cell r="AS314" t="str">
            <v>Ы</v>
          </cell>
          <cell r="AT314" t="str">
            <v>Ы</v>
          </cell>
          <cell r="AU314">
            <v>0</v>
          </cell>
          <cell r="AV314">
            <v>0</v>
          </cell>
          <cell r="AW314">
            <v>23</v>
          </cell>
          <cell r="AX314">
            <v>1</v>
          </cell>
          <cell r="AY314">
            <v>0</v>
          </cell>
          <cell r="AZ314">
            <v>0</v>
          </cell>
          <cell r="BA314">
            <v>0</v>
          </cell>
          <cell r="BB314">
            <v>0</v>
          </cell>
          <cell r="BC314">
            <v>38828</v>
          </cell>
        </row>
        <row r="315">
          <cell r="A315">
            <v>2006</v>
          </cell>
          <cell r="B315">
            <v>3</v>
          </cell>
          <cell r="C315">
            <v>198</v>
          </cell>
          <cell r="D315">
            <v>21</v>
          </cell>
          <cell r="E315">
            <v>792030</v>
          </cell>
          <cell r="F315">
            <v>0</v>
          </cell>
          <cell r="G315" t="str">
            <v>Затраты по ШПЗ (неосновные)</v>
          </cell>
          <cell r="H315">
            <v>2030</v>
          </cell>
          <cell r="I315">
            <v>7920</v>
          </cell>
          <cell r="J315">
            <v>17.14</v>
          </cell>
          <cell r="K315">
            <v>1</v>
          </cell>
          <cell r="L315">
            <v>0</v>
          </cell>
          <cell r="M315">
            <v>0</v>
          </cell>
          <cell r="N315">
            <v>0</v>
          </cell>
          <cell r="R315">
            <v>0</v>
          </cell>
          <cell r="S315">
            <v>0</v>
          </cell>
          <cell r="T315">
            <v>0</v>
          </cell>
          <cell r="U315">
            <v>42</v>
          </cell>
          <cell r="V315">
            <v>0</v>
          </cell>
          <cell r="W315">
            <v>0</v>
          </cell>
          <cell r="AA315">
            <v>0</v>
          </cell>
          <cell r="AB315">
            <v>0</v>
          </cell>
          <cell r="AC315">
            <v>0</v>
          </cell>
          <cell r="AD315">
            <v>42</v>
          </cell>
          <cell r="AE315">
            <v>505200</v>
          </cell>
          <cell r="AF315">
            <v>0</v>
          </cell>
          <cell r="AI315">
            <v>2282</v>
          </cell>
          <cell r="AK315">
            <v>0</v>
          </cell>
          <cell r="AM315">
            <v>355</v>
          </cell>
          <cell r="AN315">
            <v>1</v>
          </cell>
          <cell r="AO315">
            <v>393216</v>
          </cell>
          <cell r="AQ315">
            <v>0</v>
          </cell>
          <cell r="AR315">
            <v>0</v>
          </cell>
          <cell r="AS315" t="str">
            <v>Ы</v>
          </cell>
          <cell r="AT315" t="str">
            <v>Ы</v>
          </cell>
          <cell r="AU315">
            <v>0</v>
          </cell>
          <cell r="AV315">
            <v>0</v>
          </cell>
          <cell r="AW315">
            <v>23</v>
          </cell>
          <cell r="AX315">
            <v>1</v>
          </cell>
          <cell r="AY315">
            <v>0</v>
          </cell>
          <cell r="AZ315">
            <v>0</v>
          </cell>
          <cell r="BA315">
            <v>0</v>
          </cell>
          <cell r="BB315">
            <v>0</v>
          </cell>
          <cell r="BC315">
            <v>38828</v>
          </cell>
        </row>
        <row r="316">
          <cell r="A316">
            <v>2006</v>
          </cell>
          <cell r="B316">
            <v>3</v>
          </cell>
          <cell r="C316">
            <v>199</v>
          </cell>
          <cell r="D316">
            <v>21</v>
          </cell>
          <cell r="E316">
            <v>792030</v>
          </cell>
          <cell r="F316">
            <v>0</v>
          </cell>
          <cell r="G316" t="str">
            <v>Затраты по ШПЗ (неосновные)</v>
          </cell>
          <cell r="H316">
            <v>2030</v>
          </cell>
          <cell r="I316">
            <v>7920</v>
          </cell>
          <cell r="J316">
            <v>0.92</v>
          </cell>
          <cell r="K316">
            <v>1</v>
          </cell>
          <cell r="L316">
            <v>0</v>
          </cell>
          <cell r="M316">
            <v>0</v>
          </cell>
          <cell r="N316">
            <v>0</v>
          </cell>
          <cell r="R316">
            <v>0</v>
          </cell>
          <cell r="S316">
            <v>0</v>
          </cell>
          <cell r="T316">
            <v>0</v>
          </cell>
          <cell r="U316">
            <v>42</v>
          </cell>
          <cell r="V316">
            <v>0</v>
          </cell>
          <cell r="W316">
            <v>0</v>
          </cell>
          <cell r="AA316">
            <v>0</v>
          </cell>
          <cell r="AB316">
            <v>0</v>
          </cell>
          <cell r="AC316">
            <v>0</v>
          </cell>
          <cell r="AD316">
            <v>42</v>
          </cell>
          <cell r="AE316">
            <v>506200</v>
          </cell>
          <cell r="AF316">
            <v>0</v>
          </cell>
          <cell r="AI316">
            <v>2282</v>
          </cell>
          <cell r="AK316">
            <v>0</v>
          </cell>
          <cell r="AM316">
            <v>356</v>
          </cell>
          <cell r="AN316">
            <v>1</v>
          </cell>
          <cell r="AO316">
            <v>393216</v>
          </cell>
          <cell r="AQ316">
            <v>0</v>
          </cell>
          <cell r="AR316">
            <v>0</v>
          </cell>
          <cell r="AS316" t="str">
            <v>Ы</v>
          </cell>
          <cell r="AT316" t="str">
            <v>Ы</v>
          </cell>
          <cell r="AU316">
            <v>0</v>
          </cell>
          <cell r="AV316">
            <v>0</v>
          </cell>
          <cell r="AW316">
            <v>23</v>
          </cell>
          <cell r="AX316">
            <v>1</v>
          </cell>
          <cell r="AY316">
            <v>0</v>
          </cell>
          <cell r="AZ316">
            <v>0</v>
          </cell>
          <cell r="BA316">
            <v>0</v>
          </cell>
          <cell r="BB316">
            <v>0</v>
          </cell>
          <cell r="BC316">
            <v>38828</v>
          </cell>
        </row>
        <row r="317">
          <cell r="A317">
            <v>2006</v>
          </cell>
          <cell r="B317">
            <v>3</v>
          </cell>
          <cell r="C317">
            <v>200</v>
          </cell>
          <cell r="D317">
            <v>21</v>
          </cell>
          <cell r="E317">
            <v>792030</v>
          </cell>
          <cell r="F317">
            <v>0</v>
          </cell>
          <cell r="G317" t="str">
            <v>Затраты по ШПЗ (неосновные)</v>
          </cell>
          <cell r="H317">
            <v>2030</v>
          </cell>
          <cell r="I317">
            <v>7920</v>
          </cell>
          <cell r="J317">
            <v>0.04</v>
          </cell>
          <cell r="K317">
            <v>1</v>
          </cell>
          <cell r="L317">
            <v>0</v>
          </cell>
          <cell r="M317">
            <v>0</v>
          </cell>
          <cell r="N317">
            <v>0</v>
          </cell>
          <cell r="R317">
            <v>0</v>
          </cell>
          <cell r="S317">
            <v>0</v>
          </cell>
          <cell r="T317">
            <v>0</v>
          </cell>
          <cell r="U317">
            <v>42</v>
          </cell>
          <cell r="V317">
            <v>0</v>
          </cell>
          <cell r="W317">
            <v>0</v>
          </cell>
          <cell r="AA317">
            <v>0</v>
          </cell>
          <cell r="AB317">
            <v>0</v>
          </cell>
          <cell r="AC317">
            <v>0</v>
          </cell>
          <cell r="AD317">
            <v>42</v>
          </cell>
          <cell r="AE317">
            <v>508400</v>
          </cell>
          <cell r="AF317">
            <v>0</v>
          </cell>
          <cell r="AI317">
            <v>2282</v>
          </cell>
          <cell r="AK317">
            <v>0</v>
          </cell>
          <cell r="AM317">
            <v>357</v>
          </cell>
          <cell r="AN317">
            <v>1</v>
          </cell>
          <cell r="AO317">
            <v>393216</v>
          </cell>
          <cell r="AQ317">
            <v>0</v>
          </cell>
          <cell r="AR317">
            <v>0</v>
          </cell>
          <cell r="AS317" t="str">
            <v>Ы</v>
          </cell>
          <cell r="AT317" t="str">
            <v>Ы</v>
          </cell>
          <cell r="AU317">
            <v>0</v>
          </cell>
          <cell r="AV317">
            <v>0</v>
          </cell>
          <cell r="AW317">
            <v>23</v>
          </cell>
          <cell r="AX317">
            <v>1</v>
          </cell>
          <cell r="AY317">
            <v>0</v>
          </cell>
          <cell r="AZ317">
            <v>0</v>
          </cell>
          <cell r="BA317">
            <v>0</v>
          </cell>
          <cell r="BB317">
            <v>0</v>
          </cell>
          <cell r="BC317">
            <v>38828</v>
          </cell>
        </row>
        <row r="318">
          <cell r="A318">
            <v>2006</v>
          </cell>
          <cell r="B318">
            <v>3</v>
          </cell>
          <cell r="C318">
            <v>201</v>
          </cell>
          <cell r="D318">
            <v>21</v>
          </cell>
          <cell r="E318">
            <v>792030</v>
          </cell>
          <cell r="F318">
            <v>0</v>
          </cell>
          <cell r="G318" t="str">
            <v>Затраты по ШПЗ (неосновные)</v>
          </cell>
          <cell r="H318">
            <v>2030</v>
          </cell>
          <cell r="I318">
            <v>7920</v>
          </cell>
          <cell r="J318">
            <v>0.67</v>
          </cell>
          <cell r="K318">
            <v>1</v>
          </cell>
          <cell r="L318">
            <v>0</v>
          </cell>
          <cell r="M318">
            <v>0</v>
          </cell>
          <cell r="N318">
            <v>0</v>
          </cell>
          <cell r="R318">
            <v>0</v>
          </cell>
          <cell r="S318">
            <v>0</v>
          </cell>
          <cell r="T318">
            <v>0</v>
          </cell>
          <cell r="U318">
            <v>42</v>
          </cell>
          <cell r="V318">
            <v>0</v>
          </cell>
          <cell r="W318">
            <v>0</v>
          </cell>
          <cell r="AA318">
            <v>0</v>
          </cell>
          <cell r="AB318">
            <v>0</v>
          </cell>
          <cell r="AC318">
            <v>0</v>
          </cell>
          <cell r="AD318">
            <v>42</v>
          </cell>
          <cell r="AE318">
            <v>508700</v>
          </cell>
          <cell r="AF318">
            <v>0</v>
          </cell>
          <cell r="AI318">
            <v>2282</v>
          </cell>
          <cell r="AK318">
            <v>0</v>
          </cell>
          <cell r="AM318">
            <v>358</v>
          </cell>
          <cell r="AN318">
            <v>1</v>
          </cell>
          <cell r="AO318">
            <v>393216</v>
          </cell>
          <cell r="AQ318">
            <v>0</v>
          </cell>
          <cell r="AR318">
            <v>0</v>
          </cell>
          <cell r="AS318" t="str">
            <v>Ы</v>
          </cell>
          <cell r="AT318" t="str">
            <v>Ы</v>
          </cell>
          <cell r="AU318">
            <v>0</v>
          </cell>
          <cell r="AV318">
            <v>0</v>
          </cell>
          <cell r="AW318">
            <v>23</v>
          </cell>
          <cell r="AX318">
            <v>1</v>
          </cell>
          <cell r="AY318">
            <v>0</v>
          </cell>
          <cell r="AZ318">
            <v>0</v>
          </cell>
          <cell r="BA318">
            <v>0</v>
          </cell>
          <cell r="BB318">
            <v>0</v>
          </cell>
          <cell r="BC318">
            <v>38828</v>
          </cell>
        </row>
        <row r="319">
          <cell r="A319">
            <v>2006</v>
          </cell>
          <cell r="B319">
            <v>3</v>
          </cell>
          <cell r="C319">
            <v>202</v>
          </cell>
          <cell r="D319">
            <v>21</v>
          </cell>
          <cell r="E319">
            <v>792030</v>
          </cell>
          <cell r="F319">
            <v>0</v>
          </cell>
          <cell r="G319" t="str">
            <v>Затраты по ШПЗ (неосновные)</v>
          </cell>
          <cell r="H319">
            <v>2030</v>
          </cell>
          <cell r="I319">
            <v>7920</v>
          </cell>
          <cell r="J319">
            <v>123.84</v>
          </cell>
          <cell r="K319">
            <v>1</v>
          </cell>
          <cell r="L319">
            <v>0</v>
          </cell>
          <cell r="M319">
            <v>0</v>
          </cell>
          <cell r="N319">
            <v>0</v>
          </cell>
          <cell r="R319">
            <v>0</v>
          </cell>
          <cell r="S319">
            <v>0</v>
          </cell>
          <cell r="T319">
            <v>0</v>
          </cell>
          <cell r="U319">
            <v>42</v>
          </cell>
          <cell r="V319">
            <v>0</v>
          </cell>
          <cell r="W319">
            <v>0</v>
          </cell>
          <cell r="AA319">
            <v>0</v>
          </cell>
          <cell r="AB319">
            <v>0</v>
          </cell>
          <cell r="AC319">
            <v>0</v>
          </cell>
          <cell r="AD319">
            <v>42</v>
          </cell>
          <cell r="AE319">
            <v>510100</v>
          </cell>
          <cell r="AF319">
            <v>0</v>
          </cell>
          <cell r="AI319">
            <v>2282</v>
          </cell>
          <cell r="AK319">
            <v>0</v>
          </cell>
          <cell r="AM319">
            <v>359</v>
          </cell>
          <cell r="AN319">
            <v>1</v>
          </cell>
          <cell r="AO319">
            <v>393216</v>
          </cell>
          <cell r="AQ319">
            <v>0</v>
          </cell>
          <cell r="AR319">
            <v>0</v>
          </cell>
          <cell r="AS319" t="str">
            <v>Ы</v>
          </cell>
          <cell r="AT319" t="str">
            <v>Ы</v>
          </cell>
          <cell r="AU319">
            <v>0</v>
          </cell>
          <cell r="AV319">
            <v>0</v>
          </cell>
          <cell r="AW319">
            <v>23</v>
          </cell>
          <cell r="AX319">
            <v>1</v>
          </cell>
          <cell r="AY319">
            <v>0</v>
          </cell>
          <cell r="AZ319">
            <v>0</v>
          </cell>
          <cell r="BA319">
            <v>0</v>
          </cell>
          <cell r="BB319">
            <v>0</v>
          </cell>
          <cell r="BC319">
            <v>38828</v>
          </cell>
        </row>
        <row r="320">
          <cell r="A320">
            <v>2006</v>
          </cell>
          <cell r="B320">
            <v>3</v>
          </cell>
          <cell r="C320">
            <v>203</v>
          </cell>
          <cell r="D320">
            <v>21</v>
          </cell>
          <cell r="E320">
            <v>792030</v>
          </cell>
          <cell r="F320">
            <v>0</v>
          </cell>
          <cell r="G320" t="str">
            <v>Затраты по ШПЗ (неосновные)</v>
          </cell>
          <cell r="H320">
            <v>2030</v>
          </cell>
          <cell r="I320">
            <v>7920</v>
          </cell>
          <cell r="J320">
            <v>0.28000000000000003</v>
          </cell>
          <cell r="K320">
            <v>1</v>
          </cell>
          <cell r="L320">
            <v>0</v>
          </cell>
          <cell r="M320">
            <v>0</v>
          </cell>
          <cell r="N320">
            <v>0</v>
          </cell>
          <cell r="R320">
            <v>0</v>
          </cell>
          <cell r="S320">
            <v>0</v>
          </cell>
          <cell r="T320">
            <v>0</v>
          </cell>
          <cell r="U320">
            <v>42</v>
          </cell>
          <cell r="V320">
            <v>0</v>
          </cell>
          <cell r="W320">
            <v>0</v>
          </cell>
          <cell r="AA320">
            <v>0</v>
          </cell>
          <cell r="AB320">
            <v>0</v>
          </cell>
          <cell r="AC320">
            <v>0</v>
          </cell>
          <cell r="AD320">
            <v>42</v>
          </cell>
          <cell r="AE320">
            <v>510200</v>
          </cell>
          <cell r="AF320">
            <v>0</v>
          </cell>
          <cell r="AI320">
            <v>2282</v>
          </cell>
          <cell r="AK320">
            <v>0</v>
          </cell>
          <cell r="AM320">
            <v>360</v>
          </cell>
          <cell r="AN320">
            <v>1</v>
          </cell>
          <cell r="AO320">
            <v>393216</v>
          </cell>
          <cell r="AQ320">
            <v>0</v>
          </cell>
          <cell r="AR320">
            <v>0</v>
          </cell>
          <cell r="AS320" t="str">
            <v>Ы</v>
          </cell>
          <cell r="AT320" t="str">
            <v>Ы</v>
          </cell>
          <cell r="AU320">
            <v>0</v>
          </cell>
          <cell r="AV320">
            <v>0</v>
          </cell>
          <cell r="AW320">
            <v>23</v>
          </cell>
          <cell r="AX320">
            <v>1</v>
          </cell>
          <cell r="AY320">
            <v>0</v>
          </cell>
          <cell r="AZ320">
            <v>0</v>
          </cell>
          <cell r="BA320">
            <v>0</v>
          </cell>
          <cell r="BB320">
            <v>0</v>
          </cell>
          <cell r="BC320">
            <v>38828</v>
          </cell>
        </row>
        <row r="321">
          <cell r="A321">
            <v>2006</v>
          </cell>
          <cell r="B321">
            <v>3</v>
          </cell>
          <cell r="C321">
            <v>204</v>
          </cell>
          <cell r="D321">
            <v>21</v>
          </cell>
          <cell r="E321">
            <v>792030</v>
          </cell>
          <cell r="F321">
            <v>0</v>
          </cell>
          <cell r="G321" t="str">
            <v>Затраты по ШПЗ (неосновные)</v>
          </cell>
          <cell r="H321">
            <v>2030</v>
          </cell>
          <cell r="I321">
            <v>7920</v>
          </cell>
          <cell r="J321">
            <v>-35.94</v>
          </cell>
          <cell r="K321">
            <v>1</v>
          </cell>
          <cell r="L321">
            <v>0</v>
          </cell>
          <cell r="M321">
            <v>0</v>
          </cell>
          <cell r="N321">
            <v>0</v>
          </cell>
          <cell r="R321">
            <v>0</v>
          </cell>
          <cell r="S321">
            <v>0</v>
          </cell>
          <cell r="T321">
            <v>0</v>
          </cell>
          <cell r="U321">
            <v>42</v>
          </cell>
          <cell r="V321">
            <v>0</v>
          </cell>
          <cell r="W321">
            <v>0</v>
          </cell>
          <cell r="AA321">
            <v>0</v>
          </cell>
          <cell r="AB321">
            <v>0</v>
          </cell>
          <cell r="AC321">
            <v>0</v>
          </cell>
          <cell r="AD321">
            <v>42</v>
          </cell>
          <cell r="AE321">
            <v>510300</v>
          </cell>
          <cell r="AF321">
            <v>0</v>
          </cell>
          <cell r="AI321">
            <v>2282</v>
          </cell>
          <cell r="AK321">
            <v>0</v>
          </cell>
          <cell r="AM321">
            <v>361</v>
          </cell>
          <cell r="AN321">
            <v>1</v>
          </cell>
          <cell r="AO321">
            <v>393216</v>
          </cell>
          <cell r="AQ321">
            <v>0</v>
          </cell>
          <cell r="AR321">
            <v>0</v>
          </cell>
          <cell r="AS321" t="str">
            <v>Ы</v>
          </cell>
          <cell r="AT321" t="str">
            <v>Ы</v>
          </cell>
          <cell r="AU321">
            <v>0</v>
          </cell>
          <cell r="AV321">
            <v>0</v>
          </cell>
          <cell r="AW321">
            <v>23</v>
          </cell>
          <cell r="AX321">
            <v>1</v>
          </cell>
          <cell r="AY321">
            <v>0</v>
          </cell>
          <cell r="AZ321">
            <v>0</v>
          </cell>
          <cell r="BA321">
            <v>0</v>
          </cell>
          <cell r="BB321">
            <v>0</v>
          </cell>
          <cell r="BC321">
            <v>38828</v>
          </cell>
        </row>
        <row r="322">
          <cell r="A322">
            <v>2006</v>
          </cell>
          <cell r="B322">
            <v>3</v>
          </cell>
          <cell r="C322">
            <v>205</v>
          </cell>
          <cell r="D322">
            <v>21</v>
          </cell>
          <cell r="E322">
            <v>792030</v>
          </cell>
          <cell r="F322">
            <v>0</v>
          </cell>
          <cell r="G322" t="str">
            <v>Затраты по ШПЗ (неосновные)</v>
          </cell>
          <cell r="H322">
            <v>2030</v>
          </cell>
          <cell r="I322">
            <v>7920</v>
          </cell>
          <cell r="J322">
            <v>1.83</v>
          </cell>
          <cell r="K322">
            <v>1</v>
          </cell>
          <cell r="L322">
            <v>0</v>
          </cell>
          <cell r="M322">
            <v>0</v>
          </cell>
          <cell r="N322">
            <v>0</v>
          </cell>
          <cell r="R322">
            <v>0</v>
          </cell>
          <cell r="S322">
            <v>0</v>
          </cell>
          <cell r="T322">
            <v>0</v>
          </cell>
          <cell r="U322">
            <v>42</v>
          </cell>
          <cell r="V322">
            <v>0</v>
          </cell>
          <cell r="W322">
            <v>0</v>
          </cell>
          <cell r="AA322">
            <v>0</v>
          </cell>
          <cell r="AB322">
            <v>0</v>
          </cell>
          <cell r="AC322">
            <v>0</v>
          </cell>
          <cell r="AD322">
            <v>42</v>
          </cell>
          <cell r="AE322">
            <v>510400</v>
          </cell>
          <cell r="AF322">
            <v>0</v>
          </cell>
          <cell r="AI322">
            <v>2282</v>
          </cell>
          <cell r="AK322">
            <v>0</v>
          </cell>
          <cell r="AM322">
            <v>362</v>
          </cell>
          <cell r="AN322">
            <v>1</v>
          </cell>
          <cell r="AO322">
            <v>393216</v>
          </cell>
          <cell r="AQ322">
            <v>0</v>
          </cell>
          <cell r="AR322">
            <v>0</v>
          </cell>
          <cell r="AS322" t="str">
            <v>Ы</v>
          </cell>
          <cell r="AT322" t="str">
            <v>Ы</v>
          </cell>
          <cell r="AU322">
            <v>0</v>
          </cell>
          <cell r="AV322">
            <v>0</v>
          </cell>
          <cell r="AW322">
            <v>23</v>
          </cell>
          <cell r="AX322">
            <v>1</v>
          </cell>
          <cell r="AY322">
            <v>0</v>
          </cell>
          <cell r="AZ322">
            <v>0</v>
          </cell>
          <cell r="BA322">
            <v>0</v>
          </cell>
          <cell r="BB322">
            <v>0</v>
          </cell>
          <cell r="BC322">
            <v>38828</v>
          </cell>
        </row>
        <row r="323">
          <cell r="A323">
            <v>2006</v>
          </cell>
          <cell r="B323">
            <v>3</v>
          </cell>
          <cell r="C323">
            <v>206</v>
          </cell>
          <cell r="D323">
            <v>21</v>
          </cell>
          <cell r="E323">
            <v>792030</v>
          </cell>
          <cell r="F323">
            <v>0</v>
          </cell>
          <cell r="G323" t="str">
            <v>Затраты по ШПЗ (неосновные)</v>
          </cell>
          <cell r="H323">
            <v>2030</v>
          </cell>
          <cell r="I323">
            <v>7920</v>
          </cell>
          <cell r="J323">
            <v>1.31</v>
          </cell>
          <cell r="K323">
            <v>1</v>
          </cell>
          <cell r="L323">
            <v>0</v>
          </cell>
          <cell r="M323">
            <v>0</v>
          </cell>
          <cell r="N323">
            <v>0</v>
          </cell>
          <cell r="R323">
            <v>0</v>
          </cell>
          <cell r="S323">
            <v>0</v>
          </cell>
          <cell r="T323">
            <v>0</v>
          </cell>
          <cell r="U323">
            <v>42</v>
          </cell>
          <cell r="V323">
            <v>0</v>
          </cell>
          <cell r="W323">
            <v>0</v>
          </cell>
          <cell r="AA323">
            <v>0</v>
          </cell>
          <cell r="AB323">
            <v>0</v>
          </cell>
          <cell r="AC323">
            <v>0</v>
          </cell>
          <cell r="AD323">
            <v>42</v>
          </cell>
          <cell r="AE323">
            <v>510500</v>
          </cell>
          <cell r="AF323">
            <v>0</v>
          </cell>
          <cell r="AI323">
            <v>2282</v>
          </cell>
          <cell r="AK323">
            <v>0</v>
          </cell>
          <cell r="AM323">
            <v>363</v>
          </cell>
          <cell r="AN323">
            <v>1</v>
          </cell>
          <cell r="AO323">
            <v>393216</v>
          </cell>
          <cell r="AQ323">
            <v>0</v>
          </cell>
          <cell r="AR323">
            <v>0</v>
          </cell>
          <cell r="AS323" t="str">
            <v>Ы</v>
          </cell>
          <cell r="AT323" t="str">
            <v>Ы</v>
          </cell>
          <cell r="AU323">
            <v>0</v>
          </cell>
          <cell r="AV323">
            <v>0</v>
          </cell>
          <cell r="AW323">
            <v>23</v>
          </cell>
          <cell r="AX323">
            <v>1</v>
          </cell>
          <cell r="AY323">
            <v>0</v>
          </cell>
          <cell r="AZ323">
            <v>0</v>
          </cell>
          <cell r="BA323">
            <v>0</v>
          </cell>
          <cell r="BB323">
            <v>0</v>
          </cell>
          <cell r="BC323">
            <v>38828</v>
          </cell>
        </row>
        <row r="324">
          <cell r="A324">
            <v>2006</v>
          </cell>
          <cell r="B324">
            <v>3</v>
          </cell>
          <cell r="C324">
            <v>207</v>
          </cell>
          <cell r="D324">
            <v>21</v>
          </cell>
          <cell r="E324">
            <v>792030</v>
          </cell>
          <cell r="F324">
            <v>0</v>
          </cell>
          <cell r="G324" t="str">
            <v>Затраты по ШПЗ (неосновные)</v>
          </cell>
          <cell r="H324">
            <v>2030</v>
          </cell>
          <cell r="I324">
            <v>7920</v>
          </cell>
          <cell r="J324">
            <v>54.03</v>
          </cell>
          <cell r="K324">
            <v>1</v>
          </cell>
          <cell r="L324">
            <v>0</v>
          </cell>
          <cell r="M324">
            <v>0</v>
          </cell>
          <cell r="N324">
            <v>0</v>
          </cell>
          <cell r="R324">
            <v>0</v>
          </cell>
          <cell r="S324">
            <v>0</v>
          </cell>
          <cell r="T324">
            <v>0</v>
          </cell>
          <cell r="U324">
            <v>42</v>
          </cell>
          <cell r="V324">
            <v>0</v>
          </cell>
          <cell r="W324">
            <v>0</v>
          </cell>
          <cell r="AA324">
            <v>0</v>
          </cell>
          <cell r="AB324">
            <v>0</v>
          </cell>
          <cell r="AC324">
            <v>0</v>
          </cell>
          <cell r="AD324">
            <v>42</v>
          </cell>
          <cell r="AE324">
            <v>510600</v>
          </cell>
          <cell r="AF324">
            <v>0</v>
          </cell>
          <cell r="AI324">
            <v>2282</v>
          </cell>
          <cell r="AK324">
            <v>0</v>
          </cell>
          <cell r="AM324">
            <v>364</v>
          </cell>
          <cell r="AN324">
            <v>1</v>
          </cell>
          <cell r="AO324">
            <v>393216</v>
          </cell>
          <cell r="AQ324">
            <v>0</v>
          </cell>
          <cell r="AR324">
            <v>0</v>
          </cell>
          <cell r="AS324" t="str">
            <v>Ы</v>
          </cell>
          <cell r="AT324" t="str">
            <v>Ы</v>
          </cell>
          <cell r="AU324">
            <v>0</v>
          </cell>
          <cell r="AV324">
            <v>0</v>
          </cell>
          <cell r="AW324">
            <v>23</v>
          </cell>
          <cell r="AX324">
            <v>1</v>
          </cell>
          <cell r="AY324">
            <v>0</v>
          </cell>
          <cell r="AZ324">
            <v>0</v>
          </cell>
          <cell r="BA324">
            <v>0</v>
          </cell>
          <cell r="BB324">
            <v>0</v>
          </cell>
          <cell r="BC324">
            <v>38828</v>
          </cell>
        </row>
        <row r="325">
          <cell r="A325">
            <v>2006</v>
          </cell>
          <cell r="B325">
            <v>3</v>
          </cell>
          <cell r="C325">
            <v>208</v>
          </cell>
          <cell r="D325">
            <v>21</v>
          </cell>
          <cell r="E325">
            <v>792030</v>
          </cell>
          <cell r="F325">
            <v>0</v>
          </cell>
          <cell r="G325" t="str">
            <v>Затраты по ШПЗ (неосновные)</v>
          </cell>
          <cell r="H325">
            <v>2030</v>
          </cell>
          <cell r="I325">
            <v>7920</v>
          </cell>
          <cell r="J325">
            <v>0.47</v>
          </cell>
          <cell r="K325">
            <v>1</v>
          </cell>
          <cell r="L325">
            <v>0</v>
          </cell>
          <cell r="M325">
            <v>0</v>
          </cell>
          <cell r="N325">
            <v>0</v>
          </cell>
          <cell r="R325">
            <v>0</v>
          </cell>
          <cell r="S325">
            <v>0</v>
          </cell>
          <cell r="T325">
            <v>0</v>
          </cell>
          <cell r="U325">
            <v>42</v>
          </cell>
          <cell r="V325">
            <v>0</v>
          </cell>
          <cell r="W325">
            <v>0</v>
          </cell>
          <cell r="AA325">
            <v>0</v>
          </cell>
          <cell r="AB325">
            <v>0</v>
          </cell>
          <cell r="AC325">
            <v>0</v>
          </cell>
          <cell r="AD325">
            <v>42</v>
          </cell>
          <cell r="AE325">
            <v>510630</v>
          </cell>
          <cell r="AF325">
            <v>0</v>
          </cell>
          <cell r="AI325">
            <v>2282</v>
          </cell>
          <cell r="AK325">
            <v>0</v>
          </cell>
          <cell r="AM325">
            <v>365</v>
          </cell>
          <cell r="AN325">
            <v>1</v>
          </cell>
          <cell r="AO325">
            <v>393216</v>
          </cell>
          <cell r="AQ325">
            <v>0</v>
          </cell>
          <cell r="AR325">
            <v>0</v>
          </cell>
          <cell r="AS325" t="str">
            <v>Ы</v>
          </cell>
          <cell r="AT325" t="str">
            <v>Ы</v>
          </cell>
          <cell r="AU325">
            <v>0</v>
          </cell>
          <cell r="AV325">
            <v>0</v>
          </cell>
          <cell r="AW325">
            <v>23</v>
          </cell>
          <cell r="AX325">
            <v>1</v>
          </cell>
          <cell r="AY325">
            <v>0</v>
          </cell>
          <cell r="AZ325">
            <v>0</v>
          </cell>
          <cell r="BA325">
            <v>0</v>
          </cell>
          <cell r="BB325">
            <v>0</v>
          </cell>
          <cell r="BC325">
            <v>38828</v>
          </cell>
        </row>
        <row r="326">
          <cell r="A326">
            <v>2006</v>
          </cell>
          <cell r="B326">
            <v>3</v>
          </cell>
          <cell r="C326">
            <v>268</v>
          </cell>
          <cell r="D326">
            <v>21</v>
          </cell>
          <cell r="E326">
            <v>792030</v>
          </cell>
          <cell r="F326">
            <v>0</v>
          </cell>
          <cell r="G326" t="str">
            <v>Затраты по ШПЗ (неосновные)</v>
          </cell>
          <cell r="H326">
            <v>2030</v>
          </cell>
          <cell r="I326">
            <v>7920</v>
          </cell>
          <cell r="J326">
            <v>2000</v>
          </cell>
          <cell r="K326">
            <v>1</v>
          </cell>
          <cell r="L326">
            <v>0</v>
          </cell>
          <cell r="M326">
            <v>0</v>
          </cell>
          <cell r="N326">
            <v>0</v>
          </cell>
          <cell r="R326">
            <v>0</v>
          </cell>
          <cell r="S326">
            <v>0</v>
          </cell>
          <cell r="T326">
            <v>0</v>
          </cell>
          <cell r="U326">
            <v>31</v>
          </cell>
          <cell r="V326">
            <v>0</v>
          </cell>
          <cell r="W326">
            <v>0</v>
          </cell>
          <cell r="AA326">
            <v>0</v>
          </cell>
          <cell r="AB326">
            <v>0</v>
          </cell>
          <cell r="AC326">
            <v>0</v>
          </cell>
          <cell r="AD326">
            <v>31</v>
          </cell>
          <cell r="AE326">
            <v>110000</v>
          </cell>
          <cell r="AF326">
            <v>0</v>
          </cell>
          <cell r="AI326">
            <v>2282</v>
          </cell>
          <cell r="AK326">
            <v>0</v>
          </cell>
          <cell r="AM326">
            <v>425</v>
          </cell>
          <cell r="AN326">
            <v>1</v>
          </cell>
          <cell r="AO326">
            <v>393216</v>
          </cell>
          <cell r="AQ326">
            <v>0</v>
          </cell>
          <cell r="AR326">
            <v>0</v>
          </cell>
          <cell r="AS326" t="str">
            <v>Ы</v>
          </cell>
          <cell r="AT326" t="str">
            <v>Ы</v>
          </cell>
          <cell r="AU326">
            <v>0</v>
          </cell>
          <cell r="AV326">
            <v>0</v>
          </cell>
          <cell r="AW326">
            <v>23</v>
          </cell>
          <cell r="AX326">
            <v>1</v>
          </cell>
          <cell r="AY326">
            <v>0</v>
          </cell>
          <cell r="AZ326">
            <v>0</v>
          </cell>
          <cell r="BA326">
            <v>0</v>
          </cell>
          <cell r="BB326">
            <v>0</v>
          </cell>
          <cell r="BC326">
            <v>38828</v>
          </cell>
        </row>
        <row r="327">
          <cell r="A327">
            <v>2006</v>
          </cell>
          <cell r="B327">
            <v>3</v>
          </cell>
          <cell r="C327">
            <v>269</v>
          </cell>
          <cell r="D327">
            <v>21</v>
          </cell>
          <cell r="E327">
            <v>792030</v>
          </cell>
          <cell r="F327">
            <v>0</v>
          </cell>
          <cell r="G327" t="str">
            <v>Затраты по ШПЗ (неосновные)</v>
          </cell>
          <cell r="H327">
            <v>2030</v>
          </cell>
          <cell r="I327">
            <v>7920</v>
          </cell>
          <cell r="J327">
            <v>1000</v>
          </cell>
          <cell r="K327">
            <v>1</v>
          </cell>
          <cell r="L327">
            <v>0</v>
          </cell>
          <cell r="M327">
            <v>0</v>
          </cell>
          <cell r="N327">
            <v>0</v>
          </cell>
          <cell r="R327">
            <v>0</v>
          </cell>
          <cell r="S327">
            <v>0</v>
          </cell>
          <cell r="T327">
            <v>0</v>
          </cell>
          <cell r="U327">
            <v>31</v>
          </cell>
          <cell r="V327">
            <v>0</v>
          </cell>
          <cell r="W327">
            <v>0</v>
          </cell>
          <cell r="AA327">
            <v>0</v>
          </cell>
          <cell r="AB327">
            <v>0</v>
          </cell>
          <cell r="AC327">
            <v>0</v>
          </cell>
          <cell r="AD327">
            <v>31</v>
          </cell>
          <cell r="AE327">
            <v>114020</v>
          </cell>
          <cell r="AF327">
            <v>0</v>
          </cell>
          <cell r="AI327">
            <v>2282</v>
          </cell>
          <cell r="AK327">
            <v>0</v>
          </cell>
          <cell r="AM327">
            <v>426</v>
          </cell>
          <cell r="AN327">
            <v>1</v>
          </cell>
          <cell r="AO327">
            <v>393216</v>
          </cell>
          <cell r="AQ327">
            <v>0</v>
          </cell>
          <cell r="AR327">
            <v>0</v>
          </cell>
          <cell r="AS327" t="str">
            <v>Ы</v>
          </cell>
          <cell r="AT327" t="str">
            <v>Ы</v>
          </cell>
          <cell r="AU327">
            <v>0</v>
          </cell>
          <cell r="AV327">
            <v>0</v>
          </cell>
          <cell r="AW327">
            <v>23</v>
          </cell>
          <cell r="AX327">
            <v>1</v>
          </cell>
          <cell r="AY327">
            <v>0</v>
          </cell>
          <cell r="AZ327">
            <v>0</v>
          </cell>
          <cell r="BA327">
            <v>0</v>
          </cell>
          <cell r="BB327">
            <v>0</v>
          </cell>
          <cell r="BC327">
            <v>38828</v>
          </cell>
        </row>
        <row r="328">
          <cell r="A328">
            <v>2006</v>
          </cell>
          <cell r="B328">
            <v>3</v>
          </cell>
          <cell r="C328">
            <v>270</v>
          </cell>
          <cell r="D328">
            <v>21</v>
          </cell>
          <cell r="E328">
            <v>792030</v>
          </cell>
          <cell r="F328">
            <v>0</v>
          </cell>
          <cell r="G328" t="str">
            <v>Затраты по ШПЗ (неосновные)</v>
          </cell>
          <cell r="H328">
            <v>2030</v>
          </cell>
          <cell r="I328">
            <v>7920</v>
          </cell>
          <cell r="J328">
            <v>1000</v>
          </cell>
          <cell r="K328">
            <v>1</v>
          </cell>
          <cell r="L328">
            <v>0</v>
          </cell>
          <cell r="M328">
            <v>0</v>
          </cell>
          <cell r="N328">
            <v>0</v>
          </cell>
          <cell r="R328">
            <v>0</v>
          </cell>
          <cell r="S328">
            <v>0</v>
          </cell>
          <cell r="T328">
            <v>0</v>
          </cell>
          <cell r="U328">
            <v>31</v>
          </cell>
          <cell r="V328">
            <v>0</v>
          </cell>
          <cell r="W328">
            <v>0</v>
          </cell>
          <cell r="AA328">
            <v>0</v>
          </cell>
          <cell r="AB328">
            <v>0</v>
          </cell>
          <cell r="AC328">
            <v>0</v>
          </cell>
          <cell r="AD328">
            <v>31</v>
          </cell>
          <cell r="AE328">
            <v>135000</v>
          </cell>
          <cell r="AF328">
            <v>0</v>
          </cell>
          <cell r="AI328">
            <v>2282</v>
          </cell>
          <cell r="AK328">
            <v>0</v>
          </cell>
          <cell r="AM328">
            <v>427</v>
          </cell>
          <cell r="AN328">
            <v>1</v>
          </cell>
          <cell r="AO328">
            <v>393216</v>
          </cell>
          <cell r="AQ328">
            <v>0</v>
          </cell>
          <cell r="AR328">
            <v>0</v>
          </cell>
          <cell r="AS328" t="str">
            <v>Ы</v>
          </cell>
          <cell r="AT328" t="str">
            <v>Ы</v>
          </cell>
          <cell r="AU328">
            <v>0</v>
          </cell>
          <cell r="AV328">
            <v>0</v>
          </cell>
          <cell r="AW328">
            <v>23</v>
          </cell>
          <cell r="AX328">
            <v>1</v>
          </cell>
          <cell r="AY328">
            <v>0</v>
          </cell>
          <cell r="AZ328">
            <v>0</v>
          </cell>
          <cell r="BA328">
            <v>0</v>
          </cell>
          <cell r="BB328">
            <v>0</v>
          </cell>
          <cell r="BC328">
            <v>38828</v>
          </cell>
        </row>
        <row r="329">
          <cell r="A329">
            <v>2006</v>
          </cell>
          <cell r="B329">
            <v>3</v>
          </cell>
          <cell r="C329">
            <v>271</v>
          </cell>
          <cell r="D329">
            <v>21</v>
          </cell>
          <cell r="E329">
            <v>792030</v>
          </cell>
          <cell r="F329">
            <v>0</v>
          </cell>
          <cell r="G329" t="str">
            <v>Затраты по ШПЗ (неосновные)</v>
          </cell>
          <cell r="H329">
            <v>2030</v>
          </cell>
          <cell r="I329">
            <v>7920</v>
          </cell>
          <cell r="J329">
            <v>48000</v>
          </cell>
          <cell r="K329">
            <v>1</v>
          </cell>
          <cell r="L329">
            <v>0</v>
          </cell>
          <cell r="M329">
            <v>0</v>
          </cell>
          <cell r="N329">
            <v>0</v>
          </cell>
          <cell r="R329">
            <v>0</v>
          </cell>
          <cell r="S329">
            <v>0</v>
          </cell>
          <cell r="T329">
            <v>0</v>
          </cell>
          <cell r="U329">
            <v>31</v>
          </cell>
          <cell r="V329">
            <v>0</v>
          </cell>
          <cell r="W329">
            <v>0</v>
          </cell>
          <cell r="AA329">
            <v>0</v>
          </cell>
          <cell r="AB329">
            <v>0</v>
          </cell>
          <cell r="AC329">
            <v>0</v>
          </cell>
          <cell r="AD329">
            <v>31</v>
          </cell>
          <cell r="AE329">
            <v>151000</v>
          </cell>
          <cell r="AF329">
            <v>0</v>
          </cell>
          <cell r="AI329">
            <v>2282</v>
          </cell>
          <cell r="AK329">
            <v>0</v>
          </cell>
          <cell r="AM329">
            <v>428</v>
          </cell>
          <cell r="AN329">
            <v>1</v>
          </cell>
          <cell r="AO329">
            <v>393216</v>
          </cell>
          <cell r="AQ329">
            <v>0</v>
          </cell>
          <cell r="AR329">
            <v>0</v>
          </cell>
          <cell r="AS329" t="str">
            <v>Ы</v>
          </cell>
          <cell r="AT329" t="str">
            <v>Ы</v>
          </cell>
          <cell r="AU329">
            <v>0</v>
          </cell>
          <cell r="AV329">
            <v>0</v>
          </cell>
          <cell r="AW329">
            <v>23</v>
          </cell>
          <cell r="AX329">
            <v>1</v>
          </cell>
          <cell r="AY329">
            <v>0</v>
          </cell>
          <cell r="AZ329">
            <v>0</v>
          </cell>
          <cell r="BA329">
            <v>0</v>
          </cell>
          <cell r="BB329">
            <v>0</v>
          </cell>
          <cell r="BC329">
            <v>38828</v>
          </cell>
        </row>
        <row r="330">
          <cell r="A330">
            <v>2006</v>
          </cell>
          <cell r="B330">
            <v>3</v>
          </cell>
          <cell r="C330">
            <v>272</v>
          </cell>
          <cell r="D330">
            <v>21</v>
          </cell>
          <cell r="E330">
            <v>792030</v>
          </cell>
          <cell r="F330">
            <v>0</v>
          </cell>
          <cell r="G330" t="str">
            <v>Затраты по ШПЗ (неосновные)</v>
          </cell>
          <cell r="H330">
            <v>2030</v>
          </cell>
          <cell r="I330">
            <v>7920</v>
          </cell>
          <cell r="J330">
            <v>22000</v>
          </cell>
          <cell r="K330">
            <v>1</v>
          </cell>
          <cell r="L330">
            <v>0</v>
          </cell>
          <cell r="M330">
            <v>0</v>
          </cell>
          <cell r="N330">
            <v>0</v>
          </cell>
          <cell r="R330">
            <v>0</v>
          </cell>
          <cell r="S330">
            <v>0</v>
          </cell>
          <cell r="T330">
            <v>0</v>
          </cell>
          <cell r="U330">
            <v>31</v>
          </cell>
          <cell r="V330">
            <v>0</v>
          </cell>
          <cell r="W330">
            <v>0</v>
          </cell>
          <cell r="AA330">
            <v>0</v>
          </cell>
          <cell r="AB330">
            <v>0</v>
          </cell>
          <cell r="AC330">
            <v>0</v>
          </cell>
          <cell r="AD330">
            <v>31</v>
          </cell>
          <cell r="AE330">
            <v>152000</v>
          </cell>
          <cell r="AF330">
            <v>0</v>
          </cell>
          <cell r="AI330">
            <v>2282</v>
          </cell>
          <cell r="AK330">
            <v>0</v>
          </cell>
          <cell r="AM330">
            <v>429</v>
          </cell>
          <cell r="AN330">
            <v>1</v>
          </cell>
          <cell r="AO330">
            <v>393216</v>
          </cell>
          <cell r="AQ330">
            <v>0</v>
          </cell>
          <cell r="AR330">
            <v>0</v>
          </cell>
          <cell r="AS330" t="str">
            <v>Ы</v>
          </cell>
          <cell r="AT330" t="str">
            <v>Ы</v>
          </cell>
          <cell r="AU330">
            <v>0</v>
          </cell>
          <cell r="AV330">
            <v>0</v>
          </cell>
          <cell r="AW330">
            <v>23</v>
          </cell>
          <cell r="AX330">
            <v>1</v>
          </cell>
          <cell r="AY330">
            <v>0</v>
          </cell>
          <cell r="AZ330">
            <v>0</v>
          </cell>
          <cell r="BA330">
            <v>0</v>
          </cell>
          <cell r="BB330">
            <v>0</v>
          </cell>
          <cell r="BC330">
            <v>38828</v>
          </cell>
        </row>
        <row r="331">
          <cell r="A331">
            <v>2006</v>
          </cell>
          <cell r="B331">
            <v>3</v>
          </cell>
          <cell r="C331">
            <v>273</v>
          </cell>
          <cell r="D331">
            <v>21</v>
          </cell>
          <cell r="E331">
            <v>792030</v>
          </cell>
          <cell r="F331">
            <v>0</v>
          </cell>
          <cell r="G331" t="str">
            <v>Затраты по ШПЗ (неосновные)</v>
          </cell>
          <cell r="H331">
            <v>2030</v>
          </cell>
          <cell r="I331">
            <v>7920</v>
          </cell>
          <cell r="J331">
            <v>559000</v>
          </cell>
          <cell r="K331">
            <v>1</v>
          </cell>
          <cell r="L331">
            <v>0</v>
          </cell>
          <cell r="M331">
            <v>0</v>
          </cell>
          <cell r="N331">
            <v>0</v>
          </cell>
          <cell r="R331">
            <v>0</v>
          </cell>
          <cell r="S331">
            <v>0</v>
          </cell>
          <cell r="T331">
            <v>0</v>
          </cell>
          <cell r="U331">
            <v>31</v>
          </cell>
          <cell r="V331">
            <v>0</v>
          </cell>
          <cell r="W331">
            <v>0</v>
          </cell>
          <cell r="AA331">
            <v>0</v>
          </cell>
          <cell r="AB331">
            <v>0</v>
          </cell>
          <cell r="AC331">
            <v>0</v>
          </cell>
          <cell r="AD331">
            <v>31</v>
          </cell>
          <cell r="AE331">
            <v>240000</v>
          </cell>
          <cell r="AF331">
            <v>0</v>
          </cell>
          <cell r="AI331">
            <v>2282</v>
          </cell>
          <cell r="AK331">
            <v>0</v>
          </cell>
          <cell r="AM331">
            <v>430</v>
          </cell>
          <cell r="AN331">
            <v>1</v>
          </cell>
          <cell r="AO331">
            <v>393216</v>
          </cell>
          <cell r="AQ331">
            <v>0</v>
          </cell>
          <cell r="AR331">
            <v>0</v>
          </cell>
          <cell r="AS331" t="str">
            <v>Ы</v>
          </cell>
          <cell r="AT331" t="str">
            <v>Ы</v>
          </cell>
          <cell r="AU331">
            <v>0</v>
          </cell>
          <cell r="AV331">
            <v>0</v>
          </cell>
          <cell r="AW331">
            <v>23</v>
          </cell>
          <cell r="AX331">
            <v>1</v>
          </cell>
          <cell r="AY331">
            <v>0</v>
          </cell>
          <cell r="AZ331">
            <v>0</v>
          </cell>
          <cell r="BA331">
            <v>0</v>
          </cell>
          <cell r="BB331">
            <v>0</v>
          </cell>
          <cell r="BC331">
            <v>38828</v>
          </cell>
        </row>
        <row r="332">
          <cell r="A332">
            <v>2006</v>
          </cell>
          <cell r="B332">
            <v>3</v>
          </cell>
          <cell r="C332">
            <v>274</v>
          </cell>
          <cell r="D332">
            <v>21</v>
          </cell>
          <cell r="E332">
            <v>792030</v>
          </cell>
          <cell r="F332">
            <v>0</v>
          </cell>
          <cell r="G332" t="str">
            <v>Затраты по ШПЗ (неосновные)</v>
          </cell>
          <cell r="H332">
            <v>2030</v>
          </cell>
          <cell r="I332">
            <v>7920</v>
          </cell>
          <cell r="J332">
            <v>4279.7</v>
          </cell>
          <cell r="K332">
            <v>1</v>
          </cell>
          <cell r="L332">
            <v>0</v>
          </cell>
          <cell r="M332">
            <v>0</v>
          </cell>
          <cell r="N332">
            <v>0</v>
          </cell>
          <cell r="R332">
            <v>0</v>
          </cell>
          <cell r="S332">
            <v>0</v>
          </cell>
          <cell r="T332">
            <v>0</v>
          </cell>
          <cell r="U332">
            <v>31</v>
          </cell>
          <cell r="V332">
            <v>0</v>
          </cell>
          <cell r="W332">
            <v>0</v>
          </cell>
          <cell r="AA332">
            <v>0</v>
          </cell>
          <cell r="AB332">
            <v>0</v>
          </cell>
          <cell r="AC332">
            <v>0</v>
          </cell>
          <cell r="AD332">
            <v>31</v>
          </cell>
          <cell r="AE332">
            <v>311000</v>
          </cell>
          <cell r="AF332">
            <v>0</v>
          </cell>
          <cell r="AI332">
            <v>2282</v>
          </cell>
          <cell r="AK332">
            <v>0</v>
          </cell>
          <cell r="AM332">
            <v>431</v>
          </cell>
          <cell r="AN332">
            <v>1</v>
          </cell>
          <cell r="AO332">
            <v>393216</v>
          </cell>
          <cell r="AQ332">
            <v>0</v>
          </cell>
          <cell r="AR332">
            <v>0</v>
          </cell>
          <cell r="AS332" t="str">
            <v>Ы</v>
          </cell>
          <cell r="AT332" t="str">
            <v>Ы</v>
          </cell>
          <cell r="AU332">
            <v>0</v>
          </cell>
          <cell r="AV332">
            <v>0</v>
          </cell>
          <cell r="AW332">
            <v>23</v>
          </cell>
          <cell r="AX332">
            <v>1</v>
          </cell>
          <cell r="AY332">
            <v>0</v>
          </cell>
          <cell r="AZ332">
            <v>0</v>
          </cell>
          <cell r="BA332">
            <v>0</v>
          </cell>
          <cell r="BB332">
            <v>0</v>
          </cell>
          <cell r="BC332">
            <v>38828</v>
          </cell>
        </row>
        <row r="333">
          <cell r="A333">
            <v>2006</v>
          </cell>
          <cell r="B333">
            <v>3</v>
          </cell>
          <cell r="C333">
            <v>275</v>
          </cell>
          <cell r="D333">
            <v>21</v>
          </cell>
          <cell r="E333">
            <v>792030</v>
          </cell>
          <cell r="F333">
            <v>0</v>
          </cell>
          <cell r="G333" t="str">
            <v>Затраты по ШПЗ (неосновные)</v>
          </cell>
          <cell r="H333">
            <v>2030</v>
          </cell>
          <cell r="I333">
            <v>7920</v>
          </cell>
          <cell r="J333">
            <v>8854.56</v>
          </cell>
          <cell r="K333">
            <v>1</v>
          </cell>
          <cell r="L333">
            <v>0</v>
          </cell>
          <cell r="M333">
            <v>0</v>
          </cell>
          <cell r="N333">
            <v>0</v>
          </cell>
          <cell r="R333">
            <v>0</v>
          </cell>
          <cell r="S333">
            <v>0</v>
          </cell>
          <cell r="T333">
            <v>0</v>
          </cell>
          <cell r="U333">
            <v>31</v>
          </cell>
          <cell r="V333">
            <v>0</v>
          </cell>
          <cell r="W333">
            <v>0</v>
          </cell>
          <cell r="AA333">
            <v>0</v>
          </cell>
          <cell r="AB333">
            <v>0</v>
          </cell>
          <cell r="AC333">
            <v>0</v>
          </cell>
          <cell r="AD333">
            <v>31</v>
          </cell>
          <cell r="AE333">
            <v>312000</v>
          </cell>
          <cell r="AF333">
            <v>0</v>
          </cell>
          <cell r="AI333">
            <v>2282</v>
          </cell>
          <cell r="AK333">
            <v>0</v>
          </cell>
          <cell r="AM333">
            <v>432</v>
          </cell>
          <cell r="AN333">
            <v>1</v>
          </cell>
          <cell r="AO333">
            <v>393216</v>
          </cell>
          <cell r="AQ333">
            <v>0</v>
          </cell>
          <cell r="AR333">
            <v>0</v>
          </cell>
          <cell r="AS333" t="str">
            <v>Ы</v>
          </cell>
          <cell r="AT333" t="str">
            <v>Ы</v>
          </cell>
          <cell r="AU333">
            <v>0</v>
          </cell>
          <cell r="AV333">
            <v>0</v>
          </cell>
          <cell r="AW333">
            <v>23</v>
          </cell>
          <cell r="AX333">
            <v>1</v>
          </cell>
          <cell r="AY333">
            <v>0</v>
          </cell>
          <cell r="AZ333">
            <v>0</v>
          </cell>
          <cell r="BA333">
            <v>0</v>
          </cell>
          <cell r="BB333">
            <v>0</v>
          </cell>
          <cell r="BC333">
            <v>38828</v>
          </cell>
        </row>
        <row r="334">
          <cell r="A334">
            <v>2006</v>
          </cell>
          <cell r="B334">
            <v>3</v>
          </cell>
          <cell r="C334">
            <v>276</v>
          </cell>
          <cell r="D334">
            <v>21</v>
          </cell>
          <cell r="E334">
            <v>792030</v>
          </cell>
          <cell r="F334">
            <v>0</v>
          </cell>
          <cell r="G334" t="str">
            <v>Затраты по ШПЗ (неосновные)</v>
          </cell>
          <cell r="H334">
            <v>2030</v>
          </cell>
          <cell r="I334">
            <v>7920</v>
          </cell>
          <cell r="J334">
            <v>129276.56</v>
          </cell>
          <cell r="K334">
            <v>1</v>
          </cell>
          <cell r="L334">
            <v>0</v>
          </cell>
          <cell r="M334">
            <v>0</v>
          </cell>
          <cell r="N334">
            <v>0</v>
          </cell>
          <cell r="R334">
            <v>0</v>
          </cell>
          <cell r="S334">
            <v>0</v>
          </cell>
          <cell r="T334">
            <v>0</v>
          </cell>
          <cell r="U334">
            <v>31</v>
          </cell>
          <cell r="V334">
            <v>0</v>
          </cell>
          <cell r="W334">
            <v>0</v>
          </cell>
          <cell r="AA334">
            <v>0</v>
          </cell>
          <cell r="AB334">
            <v>0</v>
          </cell>
          <cell r="AC334">
            <v>0</v>
          </cell>
          <cell r="AD334">
            <v>31</v>
          </cell>
          <cell r="AE334">
            <v>312200</v>
          </cell>
          <cell r="AF334">
            <v>0</v>
          </cell>
          <cell r="AI334">
            <v>2282</v>
          </cell>
          <cell r="AK334">
            <v>0</v>
          </cell>
          <cell r="AM334">
            <v>433</v>
          </cell>
          <cell r="AN334">
            <v>1</v>
          </cell>
          <cell r="AO334">
            <v>393216</v>
          </cell>
          <cell r="AQ334">
            <v>0</v>
          </cell>
          <cell r="AR334">
            <v>0</v>
          </cell>
          <cell r="AS334" t="str">
            <v>Ы</v>
          </cell>
          <cell r="AT334" t="str">
            <v>Ы</v>
          </cell>
          <cell r="AU334">
            <v>0</v>
          </cell>
          <cell r="AV334">
            <v>0</v>
          </cell>
          <cell r="AW334">
            <v>23</v>
          </cell>
          <cell r="AX334">
            <v>1</v>
          </cell>
          <cell r="AY334">
            <v>0</v>
          </cell>
          <cell r="AZ334">
            <v>0</v>
          </cell>
          <cell r="BA334">
            <v>0</v>
          </cell>
          <cell r="BB334">
            <v>0</v>
          </cell>
          <cell r="BC334">
            <v>38828</v>
          </cell>
        </row>
        <row r="335">
          <cell r="A335">
            <v>2006</v>
          </cell>
          <cell r="B335">
            <v>3</v>
          </cell>
          <cell r="C335">
            <v>277</v>
          </cell>
          <cell r="D335">
            <v>21</v>
          </cell>
          <cell r="E335">
            <v>792030</v>
          </cell>
          <cell r="F335">
            <v>0</v>
          </cell>
          <cell r="G335" t="str">
            <v>Затраты по ШПЗ (неосновные)</v>
          </cell>
          <cell r="H335">
            <v>2030</v>
          </cell>
          <cell r="I335">
            <v>7920</v>
          </cell>
          <cell r="J335">
            <v>1623.36</v>
          </cell>
          <cell r="K335">
            <v>1</v>
          </cell>
          <cell r="L335">
            <v>0</v>
          </cell>
          <cell r="M335">
            <v>0</v>
          </cell>
          <cell r="N335">
            <v>0</v>
          </cell>
          <cell r="R335">
            <v>0</v>
          </cell>
          <cell r="S335">
            <v>0</v>
          </cell>
          <cell r="T335">
            <v>0</v>
          </cell>
          <cell r="U335">
            <v>31</v>
          </cell>
          <cell r="V335">
            <v>0</v>
          </cell>
          <cell r="W335">
            <v>0</v>
          </cell>
          <cell r="AA335">
            <v>0</v>
          </cell>
          <cell r="AB335">
            <v>0</v>
          </cell>
          <cell r="AC335">
            <v>0</v>
          </cell>
          <cell r="AD335">
            <v>31</v>
          </cell>
          <cell r="AE335">
            <v>313000</v>
          </cell>
          <cell r="AF335">
            <v>0</v>
          </cell>
          <cell r="AI335">
            <v>2282</v>
          </cell>
          <cell r="AK335">
            <v>0</v>
          </cell>
          <cell r="AM335">
            <v>434</v>
          </cell>
          <cell r="AN335">
            <v>1</v>
          </cell>
          <cell r="AO335">
            <v>393216</v>
          </cell>
          <cell r="AQ335">
            <v>0</v>
          </cell>
          <cell r="AR335">
            <v>0</v>
          </cell>
          <cell r="AS335" t="str">
            <v>Ы</v>
          </cell>
          <cell r="AT335" t="str">
            <v>Ы</v>
          </cell>
          <cell r="AU335">
            <v>0</v>
          </cell>
          <cell r="AV335">
            <v>0</v>
          </cell>
          <cell r="AW335">
            <v>23</v>
          </cell>
          <cell r="AX335">
            <v>1</v>
          </cell>
          <cell r="AY335">
            <v>0</v>
          </cell>
          <cell r="AZ335">
            <v>0</v>
          </cell>
          <cell r="BA335">
            <v>0</v>
          </cell>
          <cell r="BB335">
            <v>0</v>
          </cell>
          <cell r="BC335">
            <v>38828</v>
          </cell>
        </row>
        <row r="336">
          <cell r="A336">
            <v>2006</v>
          </cell>
          <cell r="B336">
            <v>3</v>
          </cell>
          <cell r="C336">
            <v>278</v>
          </cell>
          <cell r="D336">
            <v>21</v>
          </cell>
          <cell r="E336">
            <v>792030</v>
          </cell>
          <cell r="F336">
            <v>0</v>
          </cell>
          <cell r="G336" t="str">
            <v>Затраты по ШПЗ (неосновные)</v>
          </cell>
          <cell r="H336">
            <v>2030</v>
          </cell>
          <cell r="I336">
            <v>7920</v>
          </cell>
          <cell r="J336">
            <v>2951.52</v>
          </cell>
          <cell r="K336">
            <v>1</v>
          </cell>
          <cell r="L336">
            <v>0</v>
          </cell>
          <cell r="M336">
            <v>0</v>
          </cell>
          <cell r="N336">
            <v>0</v>
          </cell>
          <cell r="R336">
            <v>0</v>
          </cell>
          <cell r="S336">
            <v>0</v>
          </cell>
          <cell r="T336">
            <v>0</v>
          </cell>
          <cell r="U336">
            <v>31</v>
          </cell>
          <cell r="V336">
            <v>0</v>
          </cell>
          <cell r="W336">
            <v>0</v>
          </cell>
          <cell r="AA336">
            <v>0</v>
          </cell>
          <cell r="AB336">
            <v>0</v>
          </cell>
          <cell r="AC336">
            <v>0</v>
          </cell>
          <cell r="AD336">
            <v>31</v>
          </cell>
          <cell r="AE336">
            <v>314000</v>
          </cell>
          <cell r="AF336">
            <v>0</v>
          </cell>
          <cell r="AI336">
            <v>2282</v>
          </cell>
          <cell r="AK336">
            <v>0</v>
          </cell>
          <cell r="AM336">
            <v>435</v>
          </cell>
          <cell r="AN336">
            <v>1</v>
          </cell>
          <cell r="AO336">
            <v>393216</v>
          </cell>
          <cell r="AQ336">
            <v>0</v>
          </cell>
          <cell r="AR336">
            <v>0</v>
          </cell>
          <cell r="AS336" t="str">
            <v>Ы</v>
          </cell>
          <cell r="AT336" t="str">
            <v>Ы</v>
          </cell>
          <cell r="AU336">
            <v>0</v>
          </cell>
          <cell r="AV336">
            <v>0</v>
          </cell>
          <cell r="AW336">
            <v>23</v>
          </cell>
          <cell r="AX336">
            <v>1</v>
          </cell>
          <cell r="AY336">
            <v>0</v>
          </cell>
          <cell r="AZ336">
            <v>0</v>
          </cell>
          <cell r="BA336">
            <v>0</v>
          </cell>
          <cell r="BB336">
            <v>0</v>
          </cell>
          <cell r="BC336">
            <v>38828</v>
          </cell>
        </row>
        <row r="337">
          <cell r="A337">
            <v>2006</v>
          </cell>
          <cell r="B337">
            <v>3</v>
          </cell>
          <cell r="C337">
            <v>279</v>
          </cell>
          <cell r="D337">
            <v>21</v>
          </cell>
          <cell r="E337">
            <v>792030</v>
          </cell>
          <cell r="F337">
            <v>0</v>
          </cell>
          <cell r="G337" t="str">
            <v>Затраты по ШПЗ (неосновные)</v>
          </cell>
          <cell r="H337">
            <v>2030</v>
          </cell>
          <cell r="I337">
            <v>7920</v>
          </cell>
          <cell r="J337">
            <v>590.29999999999995</v>
          </cell>
          <cell r="K337">
            <v>1</v>
          </cell>
          <cell r="L337">
            <v>0</v>
          </cell>
          <cell r="M337">
            <v>0</v>
          </cell>
          <cell r="N337">
            <v>0</v>
          </cell>
          <cell r="R337">
            <v>0</v>
          </cell>
          <cell r="S337">
            <v>0</v>
          </cell>
          <cell r="T337">
            <v>0</v>
          </cell>
          <cell r="U337">
            <v>31</v>
          </cell>
          <cell r="V337">
            <v>0</v>
          </cell>
          <cell r="W337">
            <v>0</v>
          </cell>
          <cell r="AA337">
            <v>0</v>
          </cell>
          <cell r="AB337">
            <v>0</v>
          </cell>
          <cell r="AC337">
            <v>0</v>
          </cell>
          <cell r="AD337">
            <v>31</v>
          </cell>
          <cell r="AE337">
            <v>315000</v>
          </cell>
          <cell r="AF337">
            <v>0</v>
          </cell>
          <cell r="AI337">
            <v>2282</v>
          </cell>
          <cell r="AK337">
            <v>0</v>
          </cell>
          <cell r="AM337">
            <v>436</v>
          </cell>
          <cell r="AN337">
            <v>1</v>
          </cell>
          <cell r="AO337">
            <v>393216</v>
          </cell>
          <cell r="AQ337">
            <v>0</v>
          </cell>
          <cell r="AR337">
            <v>0</v>
          </cell>
          <cell r="AS337" t="str">
            <v>Ы</v>
          </cell>
          <cell r="AT337" t="str">
            <v>Ы</v>
          </cell>
          <cell r="AU337">
            <v>0</v>
          </cell>
          <cell r="AV337">
            <v>0</v>
          </cell>
          <cell r="AW337">
            <v>23</v>
          </cell>
          <cell r="AX337">
            <v>1</v>
          </cell>
          <cell r="AY337">
            <v>0</v>
          </cell>
          <cell r="AZ337">
            <v>0</v>
          </cell>
          <cell r="BA337">
            <v>0</v>
          </cell>
          <cell r="BB337">
            <v>0</v>
          </cell>
          <cell r="BC337">
            <v>38828</v>
          </cell>
        </row>
        <row r="338">
          <cell r="A338">
            <v>2006</v>
          </cell>
          <cell r="B338">
            <v>3</v>
          </cell>
          <cell r="C338">
            <v>280</v>
          </cell>
          <cell r="D338">
            <v>21</v>
          </cell>
          <cell r="E338">
            <v>792030</v>
          </cell>
          <cell r="F338">
            <v>0</v>
          </cell>
          <cell r="G338" t="str">
            <v>Затраты по ШПЗ (неосновные)</v>
          </cell>
          <cell r="H338">
            <v>2030</v>
          </cell>
          <cell r="I338">
            <v>7920</v>
          </cell>
          <cell r="J338">
            <v>-16000</v>
          </cell>
          <cell r="K338">
            <v>1</v>
          </cell>
          <cell r="L338">
            <v>0</v>
          </cell>
          <cell r="M338">
            <v>0</v>
          </cell>
          <cell r="N338">
            <v>0</v>
          </cell>
          <cell r="R338">
            <v>0</v>
          </cell>
          <cell r="S338">
            <v>0</v>
          </cell>
          <cell r="T338">
            <v>0</v>
          </cell>
          <cell r="U338">
            <v>31</v>
          </cell>
          <cell r="V338">
            <v>0</v>
          </cell>
          <cell r="W338">
            <v>0</v>
          </cell>
          <cell r="AA338">
            <v>0</v>
          </cell>
          <cell r="AB338">
            <v>0</v>
          </cell>
          <cell r="AC338">
            <v>0</v>
          </cell>
          <cell r="AD338">
            <v>31</v>
          </cell>
          <cell r="AE338">
            <v>501102</v>
          </cell>
          <cell r="AF338">
            <v>0</v>
          </cell>
          <cell r="AI338">
            <v>2282</v>
          </cell>
          <cell r="AK338">
            <v>0</v>
          </cell>
          <cell r="AM338">
            <v>437</v>
          </cell>
          <cell r="AN338">
            <v>1</v>
          </cell>
          <cell r="AO338">
            <v>393216</v>
          </cell>
          <cell r="AQ338">
            <v>0</v>
          </cell>
          <cell r="AR338">
            <v>0</v>
          </cell>
          <cell r="AS338" t="str">
            <v>Ы</v>
          </cell>
          <cell r="AT338" t="str">
            <v>Ы</v>
          </cell>
          <cell r="AU338">
            <v>0</v>
          </cell>
          <cell r="AV338">
            <v>0</v>
          </cell>
          <cell r="AW338">
            <v>23</v>
          </cell>
          <cell r="AX338">
            <v>1</v>
          </cell>
          <cell r="AY338">
            <v>0</v>
          </cell>
          <cell r="AZ338">
            <v>0</v>
          </cell>
          <cell r="BA338">
            <v>0</v>
          </cell>
          <cell r="BB338">
            <v>0</v>
          </cell>
          <cell r="BC338">
            <v>38828</v>
          </cell>
        </row>
        <row r="339">
          <cell r="A339">
            <v>2006</v>
          </cell>
          <cell r="B339">
            <v>3</v>
          </cell>
          <cell r="C339">
            <v>281</v>
          </cell>
          <cell r="D339">
            <v>21</v>
          </cell>
          <cell r="E339">
            <v>792030</v>
          </cell>
          <cell r="F339">
            <v>0</v>
          </cell>
          <cell r="G339" t="str">
            <v>Затраты по ШПЗ (неосновные)</v>
          </cell>
          <cell r="H339">
            <v>2030</v>
          </cell>
          <cell r="I339">
            <v>7920</v>
          </cell>
          <cell r="J339">
            <v>8000</v>
          </cell>
          <cell r="K339">
            <v>1</v>
          </cell>
          <cell r="L339">
            <v>0</v>
          </cell>
          <cell r="M339">
            <v>0</v>
          </cell>
          <cell r="N339">
            <v>0</v>
          </cell>
          <cell r="R339">
            <v>0</v>
          </cell>
          <cell r="S339">
            <v>0</v>
          </cell>
          <cell r="T339">
            <v>0</v>
          </cell>
          <cell r="U339">
            <v>31</v>
          </cell>
          <cell r="V339">
            <v>0</v>
          </cell>
          <cell r="W339">
            <v>0</v>
          </cell>
          <cell r="AA339">
            <v>0</v>
          </cell>
          <cell r="AB339">
            <v>0</v>
          </cell>
          <cell r="AC339">
            <v>0</v>
          </cell>
          <cell r="AD339">
            <v>31</v>
          </cell>
          <cell r="AE339">
            <v>510100</v>
          </cell>
          <cell r="AF339">
            <v>0</v>
          </cell>
          <cell r="AI339">
            <v>2282</v>
          </cell>
          <cell r="AK339">
            <v>0</v>
          </cell>
          <cell r="AM339">
            <v>438</v>
          </cell>
          <cell r="AN339">
            <v>1</v>
          </cell>
          <cell r="AO339">
            <v>393216</v>
          </cell>
          <cell r="AQ339">
            <v>0</v>
          </cell>
          <cell r="AR339">
            <v>0</v>
          </cell>
          <cell r="AS339" t="str">
            <v>Ы</v>
          </cell>
          <cell r="AT339" t="str">
            <v>Ы</v>
          </cell>
          <cell r="AU339">
            <v>0</v>
          </cell>
          <cell r="AV339">
            <v>0</v>
          </cell>
          <cell r="AW339">
            <v>23</v>
          </cell>
          <cell r="AX339">
            <v>1</v>
          </cell>
          <cell r="AY339">
            <v>0</v>
          </cell>
          <cell r="AZ339">
            <v>0</v>
          </cell>
          <cell r="BA339">
            <v>0</v>
          </cell>
          <cell r="BB339">
            <v>0</v>
          </cell>
          <cell r="BC339">
            <v>38828</v>
          </cell>
        </row>
        <row r="340">
          <cell r="A340">
            <v>2006</v>
          </cell>
          <cell r="B340">
            <v>3</v>
          </cell>
          <cell r="C340">
            <v>423</v>
          </cell>
          <cell r="D340">
            <v>21</v>
          </cell>
          <cell r="E340">
            <v>792030</v>
          </cell>
          <cell r="F340">
            <v>0</v>
          </cell>
          <cell r="G340" t="str">
            <v>Затраты по ШПЗ (неосновные)</v>
          </cell>
          <cell r="H340">
            <v>2030</v>
          </cell>
          <cell r="I340">
            <v>7920</v>
          </cell>
          <cell r="J340">
            <v>88824.6</v>
          </cell>
          <cell r="K340">
            <v>1</v>
          </cell>
          <cell r="L340">
            <v>0</v>
          </cell>
          <cell r="M340">
            <v>0</v>
          </cell>
          <cell r="N340">
            <v>0</v>
          </cell>
          <cell r="R340">
            <v>0</v>
          </cell>
          <cell r="S340">
            <v>0</v>
          </cell>
          <cell r="T340">
            <v>0</v>
          </cell>
          <cell r="U340">
            <v>36</v>
          </cell>
          <cell r="V340">
            <v>0</v>
          </cell>
          <cell r="W340">
            <v>0</v>
          </cell>
          <cell r="AA340">
            <v>0</v>
          </cell>
          <cell r="AB340">
            <v>0</v>
          </cell>
          <cell r="AC340">
            <v>0</v>
          </cell>
          <cell r="AD340">
            <v>36</v>
          </cell>
          <cell r="AE340">
            <v>110000</v>
          </cell>
          <cell r="AF340">
            <v>0</v>
          </cell>
          <cell r="AI340">
            <v>2282</v>
          </cell>
          <cell r="AK340">
            <v>0</v>
          </cell>
          <cell r="AM340">
            <v>580</v>
          </cell>
          <cell r="AN340">
            <v>1</v>
          </cell>
          <cell r="AO340">
            <v>393216</v>
          </cell>
          <cell r="AQ340">
            <v>0</v>
          </cell>
          <cell r="AR340">
            <v>0</v>
          </cell>
          <cell r="AS340" t="str">
            <v>Ы</v>
          </cell>
          <cell r="AT340" t="str">
            <v>Ы</v>
          </cell>
          <cell r="AU340">
            <v>0</v>
          </cell>
          <cell r="AV340">
            <v>0</v>
          </cell>
          <cell r="AW340">
            <v>23</v>
          </cell>
          <cell r="AX340">
            <v>1</v>
          </cell>
          <cell r="AY340">
            <v>0</v>
          </cell>
          <cell r="AZ340">
            <v>0</v>
          </cell>
          <cell r="BA340">
            <v>0</v>
          </cell>
          <cell r="BB340">
            <v>0</v>
          </cell>
          <cell r="BC340">
            <v>38828</v>
          </cell>
        </row>
        <row r="341">
          <cell r="A341">
            <v>2006</v>
          </cell>
          <cell r="B341">
            <v>3</v>
          </cell>
          <cell r="C341">
            <v>424</v>
          </cell>
          <cell r="D341">
            <v>21</v>
          </cell>
          <cell r="E341">
            <v>792030</v>
          </cell>
          <cell r="F341">
            <v>0</v>
          </cell>
          <cell r="G341" t="str">
            <v>Затраты по ШПЗ (неосновные)</v>
          </cell>
          <cell r="H341">
            <v>2030</v>
          </cell>
          <cell r="I341">
            <v>7920</v>
          </cell>
          <cell r="J341">
            <v>400350</v>
          </cell>
          <cell r="K341">
            <v>1</v>
          </cell>
          <cell r="L341">
            <v>0</v>
          </cell>
          <cell r="M341">
            <v>0</v>
          </cell>
          <cell r="N341">
            <v>0</v>
          </cell>
          <cell r="R341">
            <v>0</v>
          </cell>
          <cell r="S341">
            <v>0</v>
          </cell>
          <cell r="T341">
            <v>0</v>
          </cell>
          <cell r="U341">
            <v>36</v>
          </cell>
          <cell r="V341">
            <v>0</v>
          </cell>
          <cell r="W341">
            <v>0</v>
          </cell>
          <cell r="AA341">
            <v>0</v>
          </cell>
          <cell r="AB341">
            <v>0</v>
          </cell>
          <cell r="AC341">
            <v>0</v>
          </cell>
          <cell r="AD341">
            <v>36</v>
          </cell>
          <cell r="AE341">
            <v>230000</v>
          </cell>
          <cell r="AF341">
            <v>0</v>
          </cell>
          <cell r="AI341">
            <v>2282</v>
          </cell>
          <cell r="AK341">
            <v>0</v>
          </cell>
          <cell r="AM341">
            <v>581</v>
          </cell>
          <cell r="AN341">
            <v>1</v>
          </cell>
          <cell r="AO341">
            <v>393216</v>
          </cell>
          <cell r="AQ341">
            <v>0</v>
          </cell>
          <cell r="AR341">
            <v>0</v>
          </cell>
          <cell r="AS341" t="str">
            <v>Ы</v>
          </cell>
          <cell r="AT341" t="str">
            <v>Ы</v>
          </cell>
          <cell r="AU341">
            <v>0</v>
          </cell>
          <cell r="AV341">
            <v>0</v>
          </cell>
          <cell r="AW341">
            <v>23</v>
          </cell>
          <cell r="AX341">
            <v>1</v>
          </cell>
          <cell r="AY341">
            <v>0</v>
          </cell>
          <cell r="AZ341">
            <v>0</v>
          </cell>
          <cell r="BA341">
            <v>0</v>
          </cell>
          <cell r="BB341">
            <v>0</v>
          </cell>
          <cell r="BC341">
            <v>38828</v>
          </cell>
        </row>
        <row r="342">
          <cell r="A342">
            <v>2006</v>
          </cell>
          <cell r="B342">
            <v>3</v>
          </cell>
          <cell r="C342">
            <v>425</v>
          </cell>
          <cell r="D342">
            <v>21</v>
          </cell>
          <cell r="E342">
            <v>792030</v>
          </cell>
          <cell r="F342">
            <v>0</v>
          </cell>
          <cell r="G342" t="str">
            <v>Затраты по ШПЗ (неосновные)</v>
          </cell>
          <cell r="H342">
            <v>2030</v>
          </cell>
          <cell r="I342">
            <v>7920</v>
          </cell>
          <cell r="J342">
            <v>11610.15</v>
          </cell>
          <cell r="K342">
            <v>1</v>
          </cell>
          <cell r="L342">
            <v>0</v>
          </cell>
          <cell r="M342">
            <v>0</v>
          </cell>
          <cell r="N342">
            <v>0</v>
          </cell>
          <cell r="R342">
            <v>0</v>
          </cell>
          <cell r="S342">
            <v>0</v>
          </cell>
          <cell r="T342">
            <v>0</v>
          </cell>
          <cell r="U342">
            <v>36</v>
          </cell>
          <cell r="V342">
            <v>0</v>
          </cell>
          <cell r="W342">
            <v>0</v>
          </cell>
          <cell r="AA342">
            <v>0</v>
          </cell>
          <cell r="AB342">
            <v>0</v>
          </cell>
          <cell r="AC342">
            <v>0</v>
          </cell>
          <cell r="AD342">
            <v>36</v>
          </cell>
          <cell r="AE342">
            <v>311000</v>
          </cell>
          <cell r="AF342">
            <v>0</v>
          </cell>
          <cell r="AI342">
            <v>2282</v>
          </cell>
          <cell r="AK342">
            <v>0</v>
          </cell>
          <cell r="AM342">
            <v>582</v>
          </cell>
          <cell r="AN342">
            <v>1</v>
          </cell>
          <cell r="AO342">
            <v>393216</v>
          </cell>
          <cell r="AQ342">
            <v>0</v>
          </cell>
          <cell r="AR342">
            <v>0</v>
          </cell>
          <cell r="AS342" t="str">
            <v>Ы</v>
          </cell>
          <cell r="AT342" t="str">
            <v>Ы</v>
          </cell>
          <cell r="AU342">
            <v>0</v>
          </cell>
          <cell r="AV342">
            <v>0</v>
          </cell>
          <cell r="AW342">
            <v>23</v>
          </cell>
          <cell r="AX342">
            <v>1</v>
          </cell>
          <cell r="AY342">
            <v>0</v>
          </cell>
          <cell r="AZ342">
            <v>0</v>
          </cell>
          <cell r="BA342">
            <v>0</v>
          </cell>
          <cell r="BB342">
            <v>0</v>
          </cell>
          <cell r="BC342">
            <v>38828</v>
          </cell>
        </row>
        <row r="343">
          <cell r="A343">
            <v>2006</v>
          </cell>
          <cell r="B343">
            <v>3</v>
          </cell>
          <cell r="C343">
            <v>426</v>
          </cell>
          <cell r="D343">
            <v>21</v>
          </cell>
          <cell r="E343">
            <v>792030</v>
          </cell>
          <cell r="F343">
            <v>0</v>
          </cell>
          <cell r="G343" t="str">
            <v>Затраты по ШПЗ (неосновные)</v>
          </cell>
          <cell r="H343">
            <v>2030</v>
          </cell>
          <cell r="I343">
            <v>7920</v>
          </cell>
          <cell r="J343">
            <v>40035</v>
          </cell>
          <cell r="K343">
            <v>1</v>
          </cell>
          <cell r="L343">
            <v>0</v>
          </cell>
          <cell r="M343">
            <v>0</v>
          </cell>
          <cell r="N343">
            <v>0</v>
          </cell>
          <cell r="R343">
            <v>0</v>
          </cell>
          <cell r="S343">
            <v>0</v>
          </cell>
          <cell r="T343">
            <v>0</v>
          </cell>
          <cell r="U343">
            <v>36</v>
          </cell>
          <cell r="V343">
            <v>0</v>
          </cell>
          <cell r="W343">
            <v>0</v>
          </cell>
          <cell r="AA343">
            <v>0</v>
          </cell>
          <cell r="AB343">
            <v>0</v>
          </cell>
          <cell r="AC343">
            <v>0</v>
          </cell>
          <cell r="AD343">
            <v>36</v>
          </cell>
          <cell r="AE343">
            <v>312000</v>
          </cell>
          <cell r="AF343">
            <v>0</v>
          </cell>
          <cell r="AI343">
            <v>2282</v>
          </cell>
          <cell r="AK343">
            <v>0</v>
          </cell>
          <cell r="AM343">
            <v>583</v>
          </cell>
          <cell r="AN343">
            <v>1</v>
          </cell>
          <cell r="AO343">
            <v>393216</v>
          </cell>
          <cell r="AQ343">
            <v>0</v>
          </cell>
          <cell r="AR343">
            <v>0</v>
          </cell>
          <cell r="AS343" t="str">
            <v>Ы</v>
          </cell>
          <cell r="AT343" t="str">
            <v>Ы</v>
          </cell>
          <cell r="AU343">
            <v>0</v>
          </cell>
          <cell r="AV343">
            <v>0</v>
          </cell>
          <cell r="AW343">
            <v>23</v>
          </cell>
          <cell r="AX343">
            <v>1</v>
          </cell>
          <cell r="AY343">
            <v>0</v>
          </cell>
          <cell r="AZ343">
            <v>0</v>
          </cell>
          <cell r="BA343">
            <v>0</v>
          </cell>
          <cell r="BB343">
            <v>0</v>
          </cell>
          <cell r="BC343">
            <v>38828</v>
          </cell>
        </row>
        <row r="344">
          <cell r="A344">
            <v>2006</v>
          </cell>
          <cell r="B344">
            <v>3</v>
          </cell>
          <cell r="C344">
            <v>427</v>
          </cell>
          <cell r="D344">
            <v>21</v>
          </cell>
          <cell r="E344">
            <v>792030</v>
          </cell>
          <cell r="F344">
            <v>0</v>
          </cell>
          <cell r="G344" t="str">
            <v>Затраты по ШПЗ (неосновные)</v>
          </cell>
          <cell r="H344">
            <v>2030</v>
          </cell>
          <cell r="I344">
            <v>7920</v>
          </cell>
          <cell r="J344">
            <v>40035</v>
          </cell>
          <cell r="K344">
            <v>1</v>
          </cell>
          <cell r="L344">
            <v>0</v>
          </cell>
          <cell r="M344">
            <v>0</v>
          </cell>
          <cell r="N344">
            <v>0</v>
          </cell>
          <cell r="R344">
            <v>0</v>
          </cell>
          <cell r="S344">
            <v>0</v>
          </cell>
          <cell r="T344">
            <v>0</v>
          </cell>
          <cell r="U344">
            <v>36</v>
          </cell>
          <cell r="V344">
            <v>0</v>
          </cell>
          <cell r="W344">
            <v>0</v>
          </cell>
          <cell r="AA344">
            <v>0</v>
          </cell>
          <cell r="AB344">
            <v>0</v>
          </cell>
          <cell r="AC344">
            <v>0</v>
          </cell>
          <cell r="AD344">
            <v>36</v>
          </cell>
          <cell r="AE344">
            <v>312200</v>
          </cell>
          <cell r="AF344">
            <v>0</v>
          </cell>
          <cell r="AI344">
            <v>2282</v>
          </cell>
          <cell r="AK344">
            <v>0</v>
          </cell>
          <cell r="AM344">
            <v>584</v>
          </cell>
          <cell r="AN344">
            <v>1</v>
          </cell>
          <cell r="AO344">
            <v>393216</v>
          </cell>
          <cell r="AQ344">
            <v>0</v>
          </cell>
          <cell r="AR344">
            <v>0</v>
          </cell>
          <cell r="AS344" t="str">
            <v>Ы</v>
          </cell>
          <cell r="AT344" t="str">
            <v>Ы</v>
          </cell>
          <cell r="AU344">
            <v>0</v>
          </cell>
          <cell r="AV344">
            <v>0</v>
          </cell>
          <cell r="AW344">
            <v>23</v>
          </cell>
          <cell r="AX344">
            <v>1</v>
          </cell>
          <cell r="AY344">
            <v>0</v>
          </cell>
          <cell r="AZ344">
            <v>0</v>
          </cell>
          <cell r="BA344">
            <v>0</v>
          </cell>
          <cell r="BB344">
            <v>0</v>
          </cell>
          <cell r="BC344">
            <v>38828</v>
          </cell>
        </row>
        <row r="345">
          <cell r="A345">
            <v>2006</v>
          </cell>
          <cell r="B345">
            <v>3</v>
          </cell>
          <cell r="C345">
            <v>428</v>
          </cell>
          <cell r="D345">
            <v>21</v>
          </cell>
          <cell r="E345">
            <v>792030</v>
          </cell>
          <cell r="F345">
            <v>0</v>
          </cell>
          <cell r="G345" t="str">
            <v>Затраты по ШПЗ (неосновные)</v>
          </cell>
          <cell r="H345">
            <v>2030</v>
          </cell>
          <cell r="I345">
            <v>7920</v>
          </cell>
          <cell r="J345">
            <v>4403.8500000000004</v>
          </cell>
          <cell r="K345">
            <v>1</v>
          </cell>
          <cell r="L345">
            <v>0</v>
          </cell>
          <cell r="M345">
            <v>0</v>
          </cell>
          <cell r="N345">
            <v>0</v>
          </cell>
          <cell r="R345">
            <v>0</v>
          </cell>
          <cell r="S345">
            <v>0</v>
          </cell>
          <cell r="T345">
            <v>0</v>
          </cell>
          <cell r="U345">
            <v>36</v>
          </cell>
          <cell r="V345">
            <v>0</v>
          </cell>
          <cell r="W345">
            <v>0</v>
          </cell>
          <cell r="AA345">
            <v>0</v>
          </cell>
          <cell r="AB345">
            <v>0</v>
          </cell>
          <cell r="AC345">
            <v>0</v>
          </cell>
          <cell r="AD345">
            <v>36</v>
          </cell>
          <cell r="AE345">
            <v>313000</v>
          </cell>
          <cell r="AF345">
            <v>0</v>
          </cell>
          <cell r="AI345">
            <v>2282</v>
          </cell>
          <cell r="AK345">
            <v>0</v>
          </cell>
          <cell r="AM345">
            <v>585</v>
          </cell>
          <cell r="AN345">
            <v>1</v>
          </cell>
          <cell r="AO345">
            <v>393216</v>
          </cell>
          <cell r="AQ345">
            <v>0</v>
          </cell>
          <cell r="AR345">
            <v>0</v>
          </cell>
          <cell r="AS345" t="str">
            <v>Ы</v>
          </cell>
          <cell r="AT345" t="str">
            <v>Ы</v>
          </cell>
          <cell r="AU345">
            <v>0</v>
          </cell>
          <cell r="AV345">
            <v>0</v>
          </cell>
          <cell r="AW345">
            <v>23</v>
          </cell>
          <cell r="AX345">
            <v>1</v>
          </cell>
          <cell r="AY345">
            <v>0</v>
          </cell>
          <cell r="AZ345">
            <v>0</v>
          </cell>
          <cell r="BA345">
            <v>0</v>
          </cell>
          <cell r="BB345">
            <v>0</v>
          </cell>
          <cell r="BC345">
            <v>38828</v>
          </cell>
        </row>
        <row r="346">
          <cell r="A346">
            <v>2006</v>
          </cell>
          <cell r="B346">
            <v>3</v>
          </cell>
          <cell r="C346">
            <v>429</v>
          </cell>
          <cell r="D346">
            <v>21</v>
          </cell>
          <cell r="E346">
            <v>792030</v>
          </cell>
          <cell r="F346">
            <v>0</v>
          </cell>
          <cell r="G346" t="str">
            <v>Затраты по ШПЗ (неосновные)</v>
          </cell>
          <cell r="H346">
            <v>2030</v>
          </cell>
          <cell r="I346">
            <v>7920</v>
          </cell>
          <cell r="J346">
            <v>8007</v>
          </cell>
          <cell r="K346">
            <v>1</v>
          </cell>
          <cell r="L346">
            <v>0</v>
          </cell>
          <cell r="M346">
            <v>0</v>
          </cell>
          <cell r="N346">
            <v>0</v>
          </cell>
          <cell r="R346">
            <v>0</v>
          </cell>
          <cell r="S346">
            <v>0</v>
          </cell>
          <cell r="T346">
            <v>0</v>
          </cell>
          <cell r="U346">
            <v>36</v>
          </cell>
          <cell r="V346">
            <v>0</v>
          </cell>
          <cell r="W346">
            <v>0</v>
          </cell>
          <cell r="AA346">
            <v>0</v>
          </cell>
          <cell r="AB346">
            <v>0</v>
          </cell>
          <cell r="AC346">
            <v>0</v>
          </cell>
          <cell r="AD346">
            <v>36</v>
          </cell>
          <cell r="AE346">
            <v>314000</v>
          </cell>
          <cell r="AF346">
            <v>0</v>
          </cell>
          <cell r="AI346">
            <v>2282</v>
          </cell>
          <cell r="AK346">
            <v>0</v>
          </cell>
          <cell r="AM346">
            <v>586</v>
          </cell>
          <cell r="AN346">
            <v>1</v>
          </cell>
          <cell r="AO346">
            <v>393216</v>
          </cell>
          <cell r="AQ346">
            <v>0</v>
          </cell>
          <cell r="AR346">
            <v>0</v>
          </cell>
          <cell r="AS346" t="str">
            <v>Ы</v>
          </cell>
          <cell r="AT346" t="str">
            <v>Ы</v>
          </cell>
          <cell r="AU346">
            <v>0</v>
          </cell>
          <cell r="AV346">
            <v>0</v>
          </cell>
          <cell r="AW346">
            <v>23</v>
          </cell>
          <cell r="AX346">
            <v>1</v>
          </cell>
          <cell r="AY346">
            <v>0</v>
          </cell>
          <cell r="AZ346">
            <v>0</v>
          </cell>
          <cell r="BA346">
            <v>0</v>
          </cell>
          <cell r="BB346">
            <v>0</v>
          </cell>
          <cell r="BC346">
            <v>38828</v>
          </cell>
        </row>
        <row r="347">
          <cell r="A347">
            <v>2006</v>
          </cell>
          <cell r="B347">
            <v>3</v>
          </cell>
          <cell r="C347">
            <v>430</v>
          </cell>
          <cell r="D347">
            <v>21</v>
          </cell>
          <cell r="E347">
            <v>792030</v>
          </cell>
          <cell r="F347">
            <v>0</v>
          </cell>
          <cell r="G347" t="str">
            <v>Затраты по ШПЗ (неосновные)</v>
          </cell>
          <cell r="H347">
            <v>2030</v>
          </cell>
          <cell r="I347">
            <v>7920</v>
          </cell>
          <cell r="J347">
            <v>1601.4</v>
          </cell>
          <cell r="K347">
            <v>1</v>
          </cell>
          <cell r="L347">
            <v>0</v>
          </cell>
          <cell r="M347">
            <v>0</v>
          </cell>
          <cell r="N347">
            <v>0</v>
          </cell>
          <cell r="R347">
            <v>0</v>
          </cell>
          <cell r="S347">
            <v>0</v>
          </cell>
          <cell r="T347">
            <v>0</v>
          </cell>
          <cell r="U347">
            <v>36</v>
          </cell>
          <cell r="V347">
            <v>0</v>
          </cell>
          <cell r="W347">
            <v>0</v>
          </cell>
          <cell r="AA347">
            <v>0</v>
          </cell>
          <cell r="AB347">
            <v>0</v>
          </cell>
          <cell r="AC347">
            <v>0</v>
          </cell>
          <cell r="AD347">
            <v>36</v>
          </cell>
          <cell r="AE347">
            <v>315000</v>
          </cell>
          <cell r="AF347">
            <v>0</v>
          </cell>
          <cell r="AI347">
            <v>2282</v>
          </cell>
          <cell r="AK347">
            <v>0</v>
          </cell>
          <cell r="AM347">
            <v>587</v>
          </cell>
          <cell r="AN347">
            <v>1</v>
          </cell>
          <cell r="AO347">
            <v>393216</v>
          </cell>
          <cell r="AQ347">
            <v>0</v>
          </cell>
          <cell r="AR347">
            <v>0</v>
          </cell>
          <cell r="AS347" t="str">
            <v>Ы</v>
          </cell>
          <cell r="AT347" t="str">
            <v>Ы</v>
          </cell>
          <cell r="AU347">
            <v>0</v>
          </cell>
          <cell r="AV347">
            <v>0</v>
          </cell>
          <cell r="AW347">
            <v>23</v>
          </cell>
          <cell r="AX347">
            <v>1</v>
          </cell>
          <cell r="AY347">
            <v>0</v>
          </cell>
          <cell r="AZ347">
            <v>0</v>
          </cell>
          <cell r="BA347">
            <v>0</v>
          </cell>
          <cell r="BB347">
            <v>0</v>
          </cell>
          <cell r="BC347">
            <v>38828</v>
          </cell>
        </row>
        <row r="348">
          <cell r="A348">
            <v>2006</v>
          </cell>
          <cell r="B348">
            <v>3</v>
          </cell>
          <cell r="C348">
            <v>431</v>
          </cell>
          <cell r="D348">
            <v>21</v>
          </cell>
          <cell r="E348">
            <v>792030</v>
          </cell>
          <cell r="F348">
            <v>0</v>
          </cell>
          <cell r="G348" t="str">
            <v>Затраты по ШПЗ (неосновные)</v>
          </cell>
          <cell r="H348">
            <v>2030</v>
          </cell>
          <cell r="I348">
            <v>7920</v>
          </cell>
          <cell r="J348">
            <v>13314.11</v>
          </cell>
          <cell r="K348">
            <v>1</v>
          </cell>
          <cell r="L348">
            <v>0</v>
          </cell>
          <cell r="M348">
            <v>0</v>
          </cell>
          <cell r="N348">
            <v>0</v>
          </cell>
          <cell r="R348">
            <v>0</v>
          </cell>
          <cell r="S348">
            <v>0</v>
          </cell>
          <cell r="T348">
            <v>0</v>
          </cell>
          <cell r="U348">
            <v>34</v>
          </cell>
          <cell r="V348">
            <v>0</v>
          </cell>
          <cell r="W348">
            <v>0</v>
          </cell>
          <cell r="AA348">
            <v>0</v>
          </cell>
          <cell r="AB348">
            <v>0</v>
          </cell>
          <cell r="AC348">
            <v>0</v>
          </cell>
          <cell r="AD348">
            <v>34</v>
          </cell>
          <cell r="AE348">
            <v>110000</v>
          </cell>
          <cell r="AF348">
            <v>0</v>
          </cell>
          <cell r="AI348">
            <v>2282</v>
          </cell>
          <cell r="AK348">
            <v>0</v>
          </cell>
          <cell r="AM348">
            <v>588</v>
          </cell>
          <cell r="AN348">
            <v>1</v>
          </cell>
          <cell r="AO348">
            <v>393216</v>
          </cell>
          <cell r="AQ348">
            <v>0</v>
          </cell>
          <cell r="AR348">
            <v>0</v>
          </cell>
          <cell r="AS348" t="str">
            <v>Ы</v>
          </cell>
          <cell r="AT348" t="str">
            <v>Ы</v>
          </cell>
          <cell r="AU348">
            <v>0</v>
          </cell>
          <cell r="AV348">
            <v>0</v>
          </cell>
          <cell r="AW348">
            <v>23</v>
          </cell>
          <cell r="AX348">
            <v>1</v>
          </cell>
          <cell r="AY348">
            <v>0</v>
          </cell>
          <cell r="AZ348">
            <v>0</v>
          </cell>
          <cell r="BA348">
            <v>0</v>
          </cell>
          <cell r="BB348">
            <v>0</v>
          </cell>
          <cell r="BC348">
            <v>38828</v>
          </cell>
        </row>
        <row r="349">
          <cell r="A349">
            <v>2006</v>
          </cell>
          <cell r="B349">
            <v>3</v>
          </cell>
          <cell r="C349">
            <v>432</v>
          </cell>
          <cell r="D349">
            <v>21</v>
          </cell>
          <cell r="E349">
            <v>792030</v>
          </cell>
          <cell r="F349">
            <v>0</v>
          </cell>
          <cell r="G349" t="str">
            <v>Затраты по ШПЗ (неосновные)</v>
          </cell>
          <cell r="H349">
            <v>2030</v>
          </cell>
          <cell r="I349">
            <v>7920</v>
          </cell>
          <cell r="J349">
            <v>339635</v>
          </cell>
          <cell r="K349">
            <v>1</v>
          </cell>
          <cell r="L349">
            <v>0</v>
          </cell>
          <cell r="M349">
            <v>0</v>
          </cell>
          <cell r="N349">
            <v>0</v>
          </cell>
          <cell r="R349">
            <v>0</v>
          </cell>
          <cell r="S349">
            <v>0</v>
          </cell>
          <cell r="T349">
            <v>0</v>
          </cell>
          <cell r="U349">
            <v>34</v>
          </cell>
          <cell r="V349">
            <v>0</v>
          </cell>
          <cell r="W349">
            <v>0</v>
          </cell>
          <cell r="AA349">
            <v>0</v>
          </cell>
          <cell r="AB349">
            <v>0</v>
          </cell>
          <cell r="AC349">
            <v>0</v>
          </cell>
          <cell r="AD349">
            <v>34</v>
          </cell>
          <cell r="AE349">
            <v>240000</v>
          </cell>
          <cell r="AF349">
            <v>0</v>
          </cell>
          <cell r="AI349">
            <v>2282</v>
          </cell>
          <cell r="AK349">
            <v>0</v>
          </cell>
          <cell r="AM349">
            <v>589</v>
          </cell>
          <cell r="AN349">
            <v>1</v>
          </cell>
          <cell r="AO349">
            <v>393216</v>
          </cell>
          <cell r="AQ349">
            <v>0</v>
          </cell>
          <cell r="AR349">
            <v>0</v>
          </cell>
          <cell r="AS349" t="str">
            <v>Ы</v>
          </cell>
          <cell r="AT349" t="str">
            <v>Ы</v>
          </cell>
          <cell r="AU349">
            <v>0</v>
          </cell>
          <cell r="AV349">
            <v>0</v>
          </cell>
          <cell r="AW349">
            <v>23</v>
          </cell>
          <cell r="AX349">
            <v>1</v>
          </cell>
          <cell r="AY349">
            <v>0</v>
          </cell>
          <cell r="AZ349">
            <v>0</v>
          </cell>
          <cell r="BA349">
            <v>0</v>
          </cell>
          <cell r="BB349">
            <v>0</v>
          </cell>
          <cell r="BC349">
            <v>38828</v>
          </cell>
        </row>
        <row r="350">
          <cell r="A350">
            <v>2006</v>
          </cell>
          <cell r="B350">
            <v>3</v>
          </cell>
          <cell r="C350">
            <v>433</v>
          </cell>
          <cell r="D350">
            <v>21</v>
          </cell>
          <cell r="E350">
            <v>792030</v>
          </cell>
          <cell r="F350">
            <v>0</v>
          </cell>
          <cell r="G350" t="str">
            <v>Затраты по ШПЗ (неосновные)</v>
          </cell>
          <cell r="H350">
            <v>2030</v>
          </cell>
          <cell r="I350">
            <v>7920</v>
          </cell>
          <cell r="J350">
            <v>9849.42</v>
          </cell>
          <cell r="K350">
            <v>1</v>
          </cell>
          <cell r="L350">
            <v>0</v>
          </cell>
          <cell r="M350">
            <v>0</v>
          </cell>
          <cell r="N350">
            <v>0</v>
          </cell>
          <cell r="R350">
            <v>0</v>
          </cell>
          <cell r="S350">
            <v>0</v>
          </cell>
          <cell r="T350">
            <v>0</v>
          </cell>
          <cell r="U350">
            <v>34</v>
          </cell>
          <cell r="V350">
            <v>0</v>
          </cell>
          <cell r="W350">
            <v>0</v>
          </cell>
          <cell r="AA350">
            <v>0</v>
          </cell>
          <cell r="AB350">
            <v>0</v>
          </cell>
          <cell r="AC350">
            <v>0</v>
          </cell>
          <cell r="AD350">
            <v>34</v>
          </cell>
          <cell r="AE350">
            <v>311000</v>
          </cell>
          <cell r="AF350">
            <v>0</v>
          </cell>
          <cell r="AI350">
            <v>2282</v>
          </cell>
          <cell r="AK350">
            <v>0</v>
          </cell>
          <cell r="AM350">
            <v>590</v>
          </cell>
          <cell r="AN350">
            <v>1</v>
          </cell>
          <cell r="AO350">
            <v>393216</v>
          </cell>
          <cell r="AQ350">
            <v>0</v>
          </cell>
          <cell r="AR350">
            <v>0</v>
          </cell>
          <cell r="AS350" t="str">
            <v>Ы</v>
          </cell>
          <cell r="AT350" t="str">
            <v>Ы</v>
          </cell>
          <cell r="AU350">
            <v>0</v>
          </cell>
          <cell r="AV350">
            <v>0</v>
          </cell>
          <cell r="AW350">
            <v>23</v>
          </cell>
          <cell r="AX350">
            <v>1</v>
          </cell>
          <cell r="AY350">
            <v>0</v>
          </cell>
          <cell r="AZ350">
            <v>0</v>
          </cell>
          <cell r="BA350">
            <v>0</v>
          </cell>
          <cell r="BB350">
            <v>0</v>
          </cell>
          <cell r="BC350">
            <v>38828</v>
          </cell>
        </row>
        <row r="351">
          <cell r="A351">
            <v>2006</v>
          </cell>
          <cell r="B351">
            <v>3</v>
          </cell>
          <cell r="C351">
            <v>434</v>
          </cell>
          <cell r="D351">
            <v>21</v>
          </cell>
          <cell r="E351">
            <v>792030</v>
          </cell>
          <cell r="F351">
            <v>0</v>
          </cell>
          <cell r="G351" t="str">
            <v>Затраты по ШПЗ (неосновные)</v>
          </cell>
          <cell r="H351">
            <v>2030</v>
          </cell>
          <cell r="I351">
            <v>7920</v>
          </cell>
          <cell r="J351">
            <v>20378.099999999999</v>
          </cell>
          <cell r="K351">
            <v>1</v>
          </cell>
          <cell r="L351">
            <v>0</v>
          </cell>
          <cell r="M351">
            <v>0</v>
          </cell>
          <cell r="N351">
            <v>0</v>
          </cell>
          <cell r="R351">
            <v>0</v>
          </cell>
          <cell r="S351">
            <v>0</v>
          </cell>
          <cell r="T351">
            <v>0</v>
          </cell>
          <cell r="U351">
            <v>34</v>
          </cell>
          <cell r="V351">
            <v>0</v>
          </cell>
          <cell r="W351">
            <v>0</v>
          </cell>
          <cell r="AA351">
            <v>0</v>
          </cell>
          <cell r="AB351">
            <v>0</v>
          </cell>
          <cell r="AC351">
            <v>0</v>
          </cell>
          <cell r="AD351">
            <v>34</v>
          </cell>
          <cell r="AE351">
            <v>312000</v>
          </cell>
          <cell r="AF351">
            <v>0</v>
          </cell>
          <cell r="AI351">
            <v>2282</v>
          </cell>
          <cell r="AK351">
            <v>0</v>
          </cell>
          <cell r="AM351">
            <v>591</v>
          </cell>
          <cell r="AN351">
            <v>1</v>
          </cell>
          <cell r="AO351">
            <v>393216</v>
          </cell>
          <cell r="AQ351">
            <v>0</v>
          </cell>
          <cell r="AR351">
            <v>0</v>
          </cell>
          <cell r="AS351" t="str">
            <v>Ы</v>
          </cell>
          <cell r="AT351" t="str">
            <v>Ы</v>
          </cell>
          <cell r="AU351">
            <v>0</v>
          </cell>
          <cell r="AV351">
            <v>0</v>
          </cell>
          <cell r="AW351">
            <v>23</v>
          </cell>
          <cell r="AX351">
            <v>1</v>
          </cell>
          <cell r="AY351">
            <v>0</v>
          </cell>
          <cell r="AZ351">
            <v>0</v>
          </cell>
          <cell r="BA351">
            <v>0</v>
          </cell>
          <cell r="BB351">
            <v>0</v>
          </cell>
          <cell r="BC351">
            <v>38828</v>
          </cell>
        </row>
        <row r="352">
          <cell r="A352">
            <v>2006</v>
          </cell>
          <cell r="B352">
            <v>3</v>
          </cell>
          <cell r="C352">
            <v>435</v>
          </cell>
          <cell r="D352">
            <v>21</v>
          </cell>
          <cell r="E352">
            <v>792030</v>
          </cell>
          <cell r="F352">
            <v>0</v>
          </cell>
          <cell r="G352" t="str">
            <v>Затраты по ШПЗ (неосновные)</v>
          </cell>
          <cell r="H352">
            <v>2030</v>
          </cell>
          <cell r="I352">
            <v>7920</v>
          </cell>
          <cell r="J352">
            <v>4143.55</v>
          </cell>
          <cell r="K352">
            <v>1</v>
          </cell>
          <cell r="L352">
            <v>0</v>
          </cell>
          <cell r="M352">
            <v>0</v>
          </cell>
          <cell r="N352">
            <v>0</v>
          </cell>
          <cell r="R352">
            <v>0</v>
          </cell>
          <cell r="S352">
            <v>0</v>
          </cell>
          <cell r="T352">
            <v>0</v>
          </cell>
          <cell r="U352">
            <v>34</v>
          </cell>
          <cell r="V352">
            <v>0</v>
          </cell>
          <cell r="W352">
            <v>0</v>
          </cell>
          <cell r="AA352">
            <v>0</v>
          </cell>
          <cell r="AB352">
            <v>0</v>
          </cell>
          <cell r="AC352">
            <v>0</v>
          </cell>
          <cell r="AD352">
            <v>34</v>
          </cell>
          <cell r="AE352">
            <v>312100</v>
          </cell>
          <cell r="AF352">
            <v>0</v>
          </cell>
          <cell r="AI352">
            <v>2282</v>
          </cell>
          <cell r="AK352">
            <v>0</v>
          </cell>
          <cell r="AM352">
            <v>592</v>
          </cell>
          <cell r="AN352">
            <v>1</v>
          </cell>
          <cell r="AO352">
            <v>393216</v>
          </cell>
          <cell r="AQ352">
            <v>0</v>
          </cell>
          <cell r="AR352">
            <v>0</v>
          </cell>
          <cell r="AS352" t="str">
            <v>Ы</v>
          </cell>
          <cell r="AT352" t="str">
            <v>Ы</v>
          </cell>
          <cell r="AU352">
            <v>0</v>
          </cell>
          <cell r="AV352">
            <v>0</v>
          </cell>
          <cell r="AW352">
            <v>23</v>
          </cell>
          <cell r="AX352">
            <v>1</v>
          </cell>
          <cell r="AY352">
            <v>0</v>
          </cell>
          <cell r="AZ352">
            <v>0</v>
          </cell>
          <cell r="BA352">
            <v>0</v>
          </cell>
          <cell r="BB352">
            <v>0</v>
          </cell>
          <cell r="BC352">
            <v>38828</v>
          </cell>
        </row>
        <row r="353">
          <cell r="A353">
            <v>2006</v>
          </cell>
          <cell r="B353">
            <v>3</v>
          </cell>
          <cell r="C353">
            <v>436</v>
          </cell>
          <cell r="D353">
            <v>21</v>
          </cell>
          <cell r="E353">
            <v>792030</v>
          </cell>
          <cell r="F353">
            <v>0</v>
          </cell>
          <cell r="G353" t="str">
            <v>Затраты по ШПЗ (неосновные)</v>
          </cell>
          <cell r="H353">
            <v>2030</v>
          </cell>
          <cell r="I353">
            <v>7920</v>
          </cell>
          <cell r="J353">
            <v>43405.35</v>
          </cell>
          <cell r="K353">
            <v>1</v>
          </cell>
          <cell r="L353">
            <v>0</v>
          </cell>
          <cell r="M353">
            <v>0</v>
          </cell>
          <cell r="N353">
            <v>0</v>
          </cell>
          <cell r="R353">
            <v>0</v>
          </cell>
          <cell r="S353">
            <v>0</v>
          </cell>
          <cell r="T353">
            <v>0</v>
          </cell>
          <cell r="U353">
            <v>34</v>
          </cell>
          <cell r="V353">
            <v>0</v>
          </cell>
          <cell r="W353">
            <v>0</v>
          </cell>
          <cell r="AA353">
            <v>0</v>
          </cell>
          <cell r="AB353">
            <v>0</v>
          </cell>
          <cell r="AC353">
            <v>0</v>
          </cell>
          <cell r="AD353">
            <v>34</v>
          </cell>
          <cell r="AE353">
            <v>312200</v>
          </cell>
          <cell r="AF353">
            <v>0</v>
          </cell>
          <cell r="AI353">
            <v>2282</v>
          </cell>
          <cell r="AK353">
            <v>0</v>
          </cell>
          <cell r="AM353">
            <v>593</v>
          </cell>
          <cell r="AN353">
            <v>1</v>
          </cell>
          <cell r="AO353">
            <v>393216</v>
          </cell>
          <cell r="AQ353">
            <v>0</v>
          </cell>
          <cell r="AR353">
            <v>0</v>
          </cell>
          <cell r="AS353" t="str">
            <v>Ы</v>
          </cell>
          <cell r="AT353" t="str">
            <v>Ы</v>
          </cell>
          <cell r="AU353">
            <v>0</v>
          </cell>
          <cell r="AV353">
            <v>0</v>
          </cell>
          <cell r="AW353">
            <v>23</v>
          </cell>
          <cell r="AX353">
            <v>1</v>
          </cell>
          <cell r="AY353">
            <v>0</v>
          </cell>
          <cell r="AZ353">
            <v>0</v>
          </cell>
          <cell r="BA353">
            <v>0</v>
          </cell>
          <cell r="BB353">
            <v>0</v>
          </cell>
          <cell r="BC353">
            <v>38828</v>
          </cell>
        </row>
        <row r="354">
          <cell r="A354">
            <v>2006</v>
          </cell>
          <cell r="B354">
            <v>3</v>
          </cell>
          <cell r="C354">
            <v>437</v>
          </cell>
          <cell r="D354">
            <v>21</v>
          </cell>
          <cell r="E354">
            <v>792030</v>
          </cell>
          <cell r="F354">
            <v>0</v>
          </cell>
          <cell r="G354" t="str">
            <v>Затраты по ШПЗ (неосновные)</v>
          </cell>
          <cell r="H354">
            <v>2030</v>
          </cell>
          <cell r="I354">
            <v>7920</v>
          </cell>
          <cell r="J354">
            <v>3735.99</v>
          </cell>
          <cell r="K354">
            <v>1</v>
          </cell>
          <cell r="L354">
            <v>0</v>
          </cell>
          <cell r="M354">
            <v>0</v>
          </cell>
          <cell r="N354">
            <v>0</v>
          </cell>
          <cell r="R354">
            <v>0</v>
          </cell>
          <cell r="S354">
            <v>0</v>
          </cell>
          <cell r="T354">
            <v>0</v>
          </cell>
          <cell r="U354">
            <v>34</v>
          </cell>
          <cell r="V354">
            <v>0</v>
          </cell>
          <cell r="W354">
            <v>0</v>
          </cell>
          <cell r="AA354">
            <v>0</v>
          </cell>
          <cell r="AB354">
            <v>0</v>
          </cell>
          <cell r="AC354">
            <v>0</v>
          </cell>
          <cell r="AD354">
            <v>34</v>
          </cell>
          <cell r="AE354">
            <v>313000</v>
          </cell>
          <cell r="AF354">
            <v>0</v>
          </cell>
          <cell r="AI354">
            <v>2282</v>
          </cell>
          <cell r="AK354">
            <v>0</v>
          </cell>
          <cell r="AM354">
            <v>594</v>
          </cell>
          <cell r="AN354">
            <v>1</v>
          </cell>
          <cell r="AO354">
            <v>393216</v>
          </cell>
          <cell r="AQ354">
            <v>0</v>
          </cell>
          <cell r="AR354">
            <v>0</v>
          </cell>
          <cell r="AS354" t="str">
            <v>Ы</v>
          </cell>
          <cell r="AT354" t="str">
            <v>Ы</v>
          </cell>
          <cell r="AU354">
            <v>0</v>
          </cell>
          <cell r="AV354">
            <v>0</v>
          </cell>
          <cell r="AW354">
            <v>23</v>
          </cell>
          <cell r="AX354">
            <v>1</v>
          </cell>
          <cell r="AY354">
            <v>0</v>
          </cell>
          <cell r="AZ354">
            <v>0</v>
          </cell>
          <cell r="BA354">
            <v>0</v>
          </cell>
          <cell r="BB354">
            <v>0</v>
          </cell>
          <cell r="BC354">
            <v>38828</v>
          </cell>
        </row>
        <row r="355">
          <cell r="A355">
            <v>2006</v>
          </cell>
          <cell r="B355">
            <v>3</v>
          </cell>
          <cell r="C355">
            <v>438</v>
          </cell>
          <cell r="D355">
            <v>21</v>
          </cell>
          <cell r="E355">
            <v>792030</v>
          </cell>
          <cell r="F355">
            <v>0</v>
          </cell>
          <cell r="G355" t="str">
            <v>Затраты по ШПЗ (неосновные)</v>
          </cell>
          <cell r="H355">
            <v>2030</v>
          </cell>
          <cell r="I355">
            <v>7920</v>
          </cell>
          <cell r="J355">
            <v>6792.7</v>
          </cell>
          <cell r="K355">
            <v>1</v>
          </cell>
          <cell r="L355">
            <v>0</v>
          </cell>
          <cell r="M355">
            <v>0</v>
          </cell>
          <cell r="N355">
            <v>0</v>
          </cell>
          <cell r="R355">
            <v>0</v>
          </cell>
          <cell r="S355">
            <v>0</v>
          </cell>
          <cell r="T355">
            <v>0</v>
          </cell>
          <cell r="U355">
            <v>34</v>
          </cell>
          <cell r="V355">
            <v>0</v>
          </cell>
          <cell r="W355">
            <v>0</v>
          </cell>
          <cell r="AA355">
            <v>0</v>
          </cell>
          <cell r="AB355">
            <v>0</v>
          </cell>
          <cell r="AC355">
            <v>0</v>
          </cell>
          <cell r="AD355">
            <v>34</v>
          </cell>
          <cell r="AE355">
            <v>314000</v>
          </cell>
          <cell r="AF355">
            <v>0</v>
          </cell>
          <cell r="AI355">
            <v>2282</v>
          </cell>
          <cell r="AK355">
            <v>0</v>
          </cell>
          <cell r="AM355">
            <v>595</v>
          </cell>
          <cell r="AN355">
            <v>1</v>
          </cell>
          <cell r="AO355">
            <v>393216</v>
          </cell>
          <cell r="AQ355">
            <v>0</v>
          </cell>
          <cell r="AR355">
            <v>0</v>
          </cell>
          <cell r="AS355" t="str">
            <v>Ы</v>
          </cell>
          <cell r="AT355" t="str">
            <v>Ы</v>
          </cell>
          <cell r="AU355">
            <v>0</v>
          </cell>
          <cell r="AV355">
            <v>0</v>
          </cell>
          <cell r="AW355">
            <v>23</v>
          </cell>
          <cell r="AX355">
            <v>1</v>
          </cell>
          <cell r="AY355">
            <v>0</v>
          </cell>
          <cell r="AZ355">
            <v>0</v>
          </cell>
          <cell r="BA355">
            <v>0</v>
          </cell>
          <cell r="BB355">
            <v>0</v>
          </cell>
          <cell r="BC355">
            <v>38828</v>
          </cell>
        </row>
        <row r="356">
          <cell r="A356">
            <v>2006</v>
          </cell>
          <cell r="B356">
            <v>3</v>
          </cell>
          <cell r="C356">
            <v>439</v>
          </cell>
          <cell r="D356">
            <v>21</v>
          </cell>
          <cell r="E356">
            <v>792030</v>
          </cell>
          <cell r="F356">
            <v>0</v>
          </cell>
          <cell r="G356" t="str">
            <v>Затраты по ШПЗ (неосновные)</v>
          </cell>
          <cell r="H356">
            <v>2030</v>
          </cell>
          <cell r="I356">
            <v>7920</v>
          </cell>
          <cell r="J356">
            <v>1358.53</v>
          </cell>
          <cell r="K356">
            <v>1</v>
          </cell>
          <cell r="L356">
            <v>0</v>
          </cell>
          <cell r="M356">
            <v>0</v>
          </cell>
          <cell r="N356">
            <v>0</v>
          </cell>
          <cell r="R356">
            <v>0</v>
          </cell>
          <cell r="S356">
            <v>0</v>
          </cell>
          <cell r="T356">
            <v>0</v>
          </cell>
          <cell r="U356">
            <v>34</v>
          </cell>
          <cell r="V356">
            <v>0</v>
          </cell>
          <cell r="W356">
            <v>0</v>
          </cell>
          <cell r="AA356">
            <v>0</v>
          </cell>
          <cell r="AB356">
            <v>0</v>
          </cell>
          <cell r="AC356">
            <v>0</v>
          </cell>
          <cell r="AD356">
            <v>34</v>
          </cell>
          <cell r="AE356">
            <v>315000</v>
          </cell>
          <cell r="AF356">
            <v>0</v>
          </cell>
          <cell r="AI356">
            <v>2282</v>
          </cell>
          <cell r="AK356">
            <v>0</v>
          </cell>
          <cell r="AM356">
            <v>596</v>
          </cell>
          <cell r="AN356">
            <v>1</v>
          </cell>
          <cell r="AO356">
            <v>393216</v>
          </cell>
          <cell r="AQ356">
            <v>0</v>
          </cell>
          <cell r="AR356">
            <v>0</v>
          </cell>
          <cell r="AS356" t="str">
            <v>Ы</v>
          </cell>
          <cell r="AT356" t="str">
            <v>Ы</v>
          </cell>
          <cell r="AU356">
            <v>0</v>
          </cell>
          <cell r="AV356">
            <v>0</v>
          </cell>
          <cell r="AW356">
            <v>23</v>
          </cell>
          <cell r="AX356">
            <v>1</v>
          </cell>
          <cell r="AY356">
            <v>0</v>
          </cell>
          <cell r="AZ356">
            <v>0</v>
          </cell>
          <cell r="BA356">
            <v>0</v>
          </cell>
          <cell r="BB356">
            <v>0</v>
          </cell>
          <cell r="BC356">
            <v>38828</v>
          </cell>
        </row>
        <row r="357">
          <cell r="A357">
            <v>2006</v>
          </cell>
          <cell r="B357">
            <v>3</v>
          </cell>
          <cell r="C357">
            <v>501</v>
          </cell>
          <cell r="D357">
            <v>21</v>
          </cell>
          <cell r="E357">
            <v>792030</v>
          </cell>
          <cell r="F357">
            <v>0</v>
          </cell>
          <cell r="G357" t="str">
            <v>Затраты по ШПЗ (неосновные)</v>
          </cell>
          <cell r="H357">
            <v>2030</v>
          </cell>
          <cell r="I357">
            <v>7920</v>
          </cell>
          <cell r="J357">
            <v>203040</v>
          </cell>
          <cell r="K357">
            <v>1</v>
          </cell>
          <cell r="L357">
            <v>0</v>
          </cell>
          <cell r="M357">
            <v>0</v>
          </cell>
          <cell r="N357">
            <v>0</v>
          </cell>
          <cell r="R357">
            <v>0</v>
          </cell>
          <cell r="S357">
            <v>0</v>
          </cell>
          <cell r="T357">
            <v>0</v>
          </cell>
          <cell r="U357">
            <v>37</v>
          </cell>
          <cell r="V357">
            <v>0</v>
          </cell>
          <cell r="W357">
            <v>0</v>
          </cell>
          <cell r="AA357">
            <v>0</v>
          </cell>
          <cell r="AB357">
            <v>0</v>
          </cell>
          <cell r="AC357">
            <v>0</v>
          </cell>
          <cell r="AD357">
            <v>37</v>
          </cell>
          <cell r="AE357">
            <v>110000</v>
          </cell>
          <cell r="AF357">
            <v>0</v>
          </cell>
          <cell r="AI357">
            <v>2282</v>
          </cell>
          <cell r="AK357">
            <v>0</v>
          </cell>
          <cell r="AM357">
            <v>658</v>
          </cell>
          <cell r="AN357">
            <v>1</v>
          </cell>
          <cell r="AO357">
            <v>393216</v>
          </cell>
          <cell r="AQ357">
            <v>0</v>
          </cell>
          <cell r="AR357">
            <v>0</v>
          </cell>
          <cell r="AS357" t="str">
            <v>Ы</v>
          </cell>
          <cell r="AT357" t="str">
            <v>Ы</v>
          </cell>
          <cell r="AU357">
            <v>0</v>
          </cell>
          <cell r="AV357">
            <v>0</v>
          </cell>
          <cell r="AW357">
            <v>23</v>
          </cell>
          <cell r="AX357">
            <v>1</v>
          </cell>
          <cell r="AY357">
            <v>0</v>
          </cell>
          <cell r="AZ357">
            <v>0</v>
          </cell>
          <cell r="BA357">
            <v>0</v>
          </cell>
          <cell r="BB357">
            <v>0</v>
          </cell>
          <cell r="BC357">
            <v>38828</v>
          </cell>
        </row>
        <row r="358">
          <cell r="A358">
            <v>2006</v>
          </cell>
          <cell r="B358">
            <v>3</v>
          </cell>
          <cell r="C358">
            <v>502</v>
          </cell>
          <cell r="D358">
            <v>21</v>
          </cell>
          <cell r="E358">
            <v>792030</v>
          </cell>
          <cell r="F358">
            <v>0</v>
          </cell>
          <cell r="G358" t="str">
            <v>Затраты по ШПЗ (неосновные)</v>
          </cell>
          <cell r="H358">
            <v>2030</v>
          </cell>
          <cell r="I358">
            <v>7920</v>
          </cell>
          <cell r="J358">
            <v>68000</v>
          </cell>
          <cell r="K358">
            <v>1</v>
          </cell>
          <cell r="L358">
            <v>0</v>
          </cell>
          <cell r="M358">
            <v>0</v>
          </cell>
          <cell r="N358">
            <v>0</v>
          </cell>
          <cell r="R358">
            <v>0</v>
          </cell>
          <cell r="S358">
            <v>0</v>
          </cell>
          <cell r="T358">
            <v>0</v>
          </cell>
          <cell r="U358">
            <v>37</v>
          </cell>
          <cell r="V358">
            <v>0</v>
          </cell>
          <cell r="W358">
            <v>0</v>
          </cell>
          <cell r="AA358">
            <v>0</v>
          </cell>
          <cell r="AB358">
            <v>0</v>
          </cell>
          <cell r="AC358">
            <v>0</v>
          </cell>
          <cell r="AD358">
            <v>37</v>
          </cell>
          <cell r="AE358">
            <v>131000</v>
          </cell>
          <cell r="AF358">
            <v>0</v>
          </cell>
          <cell r="AI358">
            <v>2282</v>
          </cell>
          <cell r="AK358">
            <v>0</v>
          </cell>
          <cell r="AM358">
            <v>659</v>
          </cell>
          <cell r="AN358">
            <v>1</v>
          </cell>
          <cell r="AO358">
            <v>393216</v>
          </cell>
          <cell r="AQ358">
            <v>0</v>
          </cell>
          <cell r="AR358">
            <v>0</v>
          </cell>
          <cell r="AS358" t="str">
            <v>Ы</v>
          </cell>
          <cell r="AT358" t="str">
            <v>Ы</v>
          </cell>
          <cell r="AU358">
            <v>0</v>
          </cell>
          <cell r="AV358">
            <v>0</v>
          </cell>
          <cell r="AW358">
            <v>23</v>
          </cell>
          <cell r="AX358">
            <v>1</v>
          </cell>
          <cell r="AY358">
            <v>0</v>
          </cell>
          <cell r="AZ358">
            <v>0</v>
          </cell>
          <cell r="BA358">
            <v>0</v>
          </cell>
          <cell r="BB358">
            <v>0</v>
          </cell>
          <cell r="BC358">
            <v>38828</v>
          </cell>
        </row>
        <row r="359">
          <cell r="A359">
            <v>2006</v>
          </cell>
          <cell r="B359">
            <v>3</v>
          </cell>
          <cell r="C359">
            <v>503</v>
          </cell>
          <cell r="D359">
            <v>21</v>
          </cell>
          <cell r="E359">
            <v>792030</v>
          </cell>
          <cell r="F359">
            <v>0</v>
          </cell>
          <cell r="G359" t="str">
            <v>Затраты по ШПЗ (неосновные)</v>
          </cell>
          <cell r="H359">
            <v>2030</v>
          </cell>
          <cell r="I359">
            <v>7920</v>
          </cell>
          <cell r="J359">
            <v>2546270</v>
          </cell>
          <cell r="K359">
            <v>1</v>
          </cell>
          <cell r="L359">
            <v>0</v>
          </cell>
          <cell r="M359">
            <v>0</v>
          </cell>
          <cell r="N359">
            <v>0</v>
          </cell>
          <cell r="R359">
            <v>0</v>
          </cell>
          <cell r="S359">
            <v>0</v>
          </cell>
          <cell r="T359">
            <v>0</v>
          </cell>
          <cell r="U359">
            <v>37</v>
          </cell>
          <cell r="V359">
            <v>0</v>
          </cell>
          <cell r="W359">
            <v>0</v>
          </cell>
          <cell r="AA359">
            <v>0</v>
          </cell>
          <cell r="AB359">
            <v>0</v>
          </cell>
          <cell r="AC359">
            <v>0</v>
          </cell>
          <cell r="AD359">
            <v>37</v>
          </cell>
          <cell r="AE359">
            <v>240000</v>
          </cell>
          <cell r="AF359">
            <v>0</v>
          </cell>
          <cell r="AI359">
            <v>2282</v>
          </cell>
          <cell r="AK359">
            <v>0</v>
          </cell>
          <cell r="AM359">
            <v>660</v>
          </cell>
          <cell r="AN359">
            <v>1</v>
          </cell>
          <cell r="AO359">
            <v>393216</v>
          </cell>
          <cell r="AQ359">
            <v>0</v>
          </cell>
          <cell r="AR359">
            <v>0</v>
          </cell>
          <cell r="AS359" t="str">
            <v>Ы</v>
          </cell>
          <cell r="AT359" t="str">
            <v>Ы</v>
          </cell>
          <cell r="AU359">
            <v>0</v>
          </cell>
          <cell r="AV359">
            <v>0</v>
          </cell>
          <cell r="AW359">
            <v>23</v>
          </cell>
          <cell r="AX359">
            <v>1</v>
          </cell>
          <cell r="AY359">
            <v>0</v>
          </cell>
          <cell r="AZ359">
            <v>0</v>
          </cell>
          <cell r="BA359">
            <v>0</v>
          </cell>
          <cell r="BB359">
            <v>0</v>
          </cell>
          <cell r="BC359">
            <v>38828</v>
          </cell>
        </row>
        <row r="360">
          <cell r="A360">
            <v>2006</v>
          </cell>
          <cell r="B360">
            <v>3</v>
          </cell>
          <cell r="C360">
            <v>504</v>
          </cell>
          <cell r="D360">
            <v>21</v>
          </cell>
          <cell r="E360">
            <v>792030</v>
          </cell>
          <cell r="F360">
            <v>0</v>
          </cell>
          <cell r="G360" t="str">
            <v>Затраты по ШПЗ (неосновные)</v>
          </cell>
          <cell r="H360">
            <v>2030</v>
          </cell>
          <cell r="I360">
            <v>7920</v>
          </cell>
          <cell r="J360">
            <v>120008.04</v>
          </cell>
          <cell r="K360">
            <v>1</v>
          </cell>
          <cell r="L360">
            <v>0</v>
          </cell>
          <cell r="M360">
            <v>0</v>
          </cell>
          <cell r="N360">
            <v>0</v>
          </cell>
          <cell r="R360">
            <v>0</v>
          </cell>
          <cell r="S360">
            <v>0</v>
          </cell>
          <cell r="T360">
            <v>0</v>
          </cell>
          <cell r="U360">
            <v>37</v>
          </cell>
          <cell r="V360">
            <v>0</v>
          </cell>
          <cell r="W360">
            <v>0</v>
          </cell>
          <cell r="AA360">
            <v>0</v>
          </cell>
          <cell r="AB360">
            <v>0</v>
          </cell>
          <cell r="AC360">
            <v>0</v>
          </cell>
          <cell r="AD360">
            <v>37</v>
          </cell>
          <cell r="AE360">
            <v>311000</v>
          </cell>
          <cell r="AF360">
            <v>0</v>
          </cell>
          <cell r="AI360">
            <v>2282</v>
          </cell>
          <cell r="AK360">
            <v>0</v>
          </cell>
          <cell r="AM360">
            <v>661</v>
          </cell>
          <cell r="AN360">
            <v>1</v>
          </cell>
          <cell r="AO360">
            <v>393216</v>
          </cell>
          <cell r="AQ360">
            <v>0</v>
          </cell>
          <cell r="AR360">
            <v>0</v>
          </cell>
          <cell r="AS360" t="str">
            <v>Ы</v>
          </cell>
          <cell r="AT360" t="str">
            <v>Ы</v>
          </cell>
          <cell r="AU360">
            <v>0</v>
          </cell>
          <cell r="AV360">
            <v>0</v>
          </cell>
          <cell r="AW360">
            <v>23</v>
          </cell>
          <cell r="AX360">
            <v>1</v>
          </cell>
          <cell r="AY360">
            <v>0</v>
          </cell>
          <cell r="AZ360">
            <v>0</v>
          </cell>
          <cell r="BA360">
            <v>0</v>
          </cell>
          <cell r="BB360">
            <v>0</v>
          </cell>
          <cell r="BC360">
            <v>38828</v>
          </cell>
        </row>
        <row r="361">
          <cell r="A361">
            <v>2006</v>
          </cell>
          <cell r="B361">
            <v>3</v>
          </cell>
          <cell r="C361">
            <v>505</v>
          </cell>
          <cell r="D361">
            <v>21</v>
          </cell>
          <cell r="E361">
            <v>792030</v>
          </cell>
          <cell r="F361">
            <v>0</v>
          </cell>
          <cell r="G361" t="str">
            <v>Затраты по ШПЗ (неосновные)</v>
          </cell>
          <cell r="H361">
            <v>2030</v>
          </cell>
          <cell r="I361">
            <v>7920</v>
          </cell>
          <cell r="J361">
            <v>469750.03</v>
          </cell>
          <cell r="K361">
            <v>1</v>
          </cell>
          <cell r="L361">
            <v>0</v>
          </cell>
          <cell r="M361">
            <v>0</v>
          </cell>
          <cell r="N361">
            <v>0</v>
          </cell>
          <cell r="R361">
            <v>0</v>
          </cell>
          <cell r="S361">
            <v>0</v>
          </cell>
          <cell r="T361">
            <v>0</v>
          </cell>
          <cell r="U361">
            <v>37</v>
          </cell>
          <cell r="V361">
            <v>0</v>
          </cell>
          <cell r="W361">
            <v>0</v>
          </cell>
          <cell r="AA361">
            <v>0</v>
          </cell>
          <cell r="AB361">
            <v>0</v>
          </cell>
          <cell r="AC361">
            <v>0</v>
          </cell>
          <cell r="AD361">
            <v>37</v>
          </cell>
          <cell r="AE361">
            <v>312000</v>
          </cell>
          <cell r="AF361">
            <v>0</v>
          </cell>
          <cell r="AI361">
            <v>2282</v>
          </cell>
          <cell r="AK361">
            <v>0</v>
          </cell>
          <cell r="AM361">
            <v>662</v>
          </cell>
          <cell r="AN361">
            <v>1</v>
          </cell>
          <cell r="AO361">
            <v>393216</v>
          </cell>
          <cell r="AQ361">
            <v>0</v>
          </cell>
          <cell r="AR361">
            <v>0</v>
          </cell>
          <cell r="AS361" t="str">
            <v>Ы</v>
          </cell>
          <cell r="AT361" t="str">
            <v>Ы</v>
          </cell>
          <cell r="AU361">
            <v>0</v>
          </cell>
          <cell r="AV361">
            <v>0</v>
          </cell>
          <cell r="AW361">
            <v>23</v>
          </cell>
          <cell r="AX361">
            <v>1</v>
          </cell>
          <cell r="AY361">
            <v>0</v>
          </cell>
          <cell r="AZ361">
            <v>0</v>
          </cell>
          <cell r="BA361">
            <v>0</v>
          </cell>
          <cell r="BB361">
            <v>0</v>
          </cell>
          <cell r="BC361">
            <v>38828</v>
          </cell>
        </row>
        <row r="362">
          <cell r="A362">
            <v>2006</v>
          </cell>
          <cell r="B362">
            <v>3</v>
          </cell>
          <cell r="C362">
            <v>506</v>
          </cell>
          <cell r="D362">
            <v>21</v>
          </cell>
          <cell r="E362">
            <v>792030</v>
          </cell>
          <cell r="F362">
            <v>0</v>
          </cell>
          <cell r="G362" t="str">
            <v>Затраты по ШПЗ (неосновные)</v>
          </cell>
          <cell r="H362">
            <v>2030</v>
          </cell>
          <cell r="I362">
            <v>7920</v>
          </cell>
          <cell r="J362">
            <v>25817.02</v>
          </cell>
          <cell r="K362">
            <v>1</v>
          </cell>
          <cell r="L362">
            <v>0</v>
          </cell>
          <cell r="M362">
            <v>0</v>
          </cell>
          <cell r="N362">
            <v>0</v>
          </cell>
          <cell r="R362">
            <v>0</v>
          </cell>
          <cell r="S362">
            <v>0</v>
          </cell>
          <cell r="T362">
            <v>0</v>
          </cell>
          <cell r="U362">
            <v>37</v>
          </cell>
          <cell r="V362">
            <v>0</v>
          </cell>
          <cell r="W362">
            <v>0</v>
          </cell>
          <cell r="AA362">
            <v>0</v>
          </cell>
          <cell r="AB362">
            <v>0</v>
          </cell>
          <cell r="AC362">
            <v>0</v>
          </cell>
          <cell r="AD362">
            <v>37</v>
          </cell>
          <cell r="AE362">
            <v>313000</v>
          </cell>
          <cell r="AF362">
            <v>0</v>
          </cell>
          <cell r="AI362">
            <v>2282</v>
          </cell>
          <cell r="AK362">
            <v>0</v>
          </cell>
          <cell r="AM362">
            <v>663</v>
          </cell>
          <cell r="AN362">
            <v>1</v>
          </cell>
          <cell r="AO362">
            <v>393216</v>
          </cell>
          <cell r="AQ362">
            <v>0</v>
          </cell>
          <cell r="AR362">
            <v>0</v>
          </cell>
          <cell r="AS362" t="str">
            <v>Ы</v>
          </cell>
          <cell r="AT362" t="str">
            <v>Ы</v>
          </cell>
          <cell r="AU362">
            <v>0</v>
          </cell>
          <cell r="AV362">
            <v>0</v>
          </cell>
          <cell r="AW362">
            <v>23</v>
          </cell>
          <cell r="AX362">
            <v>1</v>
          </cell>
          <cell r="AY362">
            <v>0</v>
          </cell>
          <cell r="AZ362">
            <v>0</v>
          </cell>
          <cell r="BA362">
            <v>0</v>
          </cell>
          <cell r="BB362">
            <v>0</v>
          </cell>
          <cell r="BC362">
            <v>38828</v>
          </cell>
        </row>
        <row r="363">
          <cell r="A363">
            <v>2006</v>
          </cell>
          <cell r="B363">
            <v>3</v>
          </cell>
          <cell r="C363">
            <v>507</v>
          </cell>
          <cell r="D363">
            <v>21</v>
          </cell>
          <cell r="E363">
            <v>792030</v>
          </cell>
          <cell r="F363">
            <v>0</v>
          </cell>
          <cell r="G363" t="str">
            <v>Затраты по ШПЗ (неосновные)</v>
          </cell>
          <cell r="H363">
            <v>2030</v>
          </cell>
          <cell r="I363">
            <v>7920</v>
          </cell>
          <cell r="J363">
            <v>46939.99</v>
          </cell>
          <cell r="K363">
            <v>1</v>
          </cell>
          <cell r="L363">
            <v>0</v>
          </cell>
          <cell r="M363">
            <v>0</v>
          </cell>
          <cell r="N363">
            <v>0</v>
          </cell>
          <cell r="R363">
            <v>0</v>
          </cell>
          <cell r="S363">
            <v>0</v>
          </cell>
          <cell r="T363">
            <v>0</v>
          </cell>
          <cell r="U363">
            <v>37</v>
          </cell>
          <cell r="V363">
            <v>0</v>
          </cell>
          <cell r="W363">
            <v>0</v>
          </cell>
          <cell r="AA363">
            <v>0</v>
          </cell>
          <cell r="AB363">
            <v>0</v>
          </cell>
          <cell r="AC363">
            <v>0</v>
          </cell>
          <cell r="AD363">
            <v>37</v>
          </cell>
          <cell r="AE363">
            <v>314000</v>
          </cell>
          <cell r="AF363">
            <v>0</v>
          </cell>
          <cell r="AI363">
            <v>2282</v>
          </cell>
          <cell r="AK363">
            <v>0</v>
          </cell>
          <cell r="AM363">
            <v>664</v>
          </cell>
          <cell r="AN363">
            <v>1</v>
          </cell>
          <cell r="AO363">
            <v>393216</v>
          </cell>
          <cell r="AQ363">
            <v>0</v>
          </cell>
          <cell r="AR363">
            <v>0</v>
          </cell>
          <cell r="AS363" t="str">
            <v>Ы</v>
          </cell>
          <cell r="AT363" t="str">
            <v>Ы</v>
          </cell>
          <cell r="AU363">
            <v>0</v>
          </cell>
          <cell r="AV363">
            <v>0</v>
          </cell>
          <cell r="AW363">
            <v>23</v>
          </cell>
          <cell r="AX363">
            <v>1</v>
          </cell>
          <cell r="AY363">
            <v>0</v>
          </cell>
          <cell r="AZ363">
            <v>0</v>
          </cell>
          <cell r="BA363">
            <v>0</v>
          </cell>
          <cell r="BB363">
            <v>0</v>
          </cell>
          <cell r="BC363">
            <v>38828</v>
          </cell>
        </row>
        <row r="364">
          <cell r="A364">
            <v>2006</v>
          </cell>
          <cell r="B364">
            <v>3</v>
          </cell>
          <cell r="C364">
            <v>508</v>
          </cell>
          <cell r="D364">
            <v>21</v>
          </cell>
          <cell r="E364">
            <v>792030</v>
          </cell>
          <cell r="F364">
            <v>0</v>
          </cell>
          <cell r="G364" t="str">
            <v>Затраты по ШПЗ (неосновные)</v>
          </cell>
          <cell r="H364">
            <v>2030</v>
          </cell>
          <cell r="I364">
            <v>7920</v>
          </cell>
          <cell r="J364">
            <v>9394.02</v>
          </cell>
          <cell r="K364">
            <v>1</v>
          </cell>
          <cell r="L364">
            <v>0</v>
          </cell>
          <cell r="M364">
            <v>0</v>
          </cell>
          <cell r="N364">
            <v>0</v>
          </cell>
          <cell r="R364">
            <v>0</v>
          </cell>
          <cell r="S364">
            <v>0</v>
          </cell>
          <cell r="T364">
            <v>0</v>
          </cell>
          <cell r="U364">
            <v>37</v>
          </cell>
          <cell r="V364">
            <v>0</v>
          </cell>
          <cell r="W364">
            <v>0</v>
          </cell>
          <cell r="AA364">
            <v>0</v>
          </cell>
          <cell r="AB364">
            <v>0</v>
          </cell>
          <cell r="AC364">
            <v>0</v>
          </cell>
          <cell r="AD364">
            <v>37</v>
          </cell>
          <cell r="AE364">
            <v>315000</v>
          </cell>
          <cell r="AF364">
            <v>0</v>
          </cell>
          <cell r="AI364">
            <v>2282</v>
          </cell>
          <cell r="AK364">
            <v>0</v>
          </cell>
          <cell r="AM364">
            <v>665</v>
          </cell>
          <cell r="AN364">
            <v>1</v>
          </cell>
          <cell r="AO364">
            <v>393216</v>
          </cell>
          <cell r="AQ364">
            <v>0</v>
          </cell>
          <cell r="AR364">
            <v>0</v>
          </cell>
          <cell r="AS364" t="str">
            <v>Ы</v>
          </cell>
          <cell r="AT364" t="str">
            <v>Ы</v>
          </cell>
          <cell r="AU364">
            <v>0</v>
          </cell>
          <cell r="AV364">
            <v>0</v>
          </cell>
          <cell r="AW364">
            <v>23</v>
          </cell>
          <cell r="AX364">
            <v>1</v>
          </cell>
          <cell r="AY364">
            <v>0</v>
          </cell>
          <cell r="AZ364">
            <v>0</v>
          </cell>
          <cell r="BA364">
            <v>0</v>
          </cell>
          <cell r="BB364">
            <v>0</v>
          </cell>
          <cell r="BC364">
            <v>38828</v>
          </cell>
        </row>
        <row r="365">
          <cell r="A365">
            <v>2006</v>
          </cell>
          <cell r="B365">
            <v>3</v>
          </cell>
          <cell r="C365">
            <v>509</v>
          </cell>
          <cell r="D365">
            <v>21</v>
          </cell>
          <cell r="E365">
            <v>792030</v>
          </cell>
          <cell r="F365">
            <v>0</v>
          </cell>
          <cell r="G365" t="str">
            <v>Затраты по ШПЗ (неосновные)</v>
          </cell>
          <cell r="H365">
            <v>2030</v>
          </cell>
          <cell r="I365">
            <v>7920</v>
          </cell>
          <cell r="J365">
            <v>140082</v>
          </cell>
          <cell r="K365">
            <v>1</v>
          </cell>
          <cell r="L365">
            <v>0</v>
          </cell>
          <cell r="M365">
            <v>0</v>
          </cell>
          <cell r="N365">
            <v>0</v>
          </cell>
          <cell r="R365">
            <v>0</v>
          </cell>
          <cell r="S365">
            <v>0</v>
          </cell>
          <cell r="T365">
            <v>0</v>
          </cell>
          <cell r="U365">
            <v>37</v>
          </cell>
          <cell r="V365">
            <v>0</v>
          </cell>
          <cell r="W365">
            <v>0</v>
          </cell>
          <cell r="AA365">
            <v>0</v>
          </cell>
          <cell r="AB365">
            <v>0</v>
          </cell>
          <cell r="AC365">
            <v>0</v>
          </cell>
          <cell r="AD365">
            <v>37</v>
          </cell>
          <cell r="AE365">
            <v>450000</v>
          </cell>
          <cell r="AF365">
            <v>0</v>
          </cell>
          <cell r="AI365">
            <v>2282</v>
          </cell>
          <cell r="AK365">
            <v>0</v>
          </cell>
          <cell r="AM365">
            <v>666</v>
          </cell>
          <cell r="AN365">
            <v>1</v>
          </cell>
          <cell r="AO365">
            <v>393216</v>
          </cell>
          <cell r="AQ365">
            <v>0</v>
          </cell>
          <cell r="AR365">
            <v>0</v>
          </cell>
          <cell r="AS365" t="str">
            <v>Ы</v>
          </cell>
          <cell r="AT365" t="str">
            <v>Ы</v>
          </cell>
          <cell r="AU365">
            <v>0</v>
          </cell>
          <cell r="AV365">
            <v>0</v>
          </cell>
          <cell r="AW365">
            <v>23</v>
          </cell>
          <cell r="AX365">
            <v>1</v>
          </cell>
          <cell r="AY365">
            <v>0</v>
          </cell>
          <cell r="AZ365">
            <v>0</v>
          </cell>
          <cell r="BA365">
            <v>0</v>
          </cell>
          <cell r="BB365">
            <v>0</v>
          </cell>
          <cell r="BC365">
            <v>38828</v>
          </cell>
        </row>
        <row r="366">
          <cell r="A366">
            <v>2006</v>
          </cell>
          <cell r="B366">
            <v>3</v>
          </cell>
          <cell r="C366">
            <v>510</v>
          </cell>
          <cell r="D366">
            <v>21</v>
          </cell>
          <cell r="E366">
            <v>792030</v>
          </cell>
          <cell r="F366">
            <v>0</v>
          </cell>
          <cell r="G366" t="str">
            <v>Затраты по ШПЗ (неосновные)</v>
          </cell>
          <cell r="H366">
            <v>2030</v>
          </cell>
          <cell r="I366">
            <v>7920</v>
          </cell>
          <cell r="J366">
            <v>76325</v>
          </cell>
          <cell r="K366">
            <v>1</v>
          </cell>
          <cell r="L366">
            <v>0</v>
          </cell>
          <cell r="M366">
            <v>0</v>
          </cell>
          <cell r="N366">
            <v>0</v>
          </cell>
          <cell r="R366">
            <v>0</v>
          </cell>
          <cell r="S366">
            <v>0</v>
          </cell>
          <cell r="T366">
            <v>0</v>
          </cell>
          <cell r="U366">
            <v>37</v>
          </cell>
          <cell r="V366">
            <v>0</v>
          </cell>
          <cell r="W366">
            <v>0</v>
          </cell>
          <cell r="AA366">
            <v>0</v>
          </cell>
          <cell r="AB366">
            <v>0</v>
          </cell>
          <cell r="AC366">
            <v>0</v>
          </cell>
          <cell r="AD366">
            <v>37</v>
          </cell>
          <cell r="AE366">
            <v>503000</v>
          </cell>
          <cell r="AF366">
            <v>0</v>
          </cell>
          <cell r="AI366">
            <v>2282</v>
          </cell>
          <cell r="AK366">
            <v>0</v>
          </cell>
          <cell r="AM366">
            <v>667</v>
          </cell>
          <cell r="AN366">
            <v>1</v>
          </cell>
          <cell r="AO366">
            <v>393216</v>
          </cell>
          <cell r="AQ366">
            <v>0</v>
          </cell>
          <cell r="AR366">
            <v>0</v>
          </cell>
          <cell r="AS366" t="str">
            <v>Ы</v>
          </cell>
          <cell r="AT366" t="str">
            <v>Ы</v>
          </cell>
          <cell r="AU366">
            <v>0</v>
          </cell>
          <cell r="AV366">
            <v>0</v>
          </cell>
          <cell r="AW366">
            <v>23</v>
          </cell>
          <cell r="AX366">
            <v>1</v>
          </cell>
          <cell r="AY366">
            <v>0</v>
          </cell>
          <cell r="AZ366">
            <v>0</v>
          </cell>
          <cell r="BA366">
            <v>0</v>
          </cell>
          <cell r="BB366">
            <v>0</v>
          </cell>
          <cell r="BC366">
            <v>38828</v>
          </cell>
        </row>
        <row r="367">
          <cell r="A367">
            <v>2006</v>
          </cell>
          <cell r="B367">
            <v>3</v>
          </cell>
          <cell r="C367">
            <v>511</v>
          </cell>
          <cell r="D367">
            <v>21</v>
          </cell>
          <cell r="E367">
            <v>792030</v>
          </cell>
          <cell r="F367">
            <v>0</v>
          </cell>
          <cell r="G367" t="str">
            <v>Затраты по ШПЗ (неосновные)</v>
          </cell>
          <cell r="H367">
            <v>2030</v>
          </cell>
          <cell r="I367">
            <v>7920</v>
          </cell>
          <cell r="J367">
            <v>213000</v>
          </cell>
          <cell r="K367">
            <v>1</v>
          </cell>
          <cell r="L367">
            <v>0</v>
          </cell>
          <cell r="M367">
            <v>0</v>
          </cell>
          <cell r="N367">
            <v>0</v>
          </cell>
          <cell r="R367">
            <v>0</v>
          </cell>
          <cell r="S367">
            <v>0</v>
          </cell>
          <cell r="T367">
            <v>0</v>
          </cell>
          <cell r="U367">
            <v>37</v>
          </cell>
          <cell r="V367">
            <v>0</v>
          </cell>
          <cell r="W367">
            <v>0</v>
          </cell>
          <cell r="AA367">
            <v>0</v>
          </cell>
          <cell r="AB367">
            <v>0</v>
          </cell>
          <cell r="AC367">
            <v>0</v>
          </cell>
          <cell r="AD367">
            <v>37</v>
          </cell>
          <cell r="AE367">
            <v>510100</v>
          </cell>
          <cell r="AF367">
            <v>0</v>
          </cell>
          <cell r="AI367">
            <v>2282</v>
          </cell>
          <cell r="AK367">
            <v>0</v>
          </cell>
          <cell r="AM367">
            <v>668</v>
          </cell>
          <cell r="AN367">
            <v>1</v>
          </cell>
          <cell r="AO367">
            <v>393216</v>
          </cell>
          <cell r="AQ367">
            <v>0</v>
          </cell>
          <cell r="AR367">
            <v>0</v>
          </cell>
          <cell r="AS367" t="str">
            <v>Ы</v>
          </cell>
          <cell r="AT367" t="str">
            <v>Ы</v>
          </cell>
          <cell r="AU367">
            <v>0</v>
          </cell>
          <cell r="AV367">
            <v>0</v>
          </cell>
          <cell r="AW367">
            <v>23</v>
          </cell>
          <cell r="AX367">
            <v>1</v>
          </cell>
          <cell r="AY367">
            <v>0</v>
          </cell>
          <cell r="AZ367">
            <v>0</v>
          </cell>
          <cell r="BA367">
            <v>0</v>
          </cell>
          <cell r="BB367">
            <v>0</v>
          </cell>
          <cell r="BC367">
            <v>38828</v>
          </cell>
        </row>
        <row r="368">
          <cell r="A368">
            <v>2006</v>
          </cell>
          <cell r="B368">
            <v>3</v>
          </cell>
          <cell r="C368">
            <v>512</v>
          </cell>
          <cell r="D368">
            <v>21</v>
          </cell>
          <cell r="E368">
            <v>792030</v>
          </cell>
          <cell r="F368">
            <v>0</v>
          </cell>
          <cell r="G368" t="str">
            <v>Затраты по ШПЗ (неосновные)</v>
          </cell>
          <cell r="H368">
            <v>2030</v>
          </cell>
          <cell r="I368">
            <v>7920</v>
          </cell>
          <cell r="J368">
            <v>177000</v>
          </cell>
          <cell r="K368">
            <v>1</v>
          </cell>
          <cell r="L368">
            <v>0</v>
          </cell>
          <cell r="M368">
            <v>0</v>
          </cell>
          <cell r="N368">
            <v>0</v>
          </cell>
          <cell r="R368">
            <v>0</v>
          </cell>
          <cell r="S368">
            <v>0</v>
          </cell>
          <cell r="T368">
            <v>0</v>
          </cell>
          <cell r="U368">
            <v>37</v>
          </cell>
          <cell r="V368">
            <v>0</v>
          </cell>
          <cell r="W368">
            <v>0</v>
          </cell>
          <cell r="AA368">
            <v>0</v>
          </cell>
          <cell r="AB368">
            <v>0</v>
          </cell>
          <cell r="AC368">
            <v>0</v>
          </cell>
          <cell r="AD368">
            <v>37</v>
          </cell>
          <cell r="AE368">
            <v>510600</v>
          </cell>
          <cell r="AF368">
            <v>0</v>
          </cell>
          <cell r="AI368">
            <v>2282</v>
          </cell>
          <cell r="AK368">
            <v>0</v>
          </cell>
          <cell r="AM368">
            <v>669</v>
          </cell>
          <cell r="AN368">
            <v>1</v>
          </cell>
          <cell r="AO368">
            <v>393216</v>
          </cell>
          <cell r="AQ368">
            <v>0</v>
          </cell>
          <cell r="AR368">
            <v>0</v>
          </cell>
          <cell r="AS368" t="str">
            <v>Ы</v>
          </cell>
          <cell r="AT368" t="str">
            <v>Ы</v>
          </cell>
          <cell r="AU368">
            <v>0</v>
          </cell>
          <cell r="AV368">
            <v>0</v>
          </cell>
          <cell r="AW368">
            <v>23</v>
          </cell>
          <cell r="AX368">
            <v>1</v>
          </cell>
          <cell r="AY368">
            <v>0</v>
          </cell>
          <cell r="AZ368">
            <v>0</v>
          </cell>
          <cell r="BA368">
            <v>0</v>
          </cell>
          <cell r="BB368">
            <v>0</v>
          </cell>
          <cell r="BC368">
            <v>38828</v>
          </cell>
        </row>
        <row r="369">
          <cell r="A369">
            <v>2006</v>
          </cell>
          <cell r="B369">
            <v>3</v>
          </cell>
          <cell r="C369">
            <v>648</v>
          </cell>
          <cell r="D369">
            <v>21</v>
          </cell>
          <cell r="E369">
            <v>792030</v>
          </cell>
          <cell r="F369">
            <v>0</v>
          </cell>
          <cell r="G369" t="str">
            <v>Затраты по ШПЗ (неосновные)</v>
          </cell>
          <cell r="H369">
            <v>2030</v>
          </cell>
          <cell r="I369">
            <v>7920</v>
          </cell>
          <cell r="J369">
            <v>5468.34</v>
          </cell>
          <cell r="K369">
            <v>1</v>
          </cell>
          <cell r="L369">
            <v>0</v>
          </cell>
          <cell r="M369">
            <v>0</v>
          </cell>
          <cell r="N369">
            <v>0</v>
          </cell>
          <cell r="R369">
            <v>0</v>
          </cell>
          <cell r="S369">
            <v>0</v>
          </cell>
          <cell r="T369">
            <v>0</v>
          </cell>
          <cell r="U369">
            <v>38</v>
          </cell>
          <cell r="V369">
            <v>0</v>
          </cell>
          <cell r="W369">
            <v>0</v>
          </cell>
          <cell r="AA369">
            <v>0</v>
          </cell>
          <cell r="AB369">
            <v>0</v>
          </cell>
          <cell r="AC369">
            <v>0</v>
          </cell>
          <cell r="AD369">
            <v>38</v>
          </cell>
          <cell r="AE369">
            <v>110000</v>
          </cell>
          <cell r="AF369">
            <v>0</v>
          </cell>
          <cell r="AI369">
            <v>2282</v>
          </cell>
          <cell r="AK369">
            <v>0</v>
          </cell>
          <cell r="AM369">
            <v>805</v>
          </cell>
          <cell r="AN369">
            <v>1</v>
          </cell>
          <cell r="AO369">
            <v>393216</v>
          </cell>
          <cell r="AQ369">
            <v>0</v>
          </cell>
          <cell r="AR369">
            <v>0</v>
          </cell>
          <cell r="AS369" t="str">
            <v>Ы</v>
          </cell>
          <cell r="AT369" t="str">
            <v>Ы</v>
          </cell>
          <cell r="AU369">
            <v>0</v>
          </cell>
          <cell r="AV369">
            <v>0</v>
          </cell>
          <cell r="AW369">
            <v>23</v>
          </cell>
          <cell r="AX369">
            <v>1</v>
          </cell>
          <cell r="AY369">
            <v>0</v>
          </cell>
          <cell r="AZ369">
            <v>0</v>
          </cell>
          <cell r="BA369">
            <v>0</v>
          </cell>
          <cell r="BB369">
            <v>0</v>
          </cell>
          <cell r="BC369">
            <v>38828</v>
          </cell>
        </row>
        <row r="370">
          <cell r="A370">
            <v>2006</v>
          </cell>
          <cell r="B370">
            <v>3</v>
          </cell>
          <cell r="C370">
            <v>649</v>
          </cell>
          <cell r="D370">
            <v>21</v>
          </cell>
          <cell r="E370">
            <v>792030</v>
          </cell>
          <cell r="F370">
            <v>0</v>
          </cell>
          <cell r="G370" t="str">
            <v>Затраты по ШПЗ (неосновные)</v>
          </cell>
          <cell r="H370">
            <v>2030</v>
          </cell>
          <cell r="I370">
            <v>7920</v>
          </cell>
          <cell r="J370">
            <v>281.07</v>
          </cell>
          <cell r="K370">
            <v>1</v>
          </cell>
          <cell r="L370">
            <v>0</v>
          </cell>
          <cell r="M370">
            <v>0</v>
          </cell>
          <cell r="N370">
            <v>0</v>
          </cell>
          <cell r="R370">
            <v>0</v>
          </cell>
          <cell r="S370">
            <v>0</v>
          </cell>
          <cell r="T370">
            <v>0</v>
          </cell>
          <cell r="U370">
            <v>38</v>
          </cell>
          <cell r="V370">
            <v>0</v>
          </cell>
          <cell r="W370">
            <v>0</v>
          </cell>
          <cell r="AA370">
            <v>0</v>
          </cell>
          <cell r="AB370">
            <v>0</v>
          </cell>
          <cell r="AC370">
            <v>0</v>
          </cell>
          <cell r="AD370">
            <v>38</v>
          </cell>
          <cell r="AE370">
            <v>114020</v>
          </cell>
          <cell r="AF370">
            <v>0</v>
          </cell>
          <cell r="AI370">
            <v>2282</v>
          </cell>
          <cell r="AK370">
            <v>0</v>
          </cell>
          <cell r="AM370">
            <v>806</v>
          </cell>
          <cell r="AN370">
            <v>1</v>
          </cell>
          <cell r="AO370">
            <v>393216</v>
          </cell>
          <cell r="AQ370">
            <v>0</v>
          </cell>
          <cell r="AR370">
            <v>0</v>
          </cell>
          <cell r="AS370" t="str">
            <v>Ы</v>
          </cell>
          <cell r="AT370" t="str">
            <v>Ы</v>
          </cell>
          <cell r="AU370">
            <v>0</v>
          </cell>
          <cell r="AV370">
            <v>0</v>
          </cell>
          <cell r="AW370">
            <v>23</v>
          </cell>
          <cell r="AX370">
            <v>1</v>
          </cell>
          <cell r="AY370">
            <v>0</v>
          </cell>
          <cell r="AZ370">
            <v>0</v>
          </cell>
          <cell r="BA370">
            <v>0</v>
          </cell>
          <cell r="BB370">
            <v>0</v>
          </cell>
          <cell r="BC370">
            <v>38828</v>
          </cell>
        </row>
        <row r="371">
          <cell r="A371">
            <v>2006</v>
          </cell>
          <cell r="B371">
            <v>3</v>
          </cell>
          <cell r="C371">
            <v>650</v>
          </cell>
          <cell r="D371">
            <v>21</v>
          </cell>
          <cell r="E371">
            <v>792030</v>
          </cell>
          <cell r="F371">
            <v>0</v>
          </cell>
          <cell r="G371" t="str">
            <v>Затраты по ШПЗ (неосновные)</v>
          </cell>
          <cell r="H371">
            <v>2030</v>
          </cell>
          <cell r="I371">
            <v>7920</v>
          </cell>
          <cell r="J371">
            <v>285.94</v>
          </cell>
          <cell r="K371">
            <v>1</v>
          </cell>
          <cell r="L371">
            <v>0</v>
          </cell>
          <cell r="M371">
            <v>0</v>
          </cell>
          <cell r="N371">
            <v>0</v>
          </cell>
          <cell r="R371">
            <v>0</v>
          </cell>
          <cell r="S371">
            <v>0</v>
          </cell>
          <cell r="T371">
            <v>0</v>
          </cell>
          <cell r="U371">
            <v>38</v>
          </cell>
          <cell r="V371">
            <v>0</v>
          </cell>
          <cell r="W371">
            <v>0</v>
          </cell>
          <cell r="AA371">
            <v>0</v>
          </cell>
          <cell r="AB371">
            <v>0</v>
          </cell>
          <cell r="AC371">
            <v>0</v>
          </cell>
          <cell r="AD371">
            <v>38</v>
          </cell>
          <cell r="AE371">
            <v>117000</v>
          </cell>
          <cell r="AF371">
            <v>0</v>
          </cell>
          <cell r="AI371">
            <v>2282</v>
          </cell>
          <cell r="AK371">
            <v>0</v>
          </cell>
          <cell r="AM371">
            <v>807</v>
          </cell>
          <cell r="AN371">
            <v>1</v>
          </cell>
          <cell r="AO371">
            <v>393216</v>
          </cell>
          <cell r="AQ371">
            <v>0</v>
          </cell>
          <cell r="AR371">
            <v>0</v>
          </cell>
          <cell r="AS371" t="str">
            <v>Ы</v>
          </cell>
          <cell r="AT371" t="str">
            <v>Ы</v>
          </cell>
          <cell r="AU371">
            <v>0</v>
          </cell>
          <cell r="AV371">
            <v>0</v>
          </cell>
          <cell r="AW371">
            <v>23</v>
          </cell>
          <cell r="AX371">
            <v>1</v>
          </cell>
          <cell r="AY371">
            <v>0</v>
          </cell>
          <cell r="AZ371">
            <v>0</v>
          </cell>
          <cell r="BA371">
            <v>0</v>
          </cell>
          <cell r="BB371">
            <v>0</v>
          </cell>
          <cell r="BC371">
            <v>38828</v>
          </cell>
        </row>
        <row r="372">
          <cell r="A372">
            <v>2006</v>
          </cell>
          <cell r="B372">
            <v>3</v>
          </cell>
          <cell r="C372">
            <v>651</v>
          </cell>
          <cell r="D372">
            <v>21</v>
          </cell>
          <cell r="E372">
            <v>792030</v>
          </cell>
          <cell r="F372">
            <v>0</v>
          </cell>
          <cell r="G372" t="str">
            <v>Затраты по ШПЗ (неосновные)</v>
          </cell>
          <cell r="H372">
            <v>2030</v>
          </cell>
          <cell r="I372">
            <v>7920</v>
          </cell>
          <cell r="J372">
            <v>84.7</v>
          </cell>
          <cell r="K372">
            <v>1</v>
          </cell>
          <cell r="L372">
            <v>0</v>
          </cell>
          <cell r="M372">
            <v>0</v>
          </cell>
          <cell r="N372">
            <v>0</v>
          </cell>
          <cell r="R372">
            <v>0</v>
          </cell>
          <cell r="S372">
            <v>0</v>
          </cell>
          <cell r="T372">
            <v>0</v>
          </cell>
          <cell r="U372">
            <v>38</v>
          </cell>
          <cell r="V372">
            <v>0</v>
          </cell>
          <cell r="W372">
            <v>0</v>
          </cell>
          <cell r="AA372">
            <v>0</v>
          </cell>
          <cell r="AB372">
            <v>0</v>
          </cell>
          <cell r="AC372">
            <v>0</v>
          </cell>
          <cell r="AD372">
            <v>38</v>
          </cell>
          <cell r="AE372">
            <v>118000</v>
          </cell>
          <cell r="AF372">
            <v>0</v>
          </cell>
          <cell r="AI372">
            <v>2282</v>
          </cell>
          <cell r="AK372">
            <v>0</v>
          </cell>
          <cell r="AM372">
            <v>808</v>
          </cell>
          <cell r="AN372">
            <v>1</v>
          </cell>
          <cell r="AO372">
            <v>393216</v>
          </cell>
          <cell r="AQ372">
            <v>0</v>
          </cell>
          <cell r="AR372">
            <v>0</v>
          </cell>
          <cell r="AS372" t="str">
            <v>Ы</v>
          </cell>
          <cell r="AT372" t="str">
            <v>Ы</v>
          </cell>
          <cell r="AU372">
            <v>0</v>
          </cell>
          <cell r="AV372">
            <v>0</v>
          </cell>
          <cell r="AW372">
            <v>23</v>
          </cell>
          <cell r="AX372">
            <v>1</v>
          </cell>
          <cell r="AY372">
            <v>0</v>
          </cell>
          <cell r="AZ372">
            <v>0</v>
          </cell>
          <cell r="BA372">
            <v>0</v>
          </cell>
          <cell r="BB372">
            <v>0</v>
          </cell>
          <cell r="BC372">
            <v>38828</v>
          </cell>
        </row>
        <row r="373">
          <cell r="A373">
            <v>2006</v>
          </cell>
          <cell r="B373">
            <v>3</v>
          </cell>
          <cell r="C373">
            <v>652</v>
          </cell>
          <cell r="D373">
            <v>21</v>
          </cell>
          <cell r="E373">
            <v>792030</v>
          </cell>
          <cell r="F373">
            <v>0</v>
          </cell>
          <cell r="G373" t="str">
            <v>Затраты по ШПЗ (неосновные)</v>
          </cell>
          <cell r="H373">
            <v>2030</v>
          </cell>
          <cell r="I373">
            <v>7920</v>
          </cell>
          <cell r="J373">
            <v>22.45</v>
          </cell>
          <cell r="K373">
            <v>1</v>
          </cell>
          <cell r="L373">
            <v>0</v>
          </cell>
          <cell r="M373">
            <v>0</v>
          </cell>
          <cell r="N373">
            <v>0</v>
          </cell>
          <cell r="R373">
            <v>0</v>
          </cell>
          <cell r="S373">
            <v>0</v>
          </cell>
          <cell r="T373">
            <v>0</v>
          </cell>
          <cell r="U373">
            <v>38</v>
          </cell>
          <cell r="V373">
            <v>0</v>
          </cell>
          <cell r="W373">
            <v>0</v>
          </cell>
          <cell r="AA373">
            <v>0</v>
          </cell>
          <cell r="AB373">
            <v>0</v>
          </cell>
          <cell r="AC373">
            <v>0</v>
          </cell>
          <cell r="AD373">
            <v>38</v>
          </cell>
          <cell r="AE373">
            <v>131000</v>
          </cell>
          <cell r="AF373">
            <v>0</v>
          </cell>
          <cell r="AI373">
            <v>2282</v>
          </cell>
          <cell r="AK373">
            <v>0</v>
          </cell>
          <cell r="AM373">
            <v>809</v>
          </cell>
          <cell r="AN373">
            <v>1</v>
          </cell>
          <cell r="AO373">
            <v>393216</v>
          </cell>
          <cell r="AQ373">
            <v>0</v>
          </cell>
          <cell r="AR373">
            <v>0</v>
          </cell>
          <cell r="AS373" t="str">
            <v>Ы</v>
          </cell>
          <cell r="AT373" t="str">
            <v>Ы</v>
          </cell>
          <cell r="AU373">
            <v>0</v>
          </cell>
          <cell r="AV373">
            <v>0</v>
          </cell>
          <cell r="AW373">
            <v>23</v>
          </cell>
          <cell r="AX373">
            <v>1</v>
          </cell>
          <cell r="AY373">
            <v>0</v>
          </cell>
          <cell r="AZ373">
            <v>0</v>
          </cell>
          <cell r="BA373">
            <v>0</v>
          </cell>
          <cell r="BB373">
            <v>0</v>
          </cell>
          <cell r="BC373">
            <v>38828</v>
          </cell>
        </row>
        <row r="374">
          <cell r="A374">
            <v>2006</v>
          </cell>
          <cell r="B374">
            <v>3</v>
          </cell>
          <cell r="C374">
            <v>653</v>
          </cell>
          <cell r="D374">
            <v>21</v>
          </cell>
          <cell r="E374">
            <v>792030</v>
          </cell>
          <cell r="F374">
            <v>0</v>
          </cell>
          <cell r="G374" t="str">
            <v>Затраты по ШПЗ (неосновные)</v>
          </cell>
          <cell r="H374">
            <v>2030</v>
          </cell>
          <cell r="I374">
            <v>7920</v>
          </cell>
          <cell r="J374">
            <v>870.71</v>
          </cell>
          <cell r="K374">
            <v>1</v>
          </cell>
          <cell r="L374">
            <v>0</v>
          </cell>
          <cell r="M374">
            <v>0</v>
          </cell>
          <cell r="N374">
            <v>0</v>
          </cell>
          <cell r="R374">
            <v>0</v>
          </cell>
          <cell r="S374">
            <v>0</v>
          </cell>
          <cell r="T374">
            <v>0</v>
          </cell>
          <cell r="U374">
            <v>38</v>
          </cell>
          <cell r="V374">
            <v>0</v>
          </cell>
          <cell r="W374">
            <v>0</v>
          </cell>
          <cell r="AA374">
            <v>0</v>
          </cell>
          <cell r="AB374">
            <v>0</v>
          </cell>
          <cell r="AC374">
            <v>0</v>
          </cell>
          <cell r="AD374">
            <v>38</v>
          </cell>
          <cell r="AE374">
            <v>132000</v>
          </cell>
          <cell r="AF374">
            <v>0</v>
          </cell>
          <cell r="AI374">
            <v>2282</v>
          </cell>
          <cell r="AK374">
            <v>0</v>
          </cell>
          <cell r="AM374">
            <v>810</v>
          </cell>
          <cell r="AN374">
            <v>1</v>
          </cell>
          <cell r="AO374">
            <v>393216</v>
          </cell>
          <cell r="AQ374">
            <v>0</v>
          </cell>
          <cell r="AR374">
            <v>0</v>
          </cell>
          <cell r="AS374" t="str">
            <v>Ы</v>
          </cell>
          <cell r="AT374" t="str">
            <v>Ы</v>
          </cell>
          <cell r="AU374">
            <v>0</v>
          </cell>
          <cell r="AV374">
            <v>0</v>
          </cell>
          <cell r="AW374">
            <v>23</v>
          </cell>
          <cell r="AX374">
            <v>1</v>
          </cell>
          <cell r="AY374">
            <v>0</v>
          </cell>
          <cell r="AZ374">
            <v>0</v>
          </cell>
          <cell r="BA374">
            <v>0</v>
          </cell>
          <cell r="BB374">
            <v>0</v>
          </cell>
          <cell r="BC374">
            <v>38828</v>
          </cell>
        </row>
        <row r="375">
          <cell r="A375">
            <v>2006</v>
          </cell>
          <cell r="B375">
            <v>3</v>
          </cell>
          <cell r="C375">
            <v>654</v>
          </cell>
          <cell r="D375">
            <v>21</v>
          </cell>
          <cell r="E375">
            <v>792030</v>
          </cell>
          <cell r="F375">
            <v>0</v>
          </cell>
          <cell r="G375" t="str">
            <v>Затраты по ШПЗ (неосновные)</v>
          </cell>
          <cell r="H375">
            <v>2030</v>
          </cell>
          <cell r="I375">
            <v>7920</v>
          </cell>
          <cell r="J375">
            <v>44.5</v>
          </cell>
          <cell r="K375">
            <v>1</v>
          </cell>
          <cell r="L375">
            <v>0</v>
          </cell>
          <cell r="M375">
            <v>0</v>
          </cell>
          <cell r="N375">
            <v>0</v>
          </cell>
          <cell r="R375">
            <v>0</v>
          </cell>
          <cell r="S375">
            <v>0</v>
          </cell>
          <cell r="T375">
            <v>0</v>
          </cell>
          <cell r="U375">
            <v>38</v>
          </cell>
          <cell r="V375">
            <v>0</v>
          </cell>
          <cell r="W375">
            <v>0</v>
          </cell>
          <cell r="AA375">
            <v>0</v>
          </cell>
          <cell r="AB375">
            <v>0</v>
          </cell>
          <cell r="AC375">
            <v>0</v>
          </cell>
          <cell r="AD375">
            <v>38</v>
          </cell>
          <cell r="AE375">
            <v>135000</v>
          </cell>
          <cell r="AF375">
            <v>0</v>
          </cell>
          <cell r="AI375">
            <v>2282</v>
          </cell>
          <cell r="AK375">
            <v>0</v>
          </cell>
          <cell r="AM375">
            <v>811</v>
          </cell>
          <cell r="AN375">
            <v>1</v>
          </cell>
          <cell r="AO375">
            <v>393216</v>
          </cell>
          <cell r="AQ375">
            <v>0</v>
          </cell>
          <cell r="AR375">
            <v>0</v>
          </cell>
          <cell r="AS375" t="str">
            <v>Ы</v>
          </cell>
          <cell r="AT375" t="str">
            <v>Ы</v>
          </cell>
          <cell r="AU375">
            <v>0</v>
          </cell>
          <cell r="AV375">
            <v>0</v>
          </cell>
          <cell r="AW375">
            <v>23</v>
          </cell>
          <cell r="AX375">
            <v>1</v>
          </cell>
          <cell r="AY375">
            <v>0</v>
          </cell>
          <cell r="AZ375">
            <v>0</v>
          </cell>
          <cell r="BA375">
            <v>0</v>
          </cell>
          <cell r="BB375">
            <v>0</v>
          </cell>
          <cell r="BC375">
            <v>38828</v>
          </cell>
        </row>
        <row r="376">
          <cell r="A376">
            <v>2006</v>
          </cell>
          <cell r="B376">
            <v>3</v>
          </cell>
          <cell r="C376">
            <v>655</v>
          </cell>
          <cell r="D376">
            <v>21</v>
          </cell>
          <cell r="E376">
            <v>792030</v>
          </cell>
          <cell r="F376">
            <v>0</v>
          </cell>
          <cell r="G376" t="str">
            <v>Затраты по ШПЗ (неосновные)</v>
          </cell>
          <cell r="H376">
            <v>2030</v>
          </cell>
          <cell r="I376">
            <v>7920</v>
          </cell>
          <cell r="J376">
            <v>3717.38</v>
          </cell>
          <cell r="K376">
            <v>1</v>
          </cell>
          <cell r="L376">
            <v>0</v>
          </cell>
          <cell r="M376">
            <v>0</v>
          </cell>
          <cell r="N376">
            <v>0</v>
          </cell>
          <cell r="R376">
            <v>0</v>
          </cell>
          <cell r="S376">
            <v>0</v>
          </cell>
          <cell r="T376">
            <v>0</v>
          </cell>
          <cell r="U376">
            <v>38</v>
          </cell>
          <cell r="V376">
            <v>0</v>
          </cell>
          <cell r="W376">
            <v>0</v>
          </cell>
          <cell r="AA376">
            <v>0</v>
          </cell>
          <cell r="AB376">
            <v>0</v>
          </cell>
          <cell r="AC376">
            <v>0</v>
          </cell>
          <cell r="AD376">
            <v>38</v>
          </cell>
          <cell r="AE376">
            <v>143000</v>
          </cell>
          <cell r="AF376">
            <v>0</v>
          </cell>
          <cell r="AI376">
            <v>2282</v>
          </cell>
          <cell r="AK376">
            <v>0</v>
          </cell>
          <cell r="AM376">
            <v>812</v>
          </cell>
          <cell r="AN376">
            <v>1</v>
          </cell>
          <cell r="AO376">
            <v>393216</v>
          </cell>
          <cell r="AQ376">
            <v>0</v>
          </cell>
          <cell r="AR376">
            <v>0</v>
          </cell>
          <cell r="AS376" t="str">
            <v>Ы</v>
          </cell>
          <cell r="AT376" t="str">
            <v>Ы</v>
          </cell>
          <cell r="AU376">
            <v>0</v>
          </cell>
          <cell r="AV376">
            <v>0</v>
          </cell>
          <cell r="AW376">
            <v>23</v>
          </cell>
          <cell r="AX376">
            <v>1</v>
          </cell>
          <cell r="AY376">
            <v>0</v>
          </cell>
          <cell r="AZ376">
            <v>0</v>
          </cell>
          <cell r="BA376">
            <v>0</v>
          </cell>
          <cell r="BB376">
            <v>0</v>
          </cell>
          <cell r="BC376">
            <v>38828</v>
          </cell>
        </row>
        <row r="377">
          <cell r="A377">
            <v>2006</v>
          </cell>
          <cell r="B377">
            <v>3</v>
          </cell>
          <cell r="C377">
            <v>656</v>
          </cell>
          <cell r="D377">
            <v>21</v>
          </cell>
          <cell r="E377">
            <v>792030</v>
          </cell>
          <cell r="F377">
            <v>0</v>
          </cell>
          <cell r="G377" t="str">
            <v>Затраты по ШПЗ (неосновные)</v>
          </cell>
          <cell r="H377">
            <v>2030</v>
          </cell>
          <cell r="I377">
            <v>7920</v>
          </cell>
          <cell r="J377">
            <v>370</v>
          </cell>
          <cell r="K377">
            <v>1</v>
          </cell>
          <cell r="L377">
            <v>0</v>
          </cell>
          <cell r="M377">
            <v>0</v>
          </cell>
          <cell r="N377">
            <v>0</v>
          </cell>
          <cell r="R377">
            <v>0</v>
          </cell>
          <cell r="S377">
            <v>0</v>
          </cell>
          <cell r="T377">
            <v>0</v>
          </cell>
          <cell r="U377">
            <v>38</v>
          </cell>
          <cell r="V377">
            <v>0</v>
          </cell>
          <cell r="W377">
            <v>0</v>
          </cell>
          <cell r="AA377">
            <v>0</v>
          </cell>
          <cell r="AB377">
            <v>0</v>
          </cell>
          <cell r="AC377">
            <v>0</v>
          </cell>
          <cell r="AD377">
            <v>38</v>
          </cell>
          <cell r="AE377">
            <v>151000</v>
          </cell>
          <cell r="AF377">
            <v>0</v>
          </cell>
          <cell r="AI377">
            <v>2282</v>
          </cell>
          <cell r="AK377">
            <v>0</v>
          </cell>
          <cell r="AM377">
            <v>813</v>
          </cell>
          <cell r="AN377">
            <v>1</v>
          </cell>
          <cell r="AO377">
            <v>393216</v>
          </cell>
          <cell r="AQ377">
            <v>0</v>
          </cell>
          <cell r="AR377">
            <v>0</v>
          </cell>
          <cell r="AS377" t="str">
            <v>Ы</v>
          </cell>
          <cell r="AT377" t="str">
            <v>Ы</v>
          </cell>
          <cell r="AU377">
            <v>0</v>
          </cell>
          <cell r="AV377">
            <v>0</v>
          </cell>
          <cell r="AW377">
            <v>23</v>
          </cell>
          <cell r="AX377">
            <v>1</v>
          </cell>
          <cell r="AY377">
            <v>0</v>
          </cell>
          <cell r="AZ377">
            <v>0</v>
          </cell>
          <cell r="BA377">
            <v>0</v>
          </cell>
          <cell r="BB377">
            <v>0</v>
          </cell>
          <cell r="BC377">
            <v>38828</v>
          </cell>
        </row>
        <row r="378">
          <cell r="A378">
            <v>2006</v>
          </cell>
          <cell r="B378">
            <v>3</v>
          </cell>
          <cell r="C378">
            <v>657</v>
          </cell>
          <cell r="D378">
            <v>21</v>
          </cell>
          <cell r="E378">
            <v>792030</v>
          </cell>
          <cell r="F378">
            <v>0</v>
          </cell>
          <cell r="G378" t="str">
            <v>Затраты по ШПЗ (неосновные)</v>
          </cell>
          <cell r="H378">
            <v>2030</v>
          </cell>
          <cell r="I378">
            <v>7920</v>
          </cell>
          <cell r="J378">
            <v>460</v>
          </cell>
          <cell r="K378">
            <v>1</v>
          </cell>
          <cell r="L378">
            <v>0</v>
          </cell>
          <cell r="M378">
            <v>0</v>
          </cell>
          <cell r="N378">
            <v>0</v>
          </cell>
          <cell r="R378">
            <v>0</v>
          </cell>
          <cell r="S378">
            <v>0</v>
          </cell>
          <cell r="T378">
            <v>0</v>
          </cell>
          <cell r="U378">
            <v>38</v>
          </cell>
          <cell r="V378">
            <v>0</v>
          </cell>
          <cell r="W378">
            <v>0</v>
          </cell>
          <cell r="AA378">
            <v>0</v>
          </cell>
          <cell r="AB378">
            <v>0</v>
          </cell>
          <cell r="AC378">
            <v>0</v>
          </cell>
          <cell r="AD378">
            <v>38</v>
          </cell>
          <cell r="AE378">
            <v>152000</v>
          </cell>
          <cell r="AF378">
            <v>0</v>
          </cell>
          <cell r="AI378">
            <v>2282</v>
          </cell>
          <cell r="AK378">
            <v>0</v>
          </cell>
          <cell r="AM378">
            <v>814</v>
          </cell>
          <cell r="AN378">
            <v>1</v>
          </cell>
          <cell r="AO378">
            <v>393216</v>
          </cell>
          <cell r="AQ378">
            <v>0</v>
          </cell>
          <cell r="AR378">
            <v>0</v>
          </cell>
          <cell r="AS378" t="str">
            <v>Ы</v>
          </cell>
          <cell r="AT378" t="str">
            <v>Ы</v>
          </cell>
          <cell r="AU378">
            <v>0</v>
          </cell>
          <cell r="AV378">
            <v>0</v>
          </cell>
          <cell r="AW378">
            <v>23</v>
          </cell>
          <cell r="AX378">
            <v>1</v>
          </cell>
          <cell r="AY378">
            <v>0</v>
          </cell>
          <cell r="AZ378">
            <v>0</v>
          </cell>
          <cell r="BA378">
            <v>0</v>
          </cell>
          <cell r="BB378">
            <v>0</v>
          </cell>
          <cell r="BC378">
            <v>38828</v>
          </cell>
        </row>
        <row r="379">
          <cell r="A379">
            <v>2006</v>
          </cell>
          <cell r="B379">
            <v>3</v>
          </cell>
          <cell r="C379">
            <v>658</v>
          </cell>
          <cell r="D379">
            <v>21</v>
          </cell>
          <cell r="E379">
            <v>792030</v>
          </cell>
          <cell r="F379">
            <v>0</v>
          </cell>
          <cell r="G379" t="str">
            <v>Затраты по ШПЗ (неосновные)</v>
          </cell>
          <cell r="H379">
            <v>2030</v>
          </cell>
          <cell r="I379">
            <v>7920</v>
          </cell>
          <cell r="J379">
            <v>296600</v>
          </cell>
          <cell r="K379">
            <v>1</v>
          </cell>
          <cell r="L379">
            <v>0</v>
          </cell>
          <cell r="M379">
            <v>0</v>
          </cell>
          <cell r="N379">
            <v>0</v>
          </cell>
          <cell r="R379">
            <v>0</v>
          </cell>
          <cell r="S379">
            <v>0</v>
          </cell>
          <cell r="T379">
            <v>0</v>
          </cell>
          <cell r="U379">
            <v>38</v>
          </cell>
          <cell r="V379">
            <v>0</v>
          </cell>
          <cell r="W379">
            <v>0</v>
          </cell>
          <cell r="AA379">
            <v>0</v>
          </cell>
          <cell r="AB379">
            <v>0</v>
          </cell>
          <cell r="AC379">
            <v>0</v>
          </cell>
          <cell r="AD379">
            <v>38</v>
          </cell>
          <cell r="AE379">
            <v>240000</v>
          </cell>
          <cell r="AF379">
            <v>0</v>
          </cell>
          <cell r="AI379">
            <v>2282</v>
          </cell>
          <cell r="AK379">
            <v>0</v>
          </cell>
          <cell r="AM379">
            <v>815</v>
          </cell>
          <cell r="AN379">
            <v>1</v>
          </cell>
          <cell r="AO379">
            <v>393216</v>
          </cell>
          <cell r="AQ379">
            <v>0</v>
          </cell>
          <cell r="AR379">
            <v>0</v>
          </cell>
          <cell r="AS379" t="str">
            <v>Ы</v>
          </cell>
          <cell r="AT379" t="str">
            <v>Ы</v>
          </cell>
          <cell r="AU379">
            <v>0</v>
          </cell>
          <cell r="AV379">
            <v>0</v>
          </cell>
          <cell r="AW379">
            <v>23</v>
          </cell>
          <cell r="AX379">
            <v>1</v>
          </cell>
          <cell r="AY379">
            <v>0</v>
          </cell>
          <cell r="AZ379">
            <v>0</v>
          </cell>
          <cell r="BA379">
            <v>0</v>
          </cell>
          <cell r="BB379">
            <v>0</v>
          </cell>
          <cell r="BC379">
            <v>38828</v>
          </cell>
        </row>
        <row r="380">
          <cell r="A380">
            <v>2006</v>
          </cell>
          <cell r="B380">
            <v>3</v>
          </cell>
          <cell r="C380">
            <v>659</v>
          </cell>
          <cell r="D380">
            <v>21</v>
          </cell>
          <cell r="E380">
            <v>792030</v>
          </cell>
          <cell r="F380">
            <v>0</v>
          </cell>
          <cell r="G380" t="str">
            <v>Затраты по ШПЗ (неосновные)</v>
          </cell>
          <cell r="H380">
            <v>2030</v>
          </cell>
          <cell r="I380">
            <v>7920</v>
          </cell>
          <cell r="J380">
            <v>8586.9</v>
          </cell>
          <cell r="K380">
            <v>1</v>
          </cell>
          <cell r="L380">
            <v>0</v>
          </cell>
          <cell r="M380">
            <v>0</v>
          </cell>
          <cell r="N380">
            <v>0</v>
          </cell>
          <cell r="R380">
            <v>0</v>
          </cell>
          <cell r="S380">
            <v>0</v>
          </cell>
          <cell r="T380">
            <v>0</v>
          </cell>
          <cell r="U380">
            <v>38</v>
          </cell>
          <cell r="V380">
            <v>0</v>
          </cell>
          <cell r="W380">
            <v>0</v>
          </cell>
          <cell r="AA380">
            <v>0</v>
          </cell>
          <cell r="AB380">
            <v>0</v>
          </cell>
          <cell r="AC380">
            <v>0</v>
          </cell>
          <cell r="AD380">
            <v>38</v>
          </cell>
          <cell r="AE380">
            <v>311000</v>
          </cell>
          <cell r="AF380">
            <v>0</v>
          </cell>
          <cell r="AI380">
            <v>2282</v>
          </cell>
          <cell r="AK380">
            <v>0</v>
          </cell>
          <cell r="AM380">
            <v>816</v>
          </cell>
          <cell r="AN380">
            <v>1</v>
          </cell>
          <cell r="AO380">
            <v>393216</v>
          </cell>
          <cell r="AQ380">
            <v>0</v>
          </cell>
          <cell r="AR380">
            <v>0</v>
          </cell>
          <cell r="AS380" t="str">
            <v>Ы</v>
          </cell>
          <cell r="AT380" t="str">
            <v>Ы</v>
          </cell>
          <cell r="AU380">
            <v>0</v>
          </cell>
          <cell r="AV380">
            <v>0</v>
          </cell>
          <cell r="AW380">
            <v>23</v>
          </cell>
          <cell r="AX380">
            <v>1</v>
          </cell>
          <cell r="AY380">
            <v>0</v>
          </cell>
          <cell r="AZ380">
            <v>0</v>
          </cell>
          <cell r="BA380">
            <v>0</v>
          </cell>
          <cell r="BB380">
            <v>0</v>
          </cell>
          <cell r="BC380">
            <v>38828</v>
          </cell>
        </row>
        <row r="381">
          <cell r="A381">
            <v>2006</v>
          </cell>
          <cell r="B381">
            <v>3</v>
          </cell>
          <cell r="C381">
            <v>660</v>
          </cell>
          <cell r="D381">
            <v>21</v>
          </cell>
          <cell r="E381">
            <v>792030</v>
          </cell>
          <cell r="F381">
            <v>0</v>
          </cell>
          <cell r="G381" t="str">
            <v>Затраты по ШПЗ (неосновные)</v>
          </cell>
          <cell r="H381">
            <v>2030</v>
          </cell>
          <cell r="I381">
            <v>7920</v>
          </cell>
          <cell r="J381">
            <v>17766</v>
          </cell>
          <cell r="K381">
            <v>1</v>
          </cell>
          <cell r="L381">
            <v>0</v>
          </cell>
          <cell r="M381">
            <v>0</v>
          </cell>
          <cell r="N381">
            <v>0</v>
          </cell>
          <cell r="R381">
            <v>0</v>
          </cell>
          <cell r="S381">
            <v>0</v>
          </cell>
          <cell r="T381">
            <v>0</v>
          </cell>
          <cell r="U381">
            <v>38</v>
          </cell>
          <cell r="V381">
            <v>0</v>
          </cell>
          <cell r="W381">
            <v>0</v>
          </cell>
          <cell r="AA381">
            <v>0</v>
          </cell>
          <cell r="AB381">
            <v>0</v>
          </cell>
          <cell r="AC381">
            <v>0</v>
          </cell>
          <cell r="AD381">
            <v>38</v>
          </cell>
          <cell r="AE381">
            <v>312000</v>
          </cell>
          <cell r="AF381">
            <v>0</v>
          </cell>
          <cell r="AI381">
            <v>2282</v>
          </cell>
          <cell r="AK381">
            <v>0</v>
          </cell>
          <cell r="AM381">
            <v>817</v>
          </cell>
          <cell r="AN381">
            <v>1</v>
          </cell>
          <cell r="AO381">
            <v>393216</v>
          </cell>
          <cell r="AQ381">
            <v>0</v>
          </cell>
          <cell r="AR381">
            <v>0</v>
          </cell>
          <cell r="AS381" t="str">
            <v>Ы</v>
          </cell>
          <cell r="AT381" t="str">
            <v>Ы</v>
          </cell>
          <cell r="AU381">
            <v>0</v>
          </cell>
          <cell r="AV381">
            <v>0</v>
          </cell>
          <cell r="AW381">
            <v>23</v>
          </cell>
          <cell r="AX381">
            <v>1</v>
          </cell>
          <cell r="AY381">
            <v>0</v>
          </cell>
          <cell r="AZ381">
            <v>0</v>
          </cell>
          <cell r="BA381">
            <v>0</v>
          </cell>
          <cell r="BB381">
            <v>0</v>
          </cell>
          <cell r="BC381">
            <v>38828</v>
          </cell>
        </row>
        <row r="382">
          <cell r="A382">
            <v>2006</v>
          </cell>
          <cell r="B382">
            <v>3</v>
          </cell>
          <cell r="C382">
            <v>661</v>
          </cell>
          <cell r="D382">
            <v>21</v>
          </cell>
          <cell r="E382">
            <v>792030</v>
          </cell>
          <cell r="F382">
            <v>0</v>
          </cell>
          <cell r="G382" t="str">
            <v>Затраты по ШПЗ (неосновные)</v>
          </cell>
          <cell r="H382">
            <v>2030</v>
          </cell>
          <cell r="I382">
            <v>7920</v>
          </cell>
          <cell r="J382">
            <v>3025.2</v>
          </cell>
          <cell r="K382">
            <v>1</v>
          </cell>
          <cell r="L382">
            <v>0</v>
          </cell>
          <cell r="M382">
            <v>0</v>
          </cell>
          <cell r="N382">
            <v>0</v>
          </cell>
          <cell r="R382">
            <v>0</v>
          </cell>
          <cell r="S382">
            <v>0</v>
          </cell>
          <cell r="T382">
            <v>0</v>
          </cell>
          <cell r="U382">
            <v>38</v>
          </cell>
          <cell r="V382">
            <v>0</v>
          </cell>
          <cell r="W382">
            <v>0</v>
          </cell>
          <cell r="AA382">
            <v>0</v>
          </cell>
          <cell r="AB382">
            <v>0</v>
          </cell>
          <cell r="AC382">
            <v>0</v>
          </cell>
          <cell r="AD382">
            <v>38</v>
          </cell>
          <cell r="AE382">
            <v>312100</v>
          </cell>
          <cell r="AF382">
            <v>0</v>
          </cell>
          <cell r="AI382">
            <v>2282</v>
          </cell>
          <cell r="AK382">
            <v>0</v>
          </cell>
          <cell r="AM382">
            <v>818</v>
          </cell>
          <cell r="AN382">
            <v>1</v>
          </cell>
          <cell r="AO382">
            <v>393216</v>
          </cell>
          <cell r="AQ382">
            <v>0</v>
          </cell>
          <cell r="AR382">
            <v>0</v>
          </cell>
          <cell r="AS382" t="str">
            <v>Ы</v>
          </cell>
          <cell r="AT382" t="str">
            <v>Ы</v>
          </cell>
          <cell r="AU382">
            <v>0</v>
          </cell>
          <cell r="AV382">
            <v>0</v>
          </cell>
          <cell r="AW382">
            <v>23</v>
          </cell>
          <cell r="AX382">
            <v>1</v>
          </cell>
          <cell r="AY382">
            <v>0</v>
          </cell>
          <cell r="AZ382">
            <v>0</v>
          </cell>
          <cell r="BA382">
            <v>0</v>
          </cell>
          <cell r="BB382">
            <v>0</v>
          </cell>
          <cell r="BC382">
            <v>38828</v>
          </cell>
        </row>
        <row r="383">
          <cell r="A383">
            <v>2006</v>
          </cell>
          <cell r="B383">
            <v>3</v>
          </cell>
          <cell r="C383">
            <v>662</v>
          </cell>
          <cell r="D383">
            <v>21</v>
          </cell>
          <cell r="E383">
            <v>792030</v>
          </cell>
          <cell r="F383">
            <v>0</v>
          </cell>
          <cell r="G383" t="str">
            <v>Затраты по ШПЗ (неосновные)</v>
          </cell>
          <cell r="H383">
            <v>2030</v>
          </cell>
          <cell r="I383">
            <v>7920</v>
          </cell>
          <cell r="J383">
            <v>38498.800000000003</v>
          </cell>
          <cell r="K383">
            <v>1</v>
          </cell>
          <cell r="L383">
            <v>0</v>
          </cell>
          <cell r="M383">
            <v>0</v>
          </cell>
          <cell r="N383">
            <v>0</v>
          </cell>
          <cell r="R383">
            <v>0</v>
          </cell>
          <cell r="S383">
            <v>0</v>
          </cell>
          <cell r="T383">
            <v>0</v>
          </cell>
          <cell r="U383">
            <v>38</v>
          </cell>
          <cell r="V383">
            <v>0</v>
          </cell>
          <cell r="W383">
            <v>0</v>
          </cell>
          <cell r="AA383">
            <v>0</v>
          </cell>
          <cell r="AB383">
            <v>0</v>
          </cell>
          <cell r="AC383">
            <v>0</v>
          </cell>
          <cell r="AD383">
            <v>38</v>
          </cell>
          <cell r="AE383">
            <v>312200</v>
          </cell>
          <cell r="AF383">
            <v>0</v>
          </cell>
          <cell r="AI383">
            <v>2282</v>
          </cell>
          <cell r="AK383">
            <v>0</v>
          </cell>
          <cell r="AM383">
            <v>819</v>
          </cell>
          <cell r="AN383">
            <v>1</v>
          </cell>
          <cell r="AO383">
            <v>393216</v>
          </cell>
          <cell r="AQ383">
            <v>0</v>
          </cell>
          <cell r="AR383">
            <v>0</v>
          </cell>
          <cell r="AS383" t="str">
            <v>Ы</v>
          </cell>
          <cell r="AT383" t="str">
            <v>Ы</v>
          </cell>
          <cell r="AU383">
            <v>0</v>
          </cell>
          <cell r="AV383">
            <v>0</v>
          </cell>
          <cell r="AW383">
            <v>23</v>
          </cell>
          <cell r="AX383">
            <v>1</v>
          </cell>
          <cell r="AY383">
            <v>0</v>
          </cell>
          <cell r="AZ383">
            <v>0</v>
          </cell>
          <cell r="BA383">
            <v>0</v>
          </cell>
          <cell r="BB383">
            <v>0</v>
          </cell>
          <cell r="BC383">
            <v>38828</v>
          </cell>
        </row>
        <row r="384">
          <cell r="A384">
            <v>2006</v>
          </cell>
          <cell r="B384">
            <v>3</v>
          </cell>
          <cell r="C384">
            <v>663</v>
          </cell>
          <cell r="D384">
            <v>21</v>
          </cell>
          <cell r="E384">
            <v>792030</v>
          </cell>
          <cell r="F384">
            <v>0</v>
          </cell>
          <cell r="G384" t="str">
            <v>Затраты по ШПЗ (неосновные)</v>
          </cell>
          <cell r="H384">
            <v>2030</v>
          </cell>
          <cell r="I384">
            <v>7920</v>
          </cell>
          <cell r="J384">
            <v>3257.1</v>
          </cell>
          <cell r="K384">
            <v>1</v>
          </cell>
          <cell r="L384">
            <v>0</v>
          </cell>
          <cell r="M384">
            <v>0</v>
          </cell>
          <cell r="N384">
            <v>0</v>
          </cell>
          <cell r="R384">
            <v>0</v>
          </cell>
          <cell r="S384">
            <v>0</v>
          </cell>
          <cell r="T384">
            <v>0</v>
          </cell>
          <cell r="U384">
            <v>38</v>
          </cell>
          <cell r="V384">
            <v>0</v>
          </cell>
          <cell r="W384">
            <v>0</v>
          </cell>
          <cell r="AA384">
            <v>0</v>
          </cell>
          <cell r="AB384">
            <v>0</v>
          </cell>
          <cell r="AC384">
            <v>0</v>
          </cell>
          <cell r="AD384">
            <v>38</v>
          </cell>
          <cell r="AE384">
            <v>313000</v>
          </cell>
          <cell r="AF384">
            <v>0</v>
          </cell>
          <cell r="AI384">
            <v>2282</v>
          </cell>
          <cell r="AK384">
            <v>0</v>
          </cell>
          <cell r="AM384">
            <v>820</v>
          </cell>
          <cell r="AN384">
            <v>1</v>
          </cell>
          <cell r="AO384">
            <v>393216</v>
          </cell>
          <cell r="AQ384">
            <v>0</v>
          </cell>
          <cell r="AR384">
            <v>0</v>
          </cell>
          <cell r="AS384" t="str">
            <v>Ы</v>
          </cell>
          <cell r="AT384" t="str">
            <v>Ы</v>
          </cell>
          <cell r="AU384">
            <v>0</v>
          </cell>
          <cell r="AV384">
            <v>0</v>
          </cell>
          <cell r="AW384">
            <v>23</v>
          </cell>
          <cell r="AX384">
            <v>1</v>
          </cell>
          <cell r="AY384">
            <v>0</v>
          </cell>
          <cell r="AZ384">
            <v>0</v>
          </cell>
          <cell r="BA384">
            <v>0</v>
          </cell>
          <cell r="BB384">
            <v>0</v>
          </cell>
          <cell r="BC384">
            <v>38828</v>
          </cell>
        </row>
        <row r="385">
          <cell r="A385">
            <v>2006</v>
          </cell>
          <cell r="B385">
            <v>3</v>
          </cell>
          <cell r="C385">
            <v>664</v>
          </cell>
          <cell r="D385">
            <v>21</v>
          </cell>
          <cell r="E385">
            <v>792030</v>
          </cell>
          <cell r="F385">
            <v>0</v>
          </cell>
          <cell r="G385" t="str">
            <v>Затраты по ШПЗ (неосновные)</v>
          </cell>
          <cell r="H385">
            <v>2030</v>
          </cell>
          <cell r="I385">
            <v>7920</v>
          </cell>
          <cell r="J385">
            <v>5922</v>
          </cell>
          <cell r="K385">
            <v>1</v>
          </cell>
          <cell r="L385">
            <v>0</v>
          </cell>
          <cell r="M385">
            <v>0</v>
          </cell>
          <cell r="N385">
            <v>0</v>
          </cell>
          <cell r="R385">
            <v>0</v>
          </cell>
          <cell r="S385">
            <v>0</v>
          </cell>
          <cell r="T385">
            <v>0</v>
          </cell>
          <cell r="U385">
            <v>38</v>
          </cell>
          <cell r="V385">
            <v>0</v>
          </cell>
          <cell r="W385">
            <v>0</v>
          </cell>
          <cell r="AA385">
            <v>0</v>
          </cell>
          <cell r="AB385">
            <v>0</v>
          </cell>
          <cell r="AC385">
            <v>0</v>
          </cell>
          <cell r="AD385">
            <v>38</v>
          </cell>
          <cell r="AE385">
            <v>314000</v>
          </cell>
          <cell r="AF385">
            <v>0</v>
          </cell>
          <cell r="AI385">
            <v>2282</v>
          </cell>
          <cell r="AK385">
            <v>0</v>
          </cell>
          <cell r="AM385">
            <v>821</v>
          </cell>
          <cell r="AN385">
            <v>1</v>
          </cell>
          <cell r="AO385">
            <v>393216</v>
          </cell>
          <cell r="AQ385">
            <v>0</v>
          </cell>
          <cell r="AR385">
            <v>0</v>
          </cell>
          <cell r="AS385" t="str">
            <v>Ы</v>
          </cell>
          <cell r="AT385" t="str">
            <v>Ы</v>
          </cell>
          <cell r="AU385">
            <v>0</v>
          </cell>
          <cell r="AV385">
            <v>0</v>
          </cell>
          <cell r="AW385">
            <v>23</v>
          </cell>
          <cell r="AX385">
            <v>1</v>
          </cell>
          <cell r="AY385">
            <v>0</v>
          </cell>
          <cell r="AZ385">
            <v>0</v>
          </cell>
          <cell r="BA385">
            <v>0</v>
          </cell>
          <cell r="BB385">
            <v>0</v>
          </cell>
          <cell r="BC385">
            <v>38828</v>
          </cell>
        </row>
        <row r="386">
          <cell r="A386">
            <v>2006</v>
          </cell>
          <cell r="B386">
            <v>3</v>
          </cell>
          <cell r="C386">
            <v>665</v>
          </cell>
          <cell r="D386">
            <v>21</v>
          </cell>
          <cell r="E386">
            <v>792030</v>
          </cell>
          <cell r="F386">
            <v>0</v>
          </cell>
          <cell r="G386" t="str">
            <v>Затраты по ШПЗ (неосновные)</v>
          </cell>
          <cell r="H386">
            <v>2030</v>
          </cell>
          <cell r="I386">
            <v>7920</v>
          </cell>
          <cell r="J386">
            <v>1185.5999999999999</v>
          </cell>
          <cell r="K386">
            <v>1</v>
          </cell>
          <cell r="L386">
            <v>0</v>
          </cell>
          <cell r="M386">
            <v>0</v>
          </cell>
          <cell r="N386">
            <v>0</v>
          </cell>
          <cell r="R386">
            <v>0</v>
          </cell>
          <cell r="S386">
            <v>0</v>
          </cell>
          <cell r="T386">
            <v>0</v>
          </cell>
          <cell r="U386">
            <v>38</v>
          </cell>
          <cell r="V386">
            <v>0</v>
          </cell>
          <cell r="W386">
            <v>0</v>
          </cell>
          <cell r="AA386">
            <v>0</v>
          </cell>
          <cell r="AB386">
            <v>0</v>
          </cell>
          <cell r="AC386">
            <v>0</v>
          </cell>
          <cell r="AD386">
            <v>38</v>
          </cell>
          <cell r="AE386">
            <v>315000</v>
          </cell>
          <cell r="AF386">
            <v>0</v>
          </cell>
          <cell r="AI386">
            <v>2282</v>
          </cell>
          <cell r="AK386">
            <v>0</v>
          </cell>
          <cell r="AM386">
            <v>822</v>
          </cell>
          <cell r="AN386">
            <v>1</v>
          </cell>
          <cell r="AO386">
            <v>393216</v>
          </cell>
          <cell r="AQ386">
            <v>0</v>
          </cell>
          <cell r="AR386">
            <v>0</v>
          </cell>
          <cell r="AS386" t="str">
            <v>Ы</v>
          </cell>
          <cell r="AT386" t="str">
            <v>Ы</v>
          </cell>
          <cell r="AU386">
            <v>0</v>
          </cell>
          <cell r="AV386">
            <v>0</v>
          </cell>
          <cell r="AW386">
            <v>23</v>
          </cell>
          <cell r="AX386">
            <v>1</v>
          </cell>
          <cell r="AY386">
            <v>0</v>
          </cell>
          <cell r="AZ386">
            <v>0</v>
          </cell>
          <cell r="BA386">
            <v>0</v>
          </cell>
          <cell r="BB386">
            <v>0</v>
          </cell>
          <cell r="BC386">
            <v>38828</v>
          </cell>
        </row>
        <row r="387">
          <cell r="A387">
            <v>2006</v>
          </cell>
          <cell r="B387">
            <v>3</v>
          </cell>
          <cell r="C387">
            <v>666</v>
          </cell>
          <cell r="D387">
            <v>21</v>
          </cell>
          <cell r="E387">
            <v>792030</v>
          </cell>
          <cell r="F387">
            <v>0</v>
          </cell>
          <cell r="G387" t="str">
            <v>Затраты по ШПЗ (неосновные)</v>
          </cell>
          <cell r="H387">
            <v>2030</v>
          </cell>
          <cell r="I387">
            <v>7920</v>
          </cell>
          <cell r="J387">
            <v>1652.01</v>
          </cell>
          <cell r="K387">
            <v>1</v>
          </cell>
          <cell r="L387">
            <v>0</v>
          </cell>
          <cell r="M387">
            <v>0</v>
          </cell>
          <cell r="N387">
            <v>0</v>
          </cell>
          <cell r="R387">
            <v>0</v>
          </cell>
          <cell r="S387">
            <v>0</v>
          </cell>
          <cell r="T387">
            <v>0</v>
          </cell>
          <cell r="U387">
            <v>38</v>
          </cell>
          <cell r="V387">
            <v>0</v>
          </cell>
          <cell r="W387">
            <v>0</v>
          </cell>
          <cell r="AA387">
            <v>0</v>
          </cell>
          <cell r="AB387">
            <v>0</v>
          </cell>
          <cell r="AC387">
            <v>0</v>
          </cell>
          <cell r="AD387">
            <v>38</v>
          </cell>
          <cell r="AE387">
            <v>410000</v>
          </cell>
          <cell r="AF387">
            <v>0</v>
          </cell>
          <cell r="AI387">
            <v>2282</v>
          </cell>
          <cell r="AK387">
            <v>0</v>
          </cell>
          <cell r="AM387">
            <v>823</v>
          </cell>
          <cell r="AN387">
            <v>1</v>
          </cell>
          <cell r="AO387">
            <v>393216</v>
          </cell>
          <cell r="AQ387">
            <v>0</v>
          </cell>
          <cell r="AR387">
            <v>0</v>
          </cell>
          <cell r="AS387" t="str">
            <v>Ы</v>
          </cell>
          <cell r="AT387" t="str">
            <v>Ы</v>
          </cell>
          <cell r="AU387">
            <v>0</v>
          </cell>
          <cell r="AV387">
            <v>0</v>
          </cell>
          <cell r="AW387">
            <v>23</v>
          </cell>
          <cell r="AX387">
            <v>1</v>
          </cell>
          <cell r="AY387">
            <v>0</v>
          </cell>
          <cell r="AZ387">
            <v>0</v>
          </cell>
          <cell r="BA387">
            <v>0</v>
          </cell>
          <cell r="BB387">
            <v>0</v>
          </cell>
          <cell r="BC387">
            <v>38828</v>
          </cell>
        </row>
        <row r="388">
          <cell r="A388">
            <v>2006</v>
          </cell>
          <cell r="B388">
            <v>3</v>
          </cell>
          <cell r="C388">
            <v>667</v>
          </cell>
          <cell r="D388">
            <v>21</v>
          </cell>
          <cell r="E388">
            <v>792030</v>
          </cell>
          <cell r="F388">
            <v>0</v>
          </cell>
          <cell r="G388" t="str">
            <v>Затраты по ШПЗ (неосновные)</v>
          </cell>
          <cell r="H388">
            <v>2030</v>
          </cell>
          <cell r="I388">
            <v>7920</v>
          </cell>
          <cell r="J388">
            <v>7418.85</v>
          </cell>
          <cell r="K388">
            <v>1</v>
          </cell>
          <cell r="L388">
            <v>0</v>
          </cell>
          <cell r="M388">
            <v>0</v>
          </cell>
          <cell r="N388">
            <v>0</v>
          </cell>
          <cell r="R388">
            <v>0</v>
          </cell>
          <cell r="S388">
            <v>0</v>
          </cell>
          <cell r="T388">
            <v>0</v>
          </cell>
          <cell r="U388">
            <v>38</v>
          </cell>
          <cell r="V388">
            <v>0</v>
          </cell>
          <cell r="W388">
            <v>0</v>
          </cell>
          <cell r="AA388">
            <v>0</v>
          </cell>
          <cell r="AB388">
            <v>0</v>
          </cell>
          <cell r="AC388">
            <v>0</v>
          </cell>
          <cell r="AD388">
            <v>38</v>
          </cell>
          <cell r="AE388">
            <v>420000</v>
          </cell>
          <cell r="AF388">
            <v>0</v>
          </cell>
          <cell r="AI388">
            <v>2282</v>
          </cell>
          <cell r="AK388">
            <v>0</v>
          </cell>
          <cell r="AM388">
            <v>824</v>
          </cell>
          <cell r="AN388">
            <v>1</v>
          </cell>
          <cell r="AO388">
            <v>393216</v>
          </cell>
          <cell r="AQ388">
            <v>0</v>
          </cell>
          <cell r="AR388">
            <v>0</v>
          </cell>
          <cell r="AS388" t="str">
            <v>Ы</v>
          </cell>
          <cell r="AT388" t="str">
            <v>Ы</v>
          </cell>
          <cell r="AU388">
            <v>0</v>
          </cell>
          <cell r="AV388">
            <v>0</v>
          </cell>
          <cell r="AW388">
            <v>23</v>
          </cell>
          <cell r="AX388">
            <v>1</v>
          </cell>
          <cell r="AY388">
            <v>0</v>
          </cell>
          <cell r="AZ388">
            <v>0</v>
          </cell>
          <cell r="BA388">
            <v>0</v>
          </cell>
          <cell r="BB388">
            <v>0</v>
          </cell>
          <cell r="BC388">
            <v>38828</v>
          </cell>
        </row>
        <row r="389">
          <cell r="A389">
            <v>2006</v>
          </cell>
          <cell r="B389">
            <v>3</v>
          </cell>
          <cell r="C389">
            <v>668</v>
          </cell>
          <cell r="D389">
            <v>21</v>
          </cell>
          <cell r="E389">
            <v>792030</v>
          </cell>
          <cell r="F389">
            <v>0</v>
          </cell>
          <cell r="G389" t="str">
            <v>Затраты по ШПЗ (неосновные)</v>
          </cell>
          <cell r="H389">
            <v>2030</v>
          </cell>
          <cell r="I389">
            <v>7920</v>
          </cell>
          <cell r="J389">
            <v>2822.17</v>
          </cell>
          <cell r="K389">
            <v>1</v>
          </cell>
          <cell r="L389">
            <v>0</v>
          </cell>
          <cell r="M389">
            <v>0</v>
          </cell>
          <cell r="N389">
            <v>0</v>
          </cell>
          <cell r="R389">
            <v>0</v>
          </cell>
          <cell r="S389">
            <v>0</v>
          </cell>
          <cell r="T389">
            <v>0</v>
          </cell>
          <cell r="U389">
            <v>38</v>
          </cell>
          <cell r="V389">
            <v>0</v>
          </cell>
          <cell r="W389">
            <v>0</v>
          </cell>
          <cell r="AA389">
            <v>0</v>
          </cell>
          <cell r="AB389">
            <v>0</v>
          </cell>
          <cell r="AC389">
            <v>0</v>
          </cell>
          <cell r="AD389">
            <v>38</v>
          </cell>
          <cell r="AE389">
            <v>430000</v>
          </cell>
          <cell r="AF389">
            <v>0</v>
          </cell>
          <cell r="AI389">
            <v>2282</v>
          </cell>
          <cell r="AK389">
            <v>0</v>
          </cell>
          <cell r="AM389">
            <v>825</v>
          </cell>
          <cell r="AN389">
            <v>1</v>
          </cell>
          <cell r="AO389">
            <v>393216</v>
          </cell>
          <cell r="AQ389">
            <v>0</v>
          </cell>
          <cell r="AR389">
            <v>0</v>
          </cell>
          <cell r="AS389" t="str">
            <v>Ы</v>
          </cell>
          <cell r="AT389" t="str">
            <v>Ы</v>
          </cell>
          <cell r="AU389">
            <v>0</v>
          </cell>
          <cell r="AV389">
            <v>0</v>
          </cell>
          <cell r="AW389">
            <v>23</v>
          </cell>
          <cell r="AX389">
            <v>1</v>
          </cell>
          <cell r="AY389">
            <v>0</v>
          </cell>
          <cell r="AZ389">
            <v>0</v>
          </cell>
          <cell r="BA389">
            <v>0</v>
          </cell>
          <cell r="BB389">
            <v>0</v>
          </cell>
          <cell r="BC389">
            <v>38828</v>
          </cell>
        </row>
        <row r="390">
          <cell r="A390">
            <v>2006</v>
          </cell>
          <cell r="B390">
            <v>3</v>
          </cell>
          <cell r="C390">
            <v>669</v>
          </cell>
          <cell r="D390">
            <v>21</v>
          </cell>
          <cell r="E390">
            <v>792030</v>
          </cell>
          <cell r="F390">
            <v>0</v>
          </cell>
          <cell r="G390" t="str">
            <v>Затраты по ШПЗ (неосновные)</v>
          </cell>
          <cell r="H390">
            <v>2030</v>
          </cell>
          <cell r="I390">
            <v>7920</v>
          </cell>
          <cell r="J390">
            <v>543.89</v>
          </cell>
          <cell r="K390">
            <v>1</v>
          </cell>
          <cell r="L390">
            <v>0</v>
          </cell>
          <cell r="M390">
            <v>0</v>
          </cell>
          <cell r="N390">
            <v>0</v>
          </cell>
          <cell r="R390">
            <v>0</v>
          </cell>
          <cell r="S390">
            <v>0</v>
          </cell>
          <cell r="T390">
            <v>0</v>
          </cell>
          <cell r="U390">
            <v>38</v>
          </cell>
          <cell r="V390">
            <v>0</v>
          </cell>
          <cell r="W390">
            <v>0</v>
          </cell>
          <cell r="AA390">
            <v>0</v>
          </cell>
          <cell r="AB390">
            <v>0</v>
          </cell>
          <cell r="AC390">
            <v>0</v>
          </cell>
          <cell r="AD390">
            <v>38</v>
          </cell>
          <cell r="AE390">
            <v>450000</v>
          </cell>
          <cell r="AF390">
            <v>0</v>
          </cell>
          <cell r="AI390">
            <v>2282</v>
          </cell>
          <cell r="AK390">
            <v>0</v>
          </cell>
          <cell r="AM390">
            <v>826</v>
          </cell>
          <cell r="AN390">
            <v>1</v>
          </cell>
          <cell r="AO390">
            <v>393216</v>
          </cell>
          <cell r="AQ390">
            <v>0</v>
          </cell>
          <cell r="AR390">
            <v>0</v>
          </cell>
          <cell r="AS390" t="str">
            <v>Ы</v>
          </cell>
          <cell r="AT390" t="str">
            <v>Ы</v>
          </cell>
          <cell r="AU390">
            <v>0</v>
          </cell>
          <cell r="AV390">
            <v>0</v>
          </cell>
          <cell r="AW390">
            <v>23</v>
          </cell>
          <cell r="AX390">
            <v>1</v>
          </cell>
          <cell r="AY390">
            <v>0</v>
          </cell>
          <cell r="AZ390">
            <v>0</v>
          </cell>
          <cell r="BA390">
            <v>0</v>
          </cell>
          <cell r="BB390">
            <v>0</v>
          </cell>
          <cell r="BC390">
            <v>38828</v>
          </cell>
        </row>
        <row r="391">
          <cell r="A391">
            <v>2006</v>
          </cell>
          <cell r="B391">
            <v>3</v>
          </cell>
          <cell r="C391">
            <v>670</v>
          </cell>
          <cell r="D391">
            <v>21</v>
          </cell>
          <cell r="E391">
            <v>792030</v>
          </cell>
          <cell r="F391">
            <v>0</v>
          </cell>
          <cell r="G391" t="str">
            <v>Затраты по ШПЗ (неосновные)</v>
          </cell>
          <cell r="H391">
            <v>2030</v>
          </cell>
          <cell r="I391">
            <v>7920</v>
          </cell>
          <cell r="J391">
            <v>38</v>
          </cell>
          <cell r="K391">
            <v>1</v>
          </cell>
          <cell r="L391">
            <v>0</v>
          </cell>
          <cell r="M391">
            <v>0</v>
          </cell>
          <cell r="N391">
            <v>0</v>
          </cell>
          <cell r="R391">
            <v>0</v>
          </cell>
          <cell r="S391">
            <v>0</v>
          </cell>
          <cell r="T391">
            <v>0</v>
          </cell>
          <cell r="U391">
            <v>38</v>
          </cell>
          <cell r="V391">
            <v>0</v>
          </cell>
          <cell r="W391">
            <v>0</v>
          </cell>
          <cell r="AA391">
            <v>0</v>
          </cell>
          <cell r="AB391">
            <v>0</v>
          </cell>
          <cell r="AC391">
            <v>0</v>
          </cell>
          <cell r="AD391">
            <v>38</v>
          </cell>
          <cell r="AE391">
            <v>460000</v>
          </cell>
          <cell r="AF391">
            <v>0</v>
          </cell>
          <cell r="AI391">
            <v>2282</v>
          </cell>
          <cell r="AK391">
            <v>0</v>
          </cell>
          <cell r="AM391">
            <v>827</v>
          </cell>
          <cell r="AN391">
            <v>1</v>
          </cell>
          <cell r="AO391">
            <v>393216</v>
          </cell>
          <cell r="AQ391">
            <v>0</v>
          </cell>
          <cell r="AR391">
            <v>0</v>
          </cell>
          <cell r="AS391" t="str">
            <v>Ы</v>
          </cell>
          <cell r="AT391" t="str">
            <v>Ы</v>
          </cell>
          <cell r="AU391">
            <v>0</v>
          </cell>
          <cell r="AV391">
            <v>0</v>
          </cell>
          <cell r="AW391">
            <v>23</v>
          </cell>
          <cell r="AX391">
            <v>1</v>
          </cell>
          <cell r="AY391">
            <v>0</v>
          </cell>
          <cell r="AZ391">
            <v>0</v>
          </cell>
          <cell r="BA391">
            <v>0</v>
          </cell>
          <cell r="BB391">
            <v>0</v>
          </cell>
          <cell r="BC391">
            <v>38828</v>
          </cell>
        </row>
        <row r="392">
          <cell r="A392">
            <v>2006</v>
          </cell>
          <cell r="B392">
            <v>3</v>
          </cell>
          <cell r="C392">
            <v>671</v>
          </cell>
          <cell r="D392">
            <v>21</v>
          </cell>
          <cell r="E392">
            <v>792030</v>
          </cell>
          <cell r="F392">
            <v>0</v>
          </cell>
          <cell r="G392" t="str">
            <v>Затраты по ШПЗ (неосновные)</v>
          </cell>
          <cell r="H392">
            <v>2030</v>
          </cell>
          <cell r="I392">
            <v>7920</v>
          </cell>
          <cell r="J392">
            <v>8.9</v>
          </cell>
          <cell r="K392">
            <v>1</v>
          </cell>
          <cell r="L392">
            <v>0</v>
          </cell>
          <cell r="M392">
            <v>0</v>
          </cell>
          <cell r="N392">
            <v>0</v>
          </cell>
          <cell r="R392">
            <v>0</v>
          </cell>
          <cell r="S392">
            <v>0</v>
          </cell>
          <cell r="T392">
            <v>0</v>
          </cell>
          <cell r="U392">
            <v>38</v>
          </cell>
          <cell r="V392">
            <v>0</v>
          </cell>
          <cell r="W392">
            <v>0</v>
          </cell>
          <cell r="AA392">
            <v>0</v>
          </cell>
          <cell r="AB392">
            <v>0</v>
          </cell>
          <cell r="AC392">
            <v>0</v>
          </cell>
          <cell r="AD392">
            <v>38</v>
          </cell>
          <cell r="AE392">
            <v>465000</v>
          </cell>
          <cell r="AF392">
            <v>0</v>
          </cell>
          <cell r="AI392">
            <v>2282</v>
          </cell>
          <cell r="AK392">
            <v>0</v>
          </cell>
          <cell r="AM392">
            <v>828</v>
          </cell>
          <cell r="AN392">
            <v>1</v>
          </cell>
          <cell r="AO392">
            <v>393216</v>
          </cell>
          <cell r="AQ392">
            <v>0</v>
          </cell>
          <cell r="AR392">
            <v>0</v>
          </cell>
          <cell r="AS392" t="str">
            <v>Ы</v>
          </cell>
          <cell r="AT392" t="str">
            <v>Ы</v>
          </cell>
          <cell r="AU392">
            <v>0</v>
          </cell>
          <cell r="AV392">
            <v>0</v>
          </cell>
          <cell r="AW392">
            <v>23</v>
          </cell>
          <cell r="AX392">
            <v>1</v>
          </cell>
          <cell r="AY392">
            <v>0</v>
          </cell>
          <cell r="AZ392">
            <v>0</v>
          </cell>
          <cell r="BA392">
            <v>0</v>
          </cell>
          <cell r="BB392">
            <v>0</v>
          </cell>
          <cell r="BC392">
            <v>38828</v>
          </cell>
        </row>
        <row r="393">
          <cell r="A393">
            <v>2006</v>
          </cell>
          <cell r="B393">
            <v>3</v>
          </cell>
          <cell r="C393">
            <v>672</v>
          </cell>
          <cell r="D393">
            <v>21</v>
          </cell>
          <cell r="E393">
            <v>792030</v>
          </cell>
          <cell r="F393">
            <v>0</v>
          </cell>
          <cell r="G393" t="str">
            <v>Затраты по ШПЗ (неосновные)</v>
          </cell>
          <cell r="H393">
            <v>2030</v>
          </cell>
          <cell r="I393">
            <v>7920</v>
          </cell>
          <cell r="J393">
            <v>2910.45</v>
          </cell>
          <cell r="K393">
            <v>1</v>
          </cell>
          <cell r="L393">
            <v>0</v>
          </cell>
          <cell r="M393">
            <v>0</v>
          </cell>
          <cell r="N393">
            <v>0</v>
          </cell>
          <cell r="R393">
            <v>0</v>
          </cell>
          <cell r="S393">
            <v>0</v>
          </cell>
          <cell r="T393">
            <v>0</v>
          </cell>
          <cell r="U393">
            <v>38</v>
          </cell>
          <cell r="V393">
            <v>0</v>
          </cell>
          <cell r="W393">
            <v>0</v>
          </cell>
          <cell r="AA393">
            <v>0</v>
          </cell>
          <cell r="AB393">
            <v>0</v>
          </cell>
          <cell r="AC393">
            <v>0</v>
          </cell>
          <cell r="AD393">
            <v>38</v>
          </cell>
          <cell r="AE393">
            <v>501102</v>
          </cell>
          <cell r="AF393">
            <v>0</v>
          </cell>
          <cell r="AI393">
            <v>2282</v>
          </cell>
          <cell r="AK393">
            <v>0</v>
          </cell>
          <cell r="AM393">
            <v>829</v>
          </cell>
          <cell r="AN393">
            <v>1</v>
          </cell>
          <cell r="AO393">
            <v>393216</v>
          </cell>
          <cell r="AQ393">
            <v>0</v>
          </cell>
          <cell r="AR393">
            <v>0</v>
          </cell>
          <cell r="AS393" t="str">
            <v>Ы</v>
          </cell>
          <cell r="AT393" t="str">
            <v>Ы</v>
          </cell>
          <cell r="AU393">
            <v>0</v>
          </cell>
          <cell r="AV393">
            <v>0</v>
          </cell>
          <cell r="AW393">
            <v>23</v>
          </cell>
          <cell r="AX393">
            <v>1</v>
          </cell>
          <cell r="AY393">
            <v>0</v>
          </cell>
          <cell r="AZ393">
            <v>0</v>
          </cell>
          <cell r="BA393">
            <v>0</v>
          </cell>
          <cell r="BB393">
            <v>0</v>
          </cell>
          <cell r="BC393">
            <v>38828</v>
          </cell>
        </row>
        <row r="394">
          <cell r="A394">
            <v>2006</v>
          </cell>
          <cell r="B394">
            <v>3</v>
          </cell>
          <cell r="C394">
            <v>673</v>
          </cell>
          <cell r="D394">
            <v>21</v>
          </cell>
          <cell r="E394">
            <v>792030</v>
          </cell>
          <cell r="F394">
            <v>0</v>
          </cell>
          <cell r="G394" t="str">
            <v>Затраты по ШПЗ (неосновные)</v>
          </cell>
          <cell r="H394">
            <v>2030</v>
          </cell>
          <cell r="I394">
            <v>7920</v>
          </cell>
          <cell r="J394">
            <v>8346.8799999999992</v>
          </cell>
          <cell r="K394">
            <v>1</v>
          </cell>
          <cell r="L394">
            <v>0</v>
          </cell>
          <cell r="M394">
            <v>0</v>
          </cell>
          <cell r="N394">
            <v>0</v>
          </cell>
          <cell r="R394">
            <v>0</v>
          </cell>
          <cell r="S394">
            <v>0</v>
          </cell>
          <cell r="T394">
            <v>0</v>
          </cell>
          <cell r="U394">
            <v>38</v>
          </cell>
          <cell r="V394">
            <v>0</v>
          </cell>
          <cell r="W394">
            <v>0</v>
          </cell>
          <cell r="AA394">
            <v>0</v>
          </cell>
          <cell r="AB394">
            <v>0</v>
          </cell>
          <cell r="AC394">
            <v>0</v>
          </cell>
          <cell r="AD394">
            <v>38</v>
          </cell>
          <cell r="AE394">
            <v>501103</v>
          </cell>
          <cell r="AF394">
            <v>0</v>
          </cell>
          <cell r="AI394">
            <v>2282</v>
          </cell>
          <cell r="AK394">
            <v>0</v>
          </cell>
          <cell r="AM394">
            <v>830</v>
          </cell>
          <cell r="AN394">
            <v>1</v>
          </cell>
          <cell r="AO394">
            <v>393216</v>
          </cell>
          <cell r="AQ394">
            <v>0</v>
          </cell>
          <cell r="AR394">
            <v>0</v>
          </cell>
          <cell r="AS394" t="str">
            <v>Ы</v>
          </cell>
          <cell r="AT394" t="str">
            <v>Ы</v>
          </cell>
          <cell r="AU394">
            <v>0</v>
          </cell>
          <cell r="AV394">
            <v>0</v>
          </cell>
          <cell r="AW394">
            <v>23</v>
          </cell>
          <cell r="AX394">
            <v>1</v>
          </cell>
          <cell r="AY394">
            <v>0</v>
          </cell>
          <cell r="AZ394">
            <v>0</v>
          </cell>
          <cell r="BA394">
            <v>0</v>
          </cell>
          <cell r="BB394">
            <v>0</v>
          </cell>
          <cell r="BC394">
            <v>38828</v>
          </cell>
        </row>
        <row r="395">
          <cell r="A395">
            <v>2006</v>
          </cell>
          <cell r="B395">
            <v>3</v>
          </cell>
          <cell r="C395">
            <v>674</v>
          </cell>
          <cell r="D395">
            <v>21</v>
          </cell>
          <cell r="E395">
            <v>792030</v>
          </cell>
          <cell r="F395">
            <v>0</v>
          </cell>
          <cell r="G395" t="str">
            <v>Затраты по ШПЗ (неосновные)</v>
          </cell>
          <cell r="H395">
            <v>2030</v>
          </cell>
          <cell r="I395">
            <v>7920</v>
          </cell>
          <cell r="J395">
            <v>5897.32</v>
          </cell>
          <cell r="K395">
            <v>1</v>
          </cell>
          <cell r="L395">
            <v>0</v>
          </cell>
          <cell r="M395">
            <v>0</v>
          </cell>
          <cell r="N395">
            <v>0</v>
          </cell>
          <cell r="R395">
            <v>0</v>
          </cell>
          <cell r="S395">
            <v>0</v>
          </cell>
          <cell r="T395">
            <v>0</v>
          </cell>
          <cell r="U395">
            <v>38</v>
          </cell>
          <cell r="V395">
            <v>0</v>
          </cell>
          <cell r="W395">
            <v>0</v>
          </cell>
          <cell r="AA395">
            <v>0</v>
          </cell>
          <cell r="AB395">
            <v>0</v>
          </cell>
          <cell r="AC395">
            <v>0</v>
          </cell>
          <cell r="AD395">
            <v>38</v>
          </cell>
          <cell r="AE395">
            <v>501105</v>
          </cell>
          <cell r="AF395">
            <v>0</v>
          </cell>
          <cell r="AI395">
            <v>2282</v>
          </cell>
          <cell r="AK395">
            <v>0</v>
          </cell>
          <cell r="AM395">
            <v>831</v>
          </cell>
          <cell r="AN395">
            <v>1</v>
          </cell>
          <cell r="AO395">
            <v>393216</v>
          </cell>
          <cell r="AQ395">
            <v>0</v>
          </cell>
          <cell r="AR395">
            <v>0</v>
          </cell>
          <cell r="AS395" t="str">
            <v>Ы</v>
          </cell>
          <cell r="AT395" t="str">
            <v>Ы</v>
          </cell>
          <cell r="AU395">
            <v>0</v>
          </cell>
          <cell r="AV395">
            <v>0</v>
          </cell>
          <cell r="AW395">
            <v>23</v>
          </cell>
          <cell r="AX395">
            <v>1</v>
          </cell>
          <cell r="AY395">
            <v>0</v>
          </cell>
          <cell r="AZ395">
            <v>0</v>
          </cell>
          <cell r="BA395">
            <v>0</v>
          </cell>
          <cell r="BB395">
            <v>0</v>
          </cell>
          <cell r="BC395">
            <v>38828</v>
          </cell>
        </row>
        <row r="396">
          <cell r="A396">
            <v>2006</v>
          </cell>
          <cell r="B396">
            <v>3</v>
          </cell>
          <cell r="C396">
            <v>675</v>
          </cell>
          <cell r="D396">
            <v>21</v>
          </cell>
          <cell r="E396">
            <v>792030</v>
          </cell>
          <cell r="F396">
            <v>0</v>
          </cell>
          <cell r="G396" t="str">
            <v>Затраты по ШПЗ (неосновные)</v>
          </cell>
          <cell r="H396">
            <v>2030</v>
          </cell>
          <cell r="I396">
            <v>7920</v>
          </cell>
          <cell r="J396">
            <v>10655.32</v>
          </cell>
          <cell r="K396">
            <v>1</v>
          </cell>
          <cell r="L396">
            <v>0</v>
          </cell>
          <cell r="M396">
            <v>0</v>
          </cell>
          <cell r="N396">
            <v>0</v>
          </cell>
          <cell r="R396">
            <v>0</v>
          </cell>
          <cell r="S396">
            <v>0</v>
          </cell>
          <cell r="T396">
            <v>0</v>
          </cell>
          <cell r="U396">
            <v>38</v>
          </cell>
          <cell r="V396">
            <v>0</v>
          </cell>
          <cell r="W396">
            <v>0</v>
          </cell>
          <cell r="AA396">
            <v>0</v>
          </cell>
          <cell r="AB396">
            <v>0</v>
          </cell>
          <cell r="AC396">
            <v>0</v>
          </cell>
          <cell r="AD396">
            <v>38</v>
          </cell>
          <cell r="AE396">
            <v>501106</v>
          </cell>
          <cell r="AF396">
            <v>0</v>
          </cell>
          <cell r="AI396">
            <v>2282</v>
          </cell>
          <cell r="AK396">
            <v>0</v>
          </cell>
          <cell r="AM396">
            <v>832</v>
          </cell>
          <cell r="AN396">
            <v>1</v>
          </cell>
          <cell r="AO396">
            <v>393216</v>
          </cell>
          <cell r="AQ396">
            <v>0</v>
          </cell>
          <cell r="AR396">
            <v>0</v>
          </cell>
          <cell r="AS396" t="str">
            <v>Ы</v>
          </cell>
          <cell r="AT396" t="str">
            <v>Ы</v>
          </cell>
          <cell r="AU396">
            <v>0</v>
          </cell>
          <cell r="AV396">
            <v>0</v>
          </cell>
          <cell r="AW396">
            <v>23</v>
          </cell>
          <cell r="AX396">
            <v>1</v>
          </cell>
          <cell r="AY396">
            <v>0</v>
          </cell>
          <cell r="AZ396">
            <v>0</v>
          </cell>
          <cell r="BA396">
            <v>0</v>
          </cell>
          <cell r="BB396">
            <v>0</v>
          </cell>
          <cell r="BC396">
            <v>38828</v>
          </cell>
        </row>
        <row r="397">
          <cell r="A397">
            <v>2006</v>
          </cell>
          <cell r="B397">
            <v>3</v>
          </cell>
          <cell r="C397">
            <v>676</v>
          </cell>
          <cell r="D397">
            <v>21</v>
          </cell>
          <cell r="E397">
            <v>792030</v>
          </cell>
          <cell r="F397">
            <v>0</v>
          </cell>
          <cell r="G397" t="str">
            <v>Затраты по ШПЗ (неосновные)</v>
          </cell>
          <cell r="H397">
            <v>2030</v>
          </cell>
          <cell r="I397">
            <v>7920</v>
          </cell>
          <cell r="J397">
            <v>12113.75</v>
          </cell>
          <cell r="K397">
            <v>1</v>
          </cell>
          <cell r="L397">
            <v>0</v>
          </cell>
          <cell r="M397">
            <v>0</v>
          </cell>
          <cell r="N397">
            <v>0</v>
          </cell>
          <cell r="R397">
            <v>0</v>
          </cell>
          <cell r="S397">
            <v>0</v>
          </cell>
          <cell r="T397">
            <v>0</v>
          </cell>
          <cell r="U397">
            <v>38</v>
          </cell>
          <cell r="V397">
            <v>0</v>
          </cell>
          <cell r="W397">
            <v>0</v>
          </cell>
          <cell r="AA397">
            <v>0</v>
          </cell>
          <cell r="AB397">
            <v>0</v>
          </cell>
          <cell r="AC397">
            <v>0</v>
          </cell>
          <cell r="AD397">
            <v>38</v>
          </cell>
          <cell r="AE397">
            <v>503000</v>
          </cell>
          <cell r="AF397">
            <v>0</v>
          </cell>
          <cell r="AI397">
            <v>2282</v>
          </cell>
          <cell r="AK397">
            <v>0</v>
          </cell>
          <cell r="AM397">
            <v>833</v>
          </cell>
          <cell r="AN397">
            <v>1</v>
          </cell>
          <cell r="AO397">
            <v>393216</v>
          </cell>
          <cell r="AQ397">
            <v>0</v>
          </cell>
          <cell r="AR397">
            <v>0</v>
          </cell>
          <cell r="AS397" t="str">
            <v>Ы</v>
          </cell>
          <cell r="AT397" t="str">
            <v>Ы</v>
          </cell>
          <cell r="AU397">
            <v>0</v>
          </cell>
          <cell r="AV397">
            <v>0</v>
          </cell>
          <cell r="AW397">
            <v>23</v>
          </cell>
          <cell r="AX397">
            <v>1</v>
          </cell>
          <cell r="AY397">
            <v>0</v>
          </cell>
          <cell r="AZ397">
            <v>0</v>
          </cell>
          <cell r="BA397">
            <v>0</v>
          </cell>
          <cell r="BB397">
            <v>0</v>
          </cell>
          <cell r="BC397">
            <v>38828</v>
          </cell>
        </row>
        <row r="398">
          <cell r="A398">
            <v>2006</v>
          </cell>
          <cell r="B398">
            <v>3</v>
          </cell>
          <cell r="C398">
            <v>677</v>
          </cell>
          <cell r="D398">
            <v>21</v>
          </cell>
          <cell r="E398">
            <v>792030</v>
          </cell>
          <cell r="F398">
            <v>0</v>
          </cell>
          <cell r="G398" t="str">
            <v>Затраты по ШПЗ (неосновные)</v>
          </cell>
          <cell r="H398">
            <v>2030</v>
          </cell>
          <cell r="I398">
            <v>7920</v>
          </cell>
          <cell r="J398">
            <v>389.07</v>
          </cell>
          <cell r="K398">
            <v>1</v>
          </cell>
          <cell r="L398">
            <v>0</v>
          </cell>
          <cell r="M398">
            <v>0</v>
          </cell>
          <cell r="N398">
            <v>0</v>
          </cell>
          <cell r="R398">
            <v>0</v>
          </cell>
          <cell r="S398">
            <v>0</v>
          </cell>
          <cell r="T398">
            <v>0</v>
          </cell>
          <cell r="U398">
            <v>38</v>
          </cell>
          <cell r="V398">
            <v>0</v>
          </cell>
          <cell r="W398">
            <v>0</v>
          </cell>
          <cell r="AA398">
            <v>0</v>
          </cell>
          <cell r="AB398">
            <v>0</v>
          </cell>
          <cell r="AC398">
            <v>0</v>
          </cell>
          <cell r="AD398">
            <v>38</v>
          </cell>
          <cell r="AE398">
            <v>504100</v>
          </cell>
          <cell r="AF398">
            <v>0</v>
          </cell>
          <cell r="AI398">
            <v>2282</v>
          </cell>
          <cell r="AK398">
            <v>0</v>
          </cell>
          <cell r="AM398">
            <v>834</v>
          </cell>
          <cell r="AN398">
            <v>1</v>
          </cell>
          <cell r="AO398">
            <v>393216</v>
          </cell>
          <cell r="AQ398">
            <v>0</v>
          </cell>
          <cell r="AR398">
            <v>0</v>
          </cell>
          <cell r="AS398" t="str">
            <v>Ы</v>
          </cell>
          <cell r="AT398" t="str">
            <v>Ы</v>
          </cell>
          <cell r="AU398">
            <v>0</v>
          </cell>
          <cell r="AV398">
            <v>0</v>
          </cell>
          <cell r="AW398">
            <v>23</v>
          </cell>
          <cell r="AX398">
            <v>1</v>
          </cell>
          <cell r="AY398">
            <v>0</v>
          </cell>
          <cell r="AZ398">
            <v>0</v>
          </cell>
          <cell r="BA398">
            <v>0</v>
          </cell>
          <cell r="BB398">
            <v>0</v>
          </cell>
          <cell r="BC398">
            <v>38828</v>
          </cell>
        </row>
        <row r="399">
          <cell r="A399">
            <v>2006</v>
          </cell>
          <cell r="B399">
            <v>3</v>
          </cell>
          <cell r="C399">
            <v>678</v>
          </cell>
          <cell r="D399">
            <v>21</v>
          </cell>
          <cell r="E399">
            <v>792030</v>
          </cell>
          <cell r="F399">
            <v>0</v>
          </cell>
          <cell r="G399" t="str">
            <v>Затраты по ШПЗ (неосновные)</v>
          </cell>
          <cell r="H399">
            <v>2030</v>
          </cell>
          <cell r="I399">
            <v>7920</v>
          </cell>
          <cell r="J399">
            <v>6.73</v>
          </cell>
          <cell r="K399">
            <v>1</v>
          </cell>
          <cell r="L399">
            <v>0</v>
          </cell>
          <cell r="M399">
            <v>0</v>
          </cell>
          <cell r="N399">
            <v>0</v>
          </cell>
          <cell r="R399">
            <v>0</v>
          </cell>
          <cell r="S399">
            <v>0</v>
          </cell>
          <cell r="T399">
            <v>0</v>
          </cell>
          <cell r="U399">
            <v>38</v>
          </cell>
          <cell r="V399">
            <v>0</v>
          </cell>
          <cell r="W399">
            <v>0</v>
          </cell>
          <cell r="AA399">
            <v>0</v>
          </cell>
          <cell r="AB399">
            <v>0</v>
          </cell>
          <cell r="AC399">
            <v>0</v>
          </cell>
          <cell r="AD399">
            <v>38</v>
          </cell>
          <cell r="AE399">
            <v>504900</v>
          </cell>
          <cell r="AF399">
            <v>0</v>
          </cell>
          <cell r="AI399">
            <v>2282</v>
          </cell>
          <cell r="AK399">
            <v>0</v>
          </cell>
          <cell r="AM399">
            <v>835</v>
          </cell>
          <cell r="AN399">
            <v>1</v>
          </cell>
          <cell r="AO399">
            <v>393216</v>
          </cell>
          <cell r="AQ399">
            <v>0</v>
          </cell>
          <cell r="AR399">
            <v>0</v>
          </cell>
          <cell r="AS399" t="str">
            <v>Ы</v>
          </cell>
          <cell r="AT399" t="str">
            <v>Ы</v>
          </cell>
          <cell r="AU399">
            <v>0</v>
          </cell>
          <cell r="AV399">
            <v>0</v>
          </cell>
          <cell r="AW399">
            <v>23</v>
          </cell>
          <cell r="AX399">
            <v>1</v>
          </cell>
          <cell r="AY399">
            <v>0</v>
          </cell>
          <cell r="AZ399">
            <v>0</v>
          </cell>
          <cell r="BA399">
            <v>0</v>
          </cell>
          <cell r="BB399">
            <v>0</v>
          </cell>
          <cell r="BC399">
            <v>38828</v>
          </cell>
        </row>
        <row r="400">
          <cell r="A400">
            <v>2006</v>
          </cell>
          <cell r="B400">
            <v>3</v>
          </cell>
          <cell r="C400">
            <v>679</v>
          </cell>
          <cell r="D400">
            <v>21</v>
          </cell>
          <cell r="E400">
            <v>792030</v>
          </cell>
          <cell r="F400">
            <v>0</v>
          </cell>
          <cell r="G400" t="str">
            <v>Затраты по ШПЗ (неосновные)</v>
          </cell>
          <cell r="H400">
            <v>2030</v>
          </cell>
          <cell r="I400">
            <v>7920</v>
          </cell>
          <cell r="J400">
            <v>404.34</v>
          </cell>
          <cell r="K400">
            <v>1</v>
          </cell>
          <cell r="L400">
            <v>0</v>
          </cell>
          <cell r="M400">
            <v>0</v>
          </cell>
          <cell r="N400">
            <v>0</v>
          </cell>
          <cell r="R400">
            <v>0</v>
          </cell>
          <cell r="S400">
            <v>0</v>
          </cell>
          <cell r="T400">
            <v>0</v>
          </cell>
          <cell r="U400">
            <v>38</v>
          </cell>
          <cell r="V400">
            <v>0</v>
          </cell>
          <cell r="W400">
            <v>0</v>
          </cell>
          <cell r="AA400">
            <v>0</v>
          </cell>
          <cell r="AB400">
            <v>0</v>
          </cell>
          <cell r="AC400">
            <v>0</v>
          </cell>
          <cell r="AD400">
            <v>38</v>
          </cell>
          <cell r="AE400">
            <v>505100</v>
          </cell>
          <cell r="AF400">
            <v>0</v>
          </cell>
          <cell r="AI400">
            <v>2282</v>
          </cell>
          <cell r="AK400">
            <v>0</v>
          </cell>
          <cell r="AM400">
            <v>836</v>
          </cell>
          <cell r="AN400">
            <v>1</v>
          </cell>
          <cell r="AO400">
            <v>393216</v>
          </cell>
          <cell r="AQ400">
            <v>0</v>
          </cell>
          <cell r="AR400">
            <v>0</v>
          </cell>
          <cell r="AS400" t="str">
            <v>Ы</v>
          </cell>
          <cell r="AT400" t="str">
            <v>Ы</v>
          </cell>
          <cell r="AU400">
            <v>0</v>
          </cell>
          <cell r="AV400">
            <v>0</v>
          </cell>
          <cell r="AW400">
            <v>23</v>
          </cell>
          <cell r="AX400">
            <v>1</v>
          </cell>
          <cell r="AY400">
            <v>0</v>
          </cell>
          <cell r="AZ400">
            <v>0</v>
          </cell>
          <cell r="BA400">
            <v>0</v>
          </cell>
          <cell r="BB400">
            <v>0</v>
          </cell>
          <cell r="BC400">
            <v>38828</v>
          </cell>
        </row>
        <row r="401">
          <cell r="A401">
            <v>2006</v>
          </cell>
          <cell r="B401">
            <v>3</v>
          </cell>
          <cell r="C401">
            <v>680</v>
          </cell>
          <cell r="D401">
            <v>21</v>
          </cell>
          <cell r="E401">
            <v>792030</v>
          </cell>
          <cell r="F401">
            <v>0</v>
          </cell>
          <cell r="G401" t="str">
            <v>Затраты по ШПЗ (неосновные)</v>
          </cell>
          <cell r="H401">
            <v>2030</v>
          </cell>
          <cell r="I401">
            <v>7920</v>
          </cell>
          <cell r="J401">
            <v>42.84</v>
          </cell>
          <cell r="K401">
            <v>1</v>
          </cell>
          <cell r="L401">
            <v>0</v>
          </cell>
          <cell r="M401">
            <v>0</v>
          </cell>
          <cell r="N401">
            <v>0</v>
          </cell>
          <cell r="R401">
            <v>0</v>
          </cell>
          <cell r="S401">
            <v>0</v>
          </cell>
          <cell r="T401">
            <v>0</v>
          </cell>
          <cell r="U401">
            <v>38</v>
          </cell>
          <cell r="V401">
            <v>0</v>
          </cell>
          <cell r="W401">
            <v>0</v>
          </cell>
          <cell r="AA401">
            <v>0</v>
          </cell>
          <cell r="AB401">
            <v>0</v>
          </cell>
          <cell r="AC401">
            <v>0</v>
          </cell>
          <cell r="AD401">
            <v>38</v>
          </cell>
          <cell r="AE401">
            <v>505200</v>
          </cell>
          <cell r="AF401">
            <v>0</v>
          </cell>
          <cell r="AI401">
            <v>2282</v>
          </cell>
          <cell r="AK401">
            <v>0</v>
          </cell>
          <cell r="AM401">
            <v>837</v>
          </cell>
          <cell r="AN401">
            <v>1</v>
          </cell>
          <cell r="AO401">
            <v>393216</v>
          </cell>
          <cell r="AQ401">
            <v>0</v>
          </cell>
          <cell r="AR401">
            <v>0</v>
          </cell>
          <cell r="AS401" t="str">
            <v>Ы</v>
          </cell>
          <cell r="AT401" t="str">
            <v>Ы</v>
          </cell>
          <cell r="AU401">
            <v>0</v>
          </cell>
          <cell r="AV401">
            <v>0</v>
          </cell>
          <cell r="AW401">
            <v>23</v>
          </cell>
          <cell r="AX401">
            <v>1</v>
          </cell>
          <cell r="AY401">
            <v>0</v>
          </cell>
          <cell r="AZ401">
            <v>0</v>
          </cell>
          <cell r="BA401">
            <v>0</v>
          </cell>
          <cell r="BB401">
            <v>0</v>
          </cell>
          <cell r="BC401">
            <v>38828</v>
          </cell>
        </row>
        <row r="402">
          <cell r="A402">
            <v>2006</v>
          </cell>
          <cell r="B402">
            <v>3</v>
          </cell>
          <cell r="C402">
            <v>681</v>
          </cell>
          <cell r="D402">
            <v>21</v>
          </cell>
          <cell r="E402">
            <v>792030</v>
          </cell>
          <cell r="F402">
            <v>0</v>
          </cell>
          <cell r="G402" t="str">
            <v>Затраты по ШПЗ (неосновные)</v>
          </cell>
          <cell r="H402">
            <v>2030</v>
          </cell>
          <cell r="I402">
            <v>7920</v>
          </cell>
          <cell r="J402">
            <v>14.97</v>
          </cell>
          <cell r="K402">
            <v>1</v>
          </cell>
          <cell r="L402">
            <v>0</v>
          </cell>
          <cell r="M402">
            <v>0</v>
          </cell>
          <cell r="N402">
            <v>0</v>
          </cell>
          <cell r="R402">
            <v>0</v>
          </cell>
          <cell r="S402">
            <v>0</v>
          </cell>
          <cell r="T402">
            <v>0</v>
          </cell>
          <cell r="U402">
            <v>38</v>
          </cell>
          <cell r="V402">
            <v>0</v>
          </cell>
          <cell r="W402">
            <v>0</v>
          </cell>
          <cell r="AA402">
            <v>0</v>
          </cell>
          <cell r="AB402">
            <v>0</v>
          </cell>
          <cell r="AC402">
            <v>0</v>
          </cell>
          <cell r="AD402">
            <v>38</v>
          </cell>
          <cell r="AE402">
            <v>505300</v>
          </cell>
          <cell r="AF402">
            <v>0</v>
          </cell>
          <cell r="AI402">
            <v>2282</v>
          </cell>
          <cell r="AK402">
            <v>0</v>
          </cell>
          <cell r="AM402">
            <v>838</v>
          </cell>
          <cell r="AN402">
            <v>1</v>
          </cell>
          <cell r="AO402">
            <v>393216</v>
          </cell>
          <cell r="AQ402">
            <v>0</v>
          </cell>
          <cell r="AR402">
            <v>0</v>
          </cell>
          <cell r="AS402" t="str">
            <v>Ы</v>
          </cell>
          <cell r="AT402" t="str">
            <v>Ы</v>
          </cell>
          <cell r="AU402">
            <v>0</v>
          </cell>
          <cell r="AV402">
            <v>0</v>
          </cell>
          <cell r="AW402">
            <v>23</v>
          </cell>
          <cell r="AX402">
            <v>1</v>
          </cell>
          <cell r="AY402">
            <v>0</v>
          </cell>
          <cell r="AZ402">
            <v>0</v>
          </cell>
          <cell r="BA402">
            <v>0</v>
          </cell>
          <cell r="BB402">
            <v>0</v>
          </cell>
          <cell r="BC402">
            <v>38828</v>
          </cell>
        </row>
        <row r="403">
          <cell r="A403">
            <v>2006</v>
          </cell>
          <cell r="B403">
            <v>3</v>
          </cell>
          <cell r="C403">
            <v>682</v>
          </cell>
          <cell r="D403">
            <v>21</v>
          </cell>
          <cell r="E403">
            <v>792030</v>
          </cell>
          <cell r="F403">
            <v>0</v>
          </cell>
          <cell r="G403" t="str">
            <v>Затраты по ШПЗ (неосновные)</v>
          </cell>
          <cell r="H403">
            <v>2030</v>
          </cell>
          <cell r="I403">
            <v>7920</v>
          </cell>
          <cell r="J403">
            <v>5840.74</v>
          </cell>
          <cell r="K403">
            <v>1</v>
          </cell>
          <cell r="L403">
            <v>0</v>
          </cell>
          <cell r="M403">
            <v>0</v>
          </cell>
          <cell r="N403">
            <v>0</v>
          </cell>
          <cell r="R403">
            <v>0</v>
          </cell>
          <cell r="S403">
            <v>0</v>
          </cell>
          <cell r="T403">
            <v>0</v>
          </cell>
          <cell r="U403">
            <v>38</v>
          </cell>
          <cell r="V403">
            <v>0</v>
          </cell>
          <cell r="W403">
            <v>0</v>
          </cell>
          <cell r="AA403">
            <v>0</v>
          </cell>
          <cell r="AB403">
            <v>0</v>
          </cell>
          <cell r="AC403">
            <v>0</v>
          </cell>
          <cell r="AD403">
            <v>38</v>
          </cell>
          <cell r="AE403">
            <v>505400</v>
          </cell>
          <cell r="AF403">
            <v>0</v>
          </cell>
          <cell r="AI403">
            <v>2282</v>
          </cell>
          <cell r="AK403">
            <v>0</v>
          </cell>
          <cell r="AM403">
            <v>839</v>
          </cell>
          <cell r="AN403">
            <v>1</v>
          </cell>
          <cell r="AO403">
            <v>393216</v>
          </cell>
          <cell r="AQ403">
            <v>0</v>
          </cell>
          <cell r="AR403">
            <v>0</v>
          </cell>
          <cell r="AS403" t="str">
            <v>Ы</v>
          </cell>
          <cell r="AT403" t="str">
            <v>Ы</v>
          </cell>
          <cell r="AU403">
            <v>0</v>
          </cell>
          <cell r="AV403">
            <v>0</v>
          </cell>
          <cell r="AW403">
            <v>23</v>
          </cell>
          <cell r="AX403">
            <v>1</v>
          </cell>
          <cell r="AY403">
            <v>0</v>
          </cell>
          <cell r="AZ403">
            <v>0</v>
          </cell>
          <cell r="BA403">
            <v>0</v>
          </cell>
          <cell r="BB403">
            <v>0</v>
          </cell>
          <cell r="BC403">
            <v>38828</v>
          </cell>
        </row>
        <row r="404">
          <cell r="A404">
            <v>2006</v>
          </cell>
          <cell r="B404">
            <v>3</v>
          </cell>
          <cell r="C404">
            <v>683</v>
          </cell>
          <cell r="D404">
            <v>21</v>
          </cell>
          <cell r="E404">
            <v>792030</v>
          </cell>
          <cell r="F404">
            <v>0</v>
          </cell>
          <cell r="G404" t="str">
            <v>Затраты по ШПЗ (неосновные)</v>
          </cell>
          <cell r="H404">
            <v>2030</v>
          </cell>
          <cell r="I404">
            <v>7920</v>
          </cell>
          <cell r="J404">
            <v>139.91999999999999</v>
          </cell>
          <cell r="K404">
            <v>1</v>
          </cell>
          <cell r="L404">
            <v>0</v>
          </cell>
          <cell r="M404">
            <v>0</v>
          </cell>
          <cell r="N404">
            <v>0</v>
          </cell>
          <cell r="R404">
            <v>0</v>
          </cell>
          <cell r="S404">
            <v>0</v>
          </cell>
          <cell r="T404">
            <v>0</v>
          </cell>
          <cell r="U404">
            <v>38</v>
          </cell>
          <cell r="V404">
            <v>0</v>
          </cell>
          <cell r="W404">
            <v>0</v>
          </cell>
          <cell r="AA404">
            <v>0</v>
          </cell>
          <cell r="AB404">
            <v>0</v>
          </cell>
          <cell r="AC404">
            <v>0</v>
          </cell>
          <cell r="AD404">
            <v>38</v>
          </cell>
          <cell r="AE404">
            <v>508700</v>
          </cell>
          <cell r="AF404">
            <v>0</v>
          </cell>
          <cell r="AI404">
            <v>2282</v>
          </cell>
          <cell r="AK404">
            <v>0</v>
          </cell>
          <cell r="AM404">
            <v>840</v>
          </cell>
          <cell r="AN404">
            <v>1</v>
          </cell>
          <cell r="AO404">
            <v>393216</v>
          </cell>
          <cell r="AQ404">
            <v>0</v>
          </cell>
          <cell r="AR404">
            <v>0</v>
          </cell>
          <cell r="AS404" t="str">
            <v>Ы</v>
          </cell>
          <cell r="AT404" t="str">
            <v>Ы</v>
          </cell>
          <cell r="AU404">
            <v>0</v>
          </cell>
          <cell r="AV404">
            <v>0</v>
          </cell>
          <cell r="AW404">
            <v>23</v>
          </cell>
          <cell r="AX404">
            <v>1</v>
          </cell>
          <cell r="AY404">
            <v>0</v>
          </cell>
          <cell r="AZ404">
            <v>0</v>
          </cell>
          <cell r="BA404">
            <v>0</v>
          </cell>
          <cell r="BB404">
            <v>0</v>
          </cell>
          <cell r="BC404">
            <v>38828</v>
          </cell>
        </row>
        <row r="405">
          <cell r="A405">
            <v>2006</v>
          </cell>
          <cell r="B405">
            <v>3</v>
          </cell>
          <cell r="C405">
            <v>684</v>
          </cell>
          <cell r="D405">
            <v>21</v>
          </cell>
          <cell r="E405">
            <v>792030</v>
          </cell>
          <cell r="F405">
            <v>0</v>
          </cell>
          <cell r="G405" t="str">
            <v>Затраты по ШПЗ (неосновные)</v>
          </cell>
          <cell r="H405">
            <v>2030</v>
          </cell>
          <cell r="I405">
            <v>7920</v>
          </cell>
          <cell r="J405">
            <v>2993.63</v>
          </cell>
          <cell r="K405">
            <v>1</v>
          </cell>
          <cell r="L405">
            <v>0</v>
          </cell>
          <cell r="M405">
            <v>0</v>
          </cell>
          <cell r="N405">
            <v>0</v>
          </cell>
          <cell r="R405">
            <v>0</v>
          </cell>
          <cell r="S405">
            <v>0</v>
          </cell>
          <cell r="T405">
            <v>0</v>
          </cell>
          <cell r="U405">
            <v>38</v>
          </cell>
          <cell r="V405">
            <v>0</v>
          </cell>
          <cell r="W405">
            <v>0</v>
          </cell>
          <cell r="AA405">
            <v>0</v>
          </cell>
          <cell r="AB405">
            <v>0</v>
          </cell>
          <cell r="AC405">
            <v>0</v>
          </cell>
          <cell r="AD405">
            <v>38</v>
          </cell>
          <cell r="AE405">
            <v>510100</v>
          </cell>
          <cell r="AF405">
            <v>0</v>
          </cell>
          <cell r="AI405">
            <v>2282</v>
          </cell>
          <cell r="AK405">
            <v>0</v>
          </cell>
          <cell r="AM405">
            <v>841</v>
          </cell>
          <cell r="AN405">
            <v>1</v>
          </cell>
          <cell r="AO405">
            <v>393216</v>
          </cell>
          <cell r="AQ405">
            <v>0</v>
          </cell>
          <cell r="AR405">
            <v>0</v>
          </cell>
          <cell r="AS405" t="str">
            <v>Ы</v>
          </cell>
          <cell r="AT405" t="str">
            <v>Ы</v>
          </cell>
          <cell r="AU405">
            <v>0</v>
          </cell>
          <cell r="AV405">
            <v>0</v>
          </cell>
          <cell r="AW405">
            <v>23</v>
          </cell>
          <cell r="AX405">
            <v>1</v>
          </cell>
          <cell r="AY405">
            <v>0</v>
          </cell>
          <cell r="AZ405">
            <v>0</v>
          </cell>
          <cell r="BA405">
            <v>0</v>
          </cell>
          <cell r="BB405">
            <v>0</v>
          </cell>
          <cell r="BC405">
            <v>38828</v>
          </cell>
        </row>
        <row r="406">
          <cell r="A406">
            <v>2006</v>
          </cell>
          <cell r="B406">
            <v>3</v>
          </cell>
          <cell r="C406">
            <v>685</v>
          </cell>
          <cell r="D406">
            <v>21</v>
          </cell>
          <cell r="E406">
            <v>792030</v>
          </cell>
          <cell r="F406">
            <v>0</v>
          </cell>
          <cell r="G406" t="str">
            <v>Затраты по ШПЗ (неосновные)</v>
          </cell>
          <cell r="H406">
            <v>2030</v>
          </cell>
          <cell r="I406">
            <v>7920</v>
          </cell>
          <cell r="J406">
            <v>20.57</v>
          </cell>
          <cell r="K406">
            <v>1</v>
          </cell>
          <cell r="L406">
            <v>0</v>
          </cell>
          <cell r="M406">
            <v>0</v>
          </cell>
          <cell r="N406">
            <v>0</v>
          </cell>
          <cell r="R406">
            <v>0</v>
          </cell>
          <cell r="S406">
            <v>0</v>
          </cell>
          <cell r="T406">
            <v>0</v>
          </cell>
          <cell r="U406">
            <v>38</v>
          </cell>
          <cell r="V406">
            <v>0</v>
          </cell>
          <cell r="W406">
            <v>0</v>
          </cell>
          <cell r="AA406">
            <v>0</v>
          </cell>
          <cell r="AB406">
            <v>0</v>
          </cell>
          <cell r="AC406">
            <v>0</v>
          </cell>
          <cell r="AD406">
            <v>38</v>
          </cell>
          <cell r="AE406">
            <v>510200</v>
          </cell>
          <cell r="AF406">
            <v>0</v>
          </cell>
          <cell r="AI406">
            <v>2282</v>
          </cell>
          <cell r="AK406">
            <v>0</v>
          </cell>
          <cell r="AM406">
            <v>842</v>
          </cell>
          <cell r="AN406">
            <v>1</v>
          </cell>
          <cell r="AO406">
            <v>393216</v>
          </cell>
          <cell r="AQ406">
            <v>0</v>
          </cell>
          <cell r="AR406">
            <v>0</v>
          </cell>
          <cell r="AS406" t="str">
            <v>Ы</v>
          </cell>
          <cell r="AT406" t="str">
            <v>Ы</v>
          </cell>
          <cell r="AU406">
            <v>0</v>
          </cell>
          <cell r="AV406">
            <v>0</v>
          </cell>
          <cell r="AW406">
            <v>23</v>
          </cell>
          <cell r="AX406">
            <v>1</v>
          </cell>
          <cell r="AY406">
            <v>0</v>
          </cell>
          <cell r="AZ406">
            <v>0</v>
          </cell>
          <cell r="BA406">
            <v>0</v>
          </cell>
          <cell r="BB406">
            <v>0</v>
          </cell>
          <cell r="BC406">
            <v>38828</v>
          </cell>
        </row>
        <row r="407">
          <cell r="A407">
            <v>2006</v>
          </cell>
          <cell r="B407">
            <v>3</v>
          </cell>
          <cell r="C407">
            <v>686</v>
          </cell>
          <cell r="D407">
            <v>21</v>
          </cell>
          <cell r="E407">
            <v>792030</v>
          </cell>
          <cell r="F407">
            <v>0</v>
          </cell>
          <cell r="G407" t="str">
            <v>Затраты по ШПЗ (неосновные)</v>
          </cell>
          <cell r="H407">
            <v>2030</v>
          </cell>
          <cell r="I407">
            <v>7920</v>
          </cell>
          <cell r="J407">
            <v>162.82</v>
          </cell>
          <cell r="K407">
            <v>1</v>
          </cell>
          <cell r="L407">
            <v>0</v>
          </cell>
          <cell r="M407">
            <v>0</v>
          </cell>
          <cell r="N407">
            <v>0</v>
          </cell>
          <cell r="R407">
            <v>0</v>
          </cell>
          <cell r="S407">
            <v>0</v>
          </cell>
          <cell r="T407">
            <v>0</v>
          </cell>
          <cell r="U407">
            <v>38</v>
          </cell>
          <cell r="V407">
            <v>0</v>
          </cell>
          <cell r="W407">
            <v>0</v>
          </cell>
          <cell r="AA407">
            <v>0</v>
          </cell>
          <cell r="AB407">
            <v>0</v>
          </cell>
          <cell r="AC407">
            <v>0</v>
          </cell>
          <cell r="AD407">
            <v>38</v>
          </cell>
          <cell r="AE407">
            <v>510300</v>
          </cell>
          <cell r="AF407">
            <v>0</v>
          </cell>
          <cell r="AI407">
            <v>2282</v>
          </cell>
          <cell r="AK407">
            <v>0</v>
          </cell>
          <cell r="AM407">
            <v>843</v>
          </cell>
          <cell r="AN407">
            <v>1</v>
          </cell>
          <cell r="AO407">
            <v>393216</v>
          </cell>
          <cell r="AQ407">
            <v>0</v>
          </cell>
          <cell r="AR407">
            <v>0</v>
          </cell>
          <cell r="AS407" t="str">
            <v>Ы</v>
          </cell>
          <cell r="AT407" t="str">
            <v>Ы</v>
          </cell>
          <cell r="AU407">
            <v>0</v>
          </cell>
          <cell r="AV407">
            <v>0</v>
          </cell>
          <cell r="AW407">
            <v>23</v>
          </cell>
          <cell r="AX407">
            <v>1</v>
          </cell>
          <cell r="AY407">
            <v>0</v>
          </cell>
          <cell r="AZ407">
            <v>0</v>
          </cell>
          <cell r="BA407">
            <v>0</v>
          </cell>
          <cell r="BB407">
            <v>0</v>
          </cell>
          <cell r="BC407">
            <v>38828</v>
          </cell>
        </row>
        <row r="408">
          <cell r="A408">
            <v>2006</v>
          </cell>
          <cell r="B408">
            <v>3</v>
          </cell>
          <cell r="C408">
            <v>687</v>
          </cell>
          <cell r="D408">
            <v>21</v>
          </cell>
          <cell r="E408">
            <v>792030</v>
          </cell>
          <cell r="F408">
            <v>0</v>
          </cell>
          <cell r="G408" t="str">
            <v>Затраты по ШПЗ (неосновные)</v>
          </cell>
          <cell r="H408">
            <v>2030</v>
          </cell>
          <cell r="I408">
            <v>7920</v>
          </cell>
          <cell r="J408">
            <v>224.76</v>
          </cell>
          <cell r="K408">
            <v>1</v>
          </cell>
          <cell r="L408">
            <v>0</v>
          </cell>
          <cell r="M408">
            <v>0</v>
          </cell>
          <cell r="N408">
            <v>0</v>
          </cell>
          <cell r="R408">
            <v>0</v>
          </cell>
          <cell r="S408">
            <v>0</v>
          </cell>
          <cell r="T408">
            <v>0</v>
          </cell>
          <cell r="U408">
            <v>38</v>
          </cell>
          <cell r="V408">
            <v>0</v>
          </cell>
          <cell r="W408">
            <v>0</v>
          </cell>
          <cell r="AA408">
            <v>0</v>
          </cell>
          <cell r="AB408">
            <v>0</v>
          </cell>
          <cell r="AC408">
            <v>0</v>
          </cell>
          <cell r="AD408">
            <v>38</v>
          </cell>
          <cell r="AE408">
            <v>510400</v>
          </cell>
          <cell r="AF408">
            <v>0</v>
          </cell>
          <cell r="AI408">
            <v>2282</v>
          </cell>
          <cell r="AK408">
            <v>0</v>
          </cell>
          <cell r="AM408">
            <v>844</v>
          </cell>
          <cell r="AN408">
            <v>1</v>
          </cell>
          <cell r="AO408">
            <v>393216</v>
          </cell>
          <cell r="AQ408">
            <v>0</v>
          </cell>
          <cell r="AR408">
            <v>0</v>
          </cell>
          <cell r="AS408" t="str">
            <v>Ы</v>
          </cell>
          <cell r="AT408" t="str">
            <v>Ы</v>
          </cell>
          <cell r="AU408">
            <v>0</v>
          </cell>
          <cell r="AV408">
            <v>0</v>
          </cell>
          <cell r="AW408">
            <v>23</v>
          </cell>
          <cell r="AX408">
            <v>1</v>
          </cell>
          <cell r="AY408">
            <v>0</v>
          </cell>
          <cell r="AZ408">
            <v>0</v>
          </cell>
          <cell r="BA408">
            <v>0</v>
          </cell>
          <cell r="BB408">
            <v>0</v>
          </cell>
          <cell r="BC408">
            <v>38828</v>
          </cell>
        </row>
        <row r="409">
          <cell r="A409">
            <v>2006</v>
          </cell>
          <cell r="B409">
            <v>3</v>
          </cell>
          <cell r="C409">
            <v>688</v>
          </cell>
          <cell r="D409">
            <v>21</v>
          </cell>
          <cell r="E409">
            <v>792030</v>
          </cell>
          <cell r="F409">
            <v>0</v>
          </cell>
          <cell r="G409" t="str">
            <v>Затраты по ШПЗ (неосновные)</v>
          </cell>
          <cell r="H409">
            <v>2030</v>
          </cell>
          <cell r="I409">
            <v>7920</v>
          </cell>
          <cell r="J409">
            <v>3053.7</v>
          </cell>
          <cell r="K409">
            <v>1</v>
          </cell>
          <cell r="L409">
            <v>0</v>
          </cell>
          <cell r="M409">
            <v>0</v>
          </cell>
          <cell r="N409">
            <v>0</v>
          </cell>
          <cell r="R409">
            <v>0</v>
          </cell>
          <cell r="S409">
            <v>0</v>
          </cell>
          <cell r="T409">
            <v>0</v>
          </cell>
          <cell r="U409">
            <v>38</v>
          </cell>
          <cell r="V409">
            <v>0</v>
          </cell>
          <cell r="W409">
            <v>0</v>
          </cell>
          <cell r="AA409">
            <v>0</v>
          </cell>
          <cell r="AB409">
            <v>0</v>
          </cell>
          <cell r="AC409">
            <v>0</v>
          </cell>
          <cell r="AD409">
            <v>38</v>
          </cell>
          <cell r="AE409">
            <v>510600</v>
          </cell>
          <cell r="AF409">
            <v>0</v>
          </cell>
          <cell r="AI409">
            <v>2282</v>
          </cell>
          <cell r="AK409">
            <v>0</v>
          </cell>
          <cell r="AM409">
            <v>845</v>
          </cell>
          <cell r="AN409">
            <v>1</v>
          </cell>
          <cell r="AO409">
            <v>393216</v>
          </cell>
          <cell r="AQ409">
            <v>0</v>
          </cell>
          <cell r="AR409">
            <v>0</v>
          </cell>
          <cell r="AS409" t="str">
            <v>Ы</v>
          </cell>
          <cell r="AT409" t="str">
            <v>Ы</v>
          </cell>
          <cell r="AU409">
            <v>0</v>
          </cell>
          <cell r="AV409">
            <v>0</v>
          </cell>
          <cell r="AW409">
            <v>23</v>
          </cell>
          <cell r="AX409">
            <v>1</v>
          </cell>
          <cell r="AY409">
            <v>0</v>
          </cell>
          <cell r="AZ409">
            <v>0</v>
          </cell>
          <cell r="BA409">
            <v>0</v>
          </cell>
          <cell r="BB409">
            <v>0</v>
          </cell>
          <cell r="BC409">
            <v>38828</v>
          </cell>
        </row>
        <row r="410">
          <cell r="A410">
            <v>2006</v>
          </cell>
          <cell r="B410">
            <v>3</v>
          </cell>
          <cell r="C410">
            <v>689</v>
          </cell>
          <cell r="D410">
            <v>21</v>
          </cell>
          <cell r="E410">
            <v>792030</v>
          </cell>
          <cell r="F410">
            <v>0</v>
          </cell>
          <cell r="G410" t="str">
            <v>Затраты по ШПЗ (неосновные)</v>
          </cell>
          <cell r="H410">
            <v>2030</v>
          </cell>
          <cell r="I410">
            <v>7920</v>
          </cell>
          <cell r="J410">
            <v>2132.46</v>
          </cell>
          <cell r="K410">
            <v>1</v>
          </cell>
          <cell r="L410">
            <v>0</v>
          </cell>
          <cell r="M410">
            <v>0</v>
          </cell>
          <cell r="N410">
            <v>0</v>
          </cell>
          <cell r="R410">
            <v>0</v>
          </cell>
          <cell r="S410">
            <v>0</v>
          </cell>
          <cell r="T410">
            <v>0</v>
          </cell>
          <cell r="U410">
            <v>38</v>
          </cell>
          <cell r="V410">
            <v>0</v>
          </cell>
          <cell r="W410">
            <v>0</v>
          </cell>
          <cell r="AA410">
            <v>0</v>
          </cell>
          <cell r="AB410">
            <v>0</v>
          </cell>
          <cell r="AC410">
            <v>0</v>
          </cell>
          <cell r="AD410">
            <v>38</v>
          </cell>
          <cell r="AE410">
            <v>510900</v>
          </cell>
          <cell r="AF410">
            <v>0</v>
          </cell>
          <cell r="AI410">
            <v>2282</v>
          </cell>
          <cell r="AK410">
            <v>0</v>
          </cell>
          <cell r="AM410">
            <v>846</v>
          </cell>
          <cell r="AN410">
            <v>1</v>
          </cell>
          <cell r="AO410">
            <v>393216</v>
          </cell>
          <cell r="AQ410">
            <v>0</v>
          </cell>
          <cell r="AR410">
            <v>0</v>
          </cell>
          <cell r="AS410" t="str">
            <v>Ы</v>
          </cell>
          <cell r="AT410" t="str">
            <v>Ы</v>
          </cell>
          <cell r="AU410">
            <v>0</v>
          </cell>
          <cell r="AV410">
            <v>0</v>
          </cell>
          <cell r="AW410">
            <v>23</v>
          </cell>
          <cell r="AX410">
            <v>1</v>
          </cell>
          <cell r="AY410">
            <v>0</v>
          </cell>
          <cell r="AZ410">
            <v>0</v>
          </cell>
          <cell r="BA410">
            <v>0</v>
          </cell>
          <cell r="BB410">
            <v>0</v>
          </cell>
          <cell r="BC410">
            <v>38828</v>
          </cell>
        </row>
        <row r="411">
          <cell r="A411">
            <v>2006</v>
          </cell>
          <cell r="B411">
            <v>3</v>
          </cell>
          <cell r="C411">
            <v>690</v>
          </cell>
          <cell r="D411">
            <v>21</v>
          </cell>
          <cell r="E411">
            <v>792030</v>
          </cell>
          <cell r="F411">
            <v>0</v>
          </cell>
          <cell r="G411" t="str">
            <v>Затраты по ШПЗ (неосновные)</v>
          </cell>
          <cell r="H411">
            <v>2030</v>
          </cell>
          <cell r="I411">
            <v>7920</v>
          </cell>
          <cell r="J411">
            <v>185.64</v>
          </cell>
          <cell r="K411">
            <v>1</v>
          </cell>
          <cell r="L411">
            <v>0</v>
          </cell>
          <cell r="M411">
            <v>0</v>
          </cell>
          <cell r="N411">
            <v>0</v>
          </cell>
          <cell r="R411">
            <v>0</v>
          </cell>
          <cell r="S411">
            <v>0</v>
          </cell>
          <cell r="T411">
            <v>0</v>
          </cell>
          <cell r="U411">
            <v>38</v>
          </cell>
          <cell r="V411">
            <v>0</v>
          </cell>
          <cell r="W411">
            <v>0</v>
          </cell>
          <cell r="AA411">
            <v>0</v>
          </cell>
          <cell r="AB411">
            <v>0</v>
          </cell>
          <cell r="AC411">
            <v>0</v>
          </cell>
          <cell r="AD411">
            <v>38</v>
          </cell>
          <cell r="AE411">
            <v>513600</v>
          </cell>
          <cell r="AF411">
            <v>0</v>
          </cell>
          <cell r="AI411">
            <v>2282</v>
          </cell>
          <cell r="AK411">
            <v>0</v>
          </cell>
          <cell r="AM411">
            <v>847</v>
          </cell>
          <cell r="AN411">
            <v>1</v>
          </cell>
          <cell r="AO411">
            <v>393216</v>
          </cell>
          <cell r="AQ411">
            <v>0</v>
          </cell>
          <cell r="AR411">
            <v>0</v>
          </cell>
          <cell r="AS411" t="str">
            <v>Ы</v>
          </cell>
          <cell r="AT411" t="str">
            <v>Ы</v>
          </cell>
          <cell r="AU411">
            <v>0</v>
          </cell>
          <cell r="AV411">
            <v>0</v>
          </cell>
          <cell r="AW411">
            <v>23</v>
          </cell>
          <cell r="AX411">
            <v>1</v>
          </cell>
          <cell r="AY411">
            <v>0</v>
          </cell>
          <cell r="AZ411">
            <v>0</v>
          </cell>
          <cell r="BA411">
            <v>0</v>
          </cell>
          <cell r="BB411">
            <v>0</v>
          </cell>
          <cell r="BC411">
            <v>38828</v>
          </cell>
        </row>
        <row r="412">
          <cell r="A412">
            <v>2006</v>
          </cell>
          <cell r="B412">
            <v>3</v>
          </cell>
          <cell r="C412">
            <v>691</v>
          </cell>
          <cell r="D412">
            <v>21</v>
          </cell>
          <cell r="E412">
            <v>792030</v>
          </cell>
          <cell r="F412">
            <v>0</v>
          </cell>
          <cell r="G412" t="str">
            <v>Затраты по ШПЗ (неосновные)</v>
          </cell>
          <cell r="H412">
            <v>2030</v>
          </cell>
          <cell r="I412">
            <v>7920</v>
          </cell>
          <cell r="J412">
            <v>57.24</v>
          </cell>
          <cell r="K412">
            <v>1</v>
          </cell>
          <cell r="L412">
            <v>0</v>
          </cell>
          <cell r="M412">
            <v>0</v>
          </cell>
          <cell r="N412">
            <v>0</v>
          </cell>
          <cell r="R412">
            <v>0</v>
          </cell>
          <cell r="S412">
            <v>0</v>
          </cell>
          <cell r="T412">
            <v>0</v>
          </cell>
          <cell r="U412">
            <v>38</v>
          </cell>
          <cell r="V412">
            <v>0</v>
          </cell>
          <cell r="W412">
            <v>0</v>
          </cell>
          <cell r="AA412">
            <v>0</v>
          </cell>
          <cell r="AB412">
            <v>0</v>
          </cell>
          <cell r="AC412">
            <v>0</v>
          </cell>
          <cell r="AD412">
            <v>38</v>
          </cell>
          <cell r="AE412">
            <v>530000</v>
          </cell>
          <cell r="AF412">
            <v>0</v>
          </cell>
          <cell r="AI412">
            <v>2282</v>
          </cell>
          <cell r="AK412">
            <v>0</v>
          </cell>
          <cell r="AM412">
            <v>848</v>
          </cell>
          <cell r="AN412">
            <v>1</v>
          </cell>
          <cell r="AO412">
            <v>393216</v>
          </cell>
          <cell r="AQ412">
            <v>0</v>
          </cell>
          <cell r="AR412">
            <v>0</v>
          </cell>
          <cell r="AS412" t="str">
            <v>Ы</v>
          </cell>
          <cell r="AT412" t="str">
            <v>Ы</v>
          </cell>
          <cell r="AU412">
            <v>0</v>
          </cell>
          <cell r="AV412">
            <v>0</v>
          </cell>
          <cell r="AW412">
            <v>23</v>
          </cell>
          <cell r="AX412">
            <v>1</v>
          </cell>
          <cell r="AY412">
            <v>0</v>
          </cell>
          <cell r="AZ412">
            <v>0</v>
          </cell>
          <cell r="BA412">
            <v>0</v>
          </cell>
          <cell r="BB412">
            <v>0</v>
          </cell>
          <cell r="BC412">
            <v>38828</v>
          </cell>
        </row>
        <row r="413">
          <cell r="A413">
            <v>2006</v>
          </cell>
          <cell r="B413">
            <v>3</v>
          </cell>
          <cell r="C413">
            <v>692</v>
          </cell>
          <cell r="D413">
            <v>21</v>
          </cell>
          <cell r="E413">
            <v>792030</v>
          </cell>
          <cell r="F413">
            <v>0</v>
          </cell>
          <cell r="G413" t="str">
            <v>Затраты по ШПЗ (неосновные)</v>
          </cell>
          <cell r="H413">
            <v>2030</v>
          </cell>
          <cell r="I413">
            <v>7920</v>
          </cell>
          <cell r="J413">
            <v>44.46</v>
          </cell>
          <cell r="K413">
            <v>1</v>
          </cell>
          <cell r="L413">
            <v>0</v>
          </cell>
          <cell r="M413">
            <v>0</v>
          </cell>
          <cell r="N413">
            <v>0</v>
          </cell>
          <cell r="R413">
            <v>0</v>
          </cell>
          <cell r="S413">
            <v>0</v>
          </cell>
          <cell r="T413">
            <v>0</v>
          </cell>
          <cell r="U413">
            <v>32</v>
          </cell>
          <cell r="V413">
            <v>0</v>
          </cell>
          <cell r="W413">
            <v>0</v>
          </cell>
          <cell r="AA413">
            <v>0</v>
          </cell>
          <cell r="AB413">
            <v>0</v>
          </cell>
          <cell r="AC413">
            <v>0</v>
          </cell>
          <cell r="AD413">
            <v>32</v>
          </cell>
          <cell r="AE413">
            <v>110000</v>
          </cell>
          <cell r="AF413">
            <v>0</v>
          </cell>
          <cell r="AI413">
            <v>2282</v>
          </cell>
          <cell r="AK413">
            <v>0</v>
          </cell>
          <cell r="AM413">
            <v>849</v>
          </cell>
          <cell r="AN413">
            <v>1</v>
          </cell>
          <cell r="AO413">
            <v>393216</v>
          </cell>
          <cell r="AQ413">
            <v>0</v>
          </cell>
          <cell r="AR413">
            <v>0</v>
          </cell>
          <cell r="AS413" t="str">
            <v>Ы</v>
          </cell>
          <cell r="AT413" t="str">
            <v>Ы</v>
          </cell>
          <cell r="AU413">
            <v>0</v>
          </cell>
          <cell r="AV413">
            <v>0</v>
          </cell>
          <cell r="AW413">
            <v>23</v>
          </cell>
          <cell r="AX413">
            <v>1</v>
          </cell>
          <cell r="AY413">
            <v>0</v>
          </cell>
          <cell r="AZ413">
            <v>0</v>
          </cell>
          <cell r="BA413">
            <v>0</v>
          </cell>
          <cell r="BB413">
            <v>0</v>
          </cell>
          <cell r="BC413">
            <v>38828</v>
          </cell>
        </row>
        <row r="414">
          <cell r="A414">
            <v>2006</v>
          </cell>
          <cell r="B414">
            <v>3</v>
          </cell>
          <cell r="C414">
            <v>693</v>
          </cell>
          <cell r="D414">
            <v>21</v>
          </cell>
          <cell r="E414">
            <v>792030</v>
          </cell>
          <cell r="F414">
            <v>0</v>
          </cell>
          <cell r="G414" t="str">
            <v>Затраты по ШПЗ (неосновные)</v>
          </cell>
          <cell r="H414">
            <v>2030</v>
          </cell>
          <cell r="I414">
            <v>7920</v>
          </cell>
          <cell r="J414">
            <v>1.25</v>
          </cell>
          <cell r="K414">
            <v>1</v>
          </cell>
          <cell r="L414">
            <v>0</v>
          </cell>
          <cell r="M414">
            <v>0</v>
          </cell>
          <cell r="N414">
            <v>0</v>
          </cell>
          <cell r="R414">
            <v>0</v>
          </cell>
          <cell r="S414">
            <v>0</v>
          </cell>
          <cell r="T414">
            <v>0</v>
          </cell>
          <cell r="U414">
            <v>32</v>
          </cell>
          <cell r="V414">
            <v>0</v>
          </cell>
          <cell r="W414">
            <v>0</v>
          </cell>
          <cell r="AA414">
            <v>0</v>
          </cell>
          <cell r="AB414">
            <v>0</v>
          </cell>
          <cell r="AC414">
            <v>0</v>
          </cell>
          <cell r="AD414">
            <v>32</v>
          </cell>
          <cell r="AE414">
            <v>114020</v>
          </cell>
          <cell r="AF414">
            <v>0</v>
          </cell>
          <cell r="AI414">
            <v>2282</v>
          </cell>
          <cell r="AK414">
            <v>0</v>
          </cell>
          <cell r="AM414">
            <v>850</v>
          </cell>
          <cell r="AN414">
            <v>1</v>
          </cell>
          <cell r="AO414">
            <v>393216</v>
          </cell>
          <cell r="AQ414">
            <v>0</v>
          </cell>
          <cell r="AR414">
            <v>0</v>
          </cell>
          <cell r="AS414" t="str">
            <v>Ы</v>
          </cell>
          <cell r="AT414" t="str">
            <v>Ы</v>
          </cell>
          <cell r="AU414">
            <v>0</v>
          </cell>
          <cell r="AV414">
            <v>0</v>
          </cell>
          <cell r="AW414">
            <v>23</v>
          </cell>
          <cell r="AX414">
            <v>1</v>
          </cell>
          <cell r="AY414">
            <v>0</v>
          </cell>
          <cell r="AZ414">
            <v>0</v>
          </cell>
          <cell r="BA414">
            <v>0</v>
          </cell>
          <cell r="BB414">
            <v>0</v>
          </cell>
          <cell r="BC414">
            <v>38828</v>
          </cell>
        </row>
        <row r="415">
          <cell r="A415">
            <v>2006</v>
          </cell>
          <cell r="B415">
            <v>3</v>
          </cell>
          <cell r="C415">
            <v>694</v>
          </cell>
          <cell r="D415">
            <v>21</v>
          </cell>
          <cell r="E415">
            <v>792030</v>
          </cell>
          <cell r="F415">
            <v>0</v>
          </cell>
          <cell r="G415" t="str">
            <v>Затраты по ШПЗ (неосновные)</v>
          </cell>
          <cell r="H415">
            <v>2030</v>
          </cell>
          <cell r="I415">
            <v>7920</v>
          </cell>
          <cell r="J415">
            <v>5.87</v>
          </cell>
          <cell r="K415">
            <v>1</v>
          </cell>
          <cell r="L415">
            <v>0</v>
          </cell>
          <cell r="M415">
            <v>0</v>
          </cell>
          <cell r="N415">
            <v>0</v>
          </cell>
          <cell r="R415">
            <v>0</v>
          </cell>
          <cell r="S415">
            <v>0</v>
          </cell>
          <cell r="T415">
            <v>0</v>
          </cell>
          <cell r="U415">
            <v>32</v>
          </cell>
          <cell r="V415">
            <v>0</v>
          </cell>
          <cell r="W415">
            <v>0</v>
          </cell>
          <cell r="AA415">
            <v>0</v>
          </cell>
          <cell r="AB415">
            <v>0</v>
          </cell>
          <cell r="AC415">
            <v>0</v>
          </cell>
          <cell r="AD415">
            <v>32</v>
          </cell>
          <cell r="AE415">
            <v>117000</v>
          </cell>
          <cell r="AF415">
            <v>0</v>
          </cell>
          <cell r="AI415">
            <v>2282</v>
          </cell>
          <cell r="AK415">
            <v>0</v>
          </cell>
          <cell r="AM415">
            <v>851</v>
          </cell>
          <cell r="AN415">
            <v>1</v>
          </cell>
          <cell r="AO415">
            <v>393216</v>
          </cell>
          <cell r="AQ415">
            <v>0</v>
          </cell>
          <cell r="AR415">
            <v>0</v>
          </cell>
          <cell r="AS415" t="str">
            <v>Ы</v>
          </cell>
          <cell r="AT415" t="str">
            <v>Ы</v>
          </cell>
          <cell r="AU415">
            <v>0</v>
          </cell>
          <cell r="AV415">
            <v>0</v>
          </cell>
          <cell r="AW415">
            <v>23</v>
          </cell>
          <cell r="AX415">
            <v>1</v>
          </cell>
          <cell r="AY415">
            <v>0</v>
          </cell>
          <cell r="AZ415">
            <v>0</v>
          </cell>
          <cell r="BA415">
            <v>0</v>
          </cell>
          <cell r="BB415">
            <v>0</v>
          </cell>
          <cell r="BC415">
            <v>38828</v>
          </cell>
        </row>
        <row r="416">
          <cell r="A416">
            <v>2006</v>
          </cell>
          <cell r="B416">
            <v>3</v>
          </cell>
          <cell r="C416">
            <v>695</v>
          </cell>
          <cell r="D416">
            <v>21</v>
          </cell>
          <cell r="E416">
            <v>792030</v>
          </cell>
          <cell r="F416">
            <v>0</v>
          </cell>
          <cell r="G416" t="str">
            <v>Затраты по ШПЗ (неосновные)</v>
          </cell>
          <cell r="H416">
            <v>2030</v>
          </cell>
          <cell r="I416">
            <v>7920</v>
          </cell>
          <cell r="J416">
            <v>-1.71</v>
          </cell>
          <cell r="K416">
            <v>1</v>
          </cell>
          <cell r="L416">
            <v>0</v>
          </cell>
          <cell r="M416">
            <v>0</v>
          </cell>
          <cell r="N416">
            <v>0</v>
          </cell>
          <cell r="R416">
            <v>0</v>
          </cell>
          <cell r="S416">
            <v>0</v>
          </cell>
          <cell r="T416">
            <v>0</v>
          </cell>
          <cell r="U416">
            <v>32</v>
          </cell>
          <cell r="V416">
            <v>0</v>
          </cell>
          <cell r="W416">
            <v>0</v>
          </cell>
          <cell r="AA416">
            <v>0</v>
          </cell>
          <cell r="AB416">
            <v>0</v>
          </cell>
          <cell r="AC416">
            <v>0</v>
          </cell>
          <cell r="AD416">
            <v>32</v>
          </cell>
          <cell r="AE416">
            <v>130000</v>
          </cell>
          <cell r="AF416">
            <v>0</v>
          </cell>
          <cell r="AI416">
            <v>2282</v>
          </cell>
          <cell r="AK416">
            <v>0</v>
          </cell>
          <cell r="AM416">
            <v>852</v>
          </cell>
          <cell r="AN416">
            <v>1</v>
          </cell>
          <cell r="AO416">
            <v>393216</v>
          </cell>
          <cell r="AQ416">
            <v>0</v>
          </cell>
          <cell r="AR416">
            <v>0</v>
          </cell>
          <cell r="AS416" t="str">
            <v>Ы</v>
          </cell>
          <cell r="AT416" t="str">
            <v>Ы</v>
          </cell>
          <cell r="AU416">
            <v>0</v>
          </cell>
          <cell r="AV416">
            <v>0</v>
          </cell>
          <cell r="AW416">
            <v>23</v>
          </cell>
          <cell r="AX416">
            <v>1</v>
          </cell>
          <cell r="AY416">
            <v>0</v>
          </cell>
          <cell r="AZ416">
            <v>0</v>
          </cell>
          <cell r="BA416">
            <v>0</v>
          </cell>
          <cell r="BB416">
            <v>0</v>
          </cell>
          <cell r="BC416">
            <v>38828</v>
          </cell>
        </row>
        <row r="417">
          <cell r="A417">
            <v>2006</v>
          </cell>
          <cell r="B417">
            <v>3</v>
          </cell>
          <cell r="C417">
            <v>696</v>
          </cell>
          <cell r="D417">
            <v>21</v>
          </cell>
          <cell r="E417">
            <v>792030</v>
          </cell>
          <cell r="F417">
            <v>0</v>
          </cell>
          <cell r="G417" t="str">
            <v>Затраты по ШПЗ (неосновные)</v>
          </cell>
          <cell r="H417">
            <v>2030</v>
          </cell>
          <cell r="I417">
            <v>7920</v>
          </cell>
          <cell r="J417">
            <v>4.99</v>
          </cell>
          <cell r="K417">
            <v>1</v>
          </cell>
          <cell r="L417">
            <v>0</v>
          </cell>
          <cell r="M417">
            <v>0</v>
          </cell>
          <cell r="N417">
            <v>0</v>
          </cell>
          <cell r="R417">
            <v>0</v>
          </cell>
          <cell r="S417">
            <v>0</v>
          </cell>
          <cell r="T417">
            <v>0</v>
          </cell>
          <cell r="U417">
            <v>32</v>
          </cell>
          <cell r="V417">
            <v>0</v>
          </cell>
          <cell r="W417">
            <v>0</v>
          </cell>
          <cell r="AA417">
            <v>0</v>
          </cell>
          <cell r="AB417">
            <v>0</v>
          </cell>
          <cell r="AC417">
            <v>0</v>
          </cell>
          <cell r="AD417">
            <v>32</v>
          </cell>
          <cell r="AE417">
            <v>130100</v>
          </cell>
          <cell r="AF417">
            <v>0</v>
          </cell>
          <cell r="AI417">
            <v>2282</v>
          </cell>
          <cell r="AK417">
            <v>0</v>
          </cell>
          <cell r="AM417">
            <v>853</v>
          </cell>
          <cell r="AN417">
            <v>1</v>
          </cell>
          <cell r="AO417">
            <v>393216</v>
          </cell>
          <cell r="AQ417">
            <v>0</v>
          </cell>
          <cell r="AR417">
            <v>0</v>
          </cell>
          <cell r="AS417" t="str">
            <v>Ы</v>
          </cell>
          <cell r="AT417" t="str">
            <v>Ы</v>
          </cell>
          <cell r="AU417">
            <v>0</v>
          </cell>
          <cell r="AV417">
            <v>0</v>
          </cell>
          <cell r="AW417">
            <v>23</v>
          </cell>
          <cell r="AX417">
            <v>1</v>
          </cell>
          <cell r="AY417">
            <v>0</v>
          </cell>
          <cell r="AZ417">
            <v>0</v>
          </cell>
          <cell r="BA417">
            <v>0</v>
          </cell>
          <cell r="BB417">
            <v>0</v>
          </cell>
          <cell r="BC417">
            <v>38828</v>
          </cell>
        </row>
        <row r="418">
          <cell r="A418">
            <v>2006</v>
          </cell>
          <cell r="B418">
            <v>3</v>
          </cell>
          <cell r="C418">
            <v>697</v>
          </cell>
          <cell r="D418">
            <v>21</v>
          </cell>
          <cell r="E418">
            <v>792030</v>
          </cell>
          <cell r="F418">
            <v>0</v>
          </cell>
          <cell r="G418" t="str">
            <v>Затраты по ШПЗ (неосновные)</v>
          </cell>
          <cell r="H418">
            <v>2030</v>
          </cell>
          <cell r="I418">
            <v>7920</v>
          </cell>
          <cell r="J418">
            <v>0.36</v>
          </cell>
          <cell r="K418">
            <v>1</v>
          </cell>
          <cell r="L418">
            <v>0</v>
          </cell>
          <cell r="M418">
            <v>0</v>
          </cell>
          <cell r="N418">
            <v>0</v>
          </cell>
          <cell r="R418">
            <v>0</v>
          </cell>
          <cell r="S418">
            <v>0</v>
          </cell>
          <cell r="T418">
            <v>0</v>
          </cell>
          <cell r="U418">
            <v>32</v>
          </cell>
          <cell r="V418">
            <v>0</v>
          </cell>
          <cell r="W418">
            <v>0</v>
          </cell>
          <cell r="AA418">
            <v>0</v>
          </cell>
          <cell r="AB418">
            <v>0</v>
          </cell>
          <cell r="AC418">
            <v>0</v>
          </cell>
          <cell r="AD418">
            <v>32</v>
          </cell>
          <cell r="AE418">
            <v>131000</v>
          </cell>
          <cell r="AF418">
            <v>0</v>
          </cell>
          <cell r="AI418">
            <v>2282</v>
          </cell>
          <cell r="AK418">
            <v>0</v>
          </cell>
          <cell r="AM418">
            <v>854</v>
          </cell>
          <cell r="AN418">
            <v>1</v>
          </cell>
          <cell r="AO418">
            <v>393216</v>
          </cell>
          <cell r="AQ418">
            <v>0</v>
          </cell>
          <cell r="AR418">
            <v>0</v>
          </cell>
          <cell r="AS418" t="str">
            <v>Ы</v>
          </cell>
          <cell r="AT418" t="str">
            <v>Ы</v>
          </cell>
          <cell r="AU418">
            <v>0</v>
          </cell>
          <cell r="AV418">
            <v>0</v>
          </cell>
          <cell r="AW418">
            <v>23</v>
          </cell>
          <cell r="AX418">
            <v>1</v>
          </cell>
          <cell r="AY418">
            <v>0</v>
          </cell>
          <cell r="AZ418">
            <v>0</v>
          </cell>
          <cell r="BA418">
            <v>0</v>
          </cell>
          <cell r="BB418">
            <v>0</v>
          </cell>
          <cell r="BC418">
            <v>38828</v>
          </cell>
        </row>
        <row r="419">
          <cell r="A419">
            <v>2006</v>
          </cell>
          <cell r="B419">
            <v>3</v>
          </cell>
          <cell r="C419">
            <v>698</v>
          </cell>
          <cell r="D419">
            <v>21</v>
          </cell>
          <cell r="E419">
            <v>792030</v>
          </cell>
          <cell r="F419">
            <v>0</v>
          </cell>
          <cell r="G419" t="str">
            <v>Затраты по ШПЗ (неосновные)</v>
          </cell>
          <cell r="H419">
            <v>2030</v>
          </cell>
          <cell r="I419">
            <v>7920</v>
          </cell>
          <cell r="J419">
            <v>4.37</v>
          </cell>
          <cell r="K419">
            <v>1</v>
          </cell>
          <cell r="L419">
            <v>0</v>
          </cell>
          <cell r="M419">
            <v>0</v>
          </cell>
          <cell r="N419">
            <v>0</v>
          </cell>
          <cell r="R419">
            <v>0</v>
          </cell>
          <cell r="S419">
            <v>0</v>
          </cell>
          <cell r="T419">
            <v>0</v>
          </cell>
          <cell r="U419">
            <v>32</v>
          </cell>
          <cell r="V419">
            <v>0</v>
          </cell>
          <cell r="W419">
            <v>0</v>
          </cell>
          <cell r="AA419">
            <v>0</v>
          </cell>
          <cell r="AB419">
            <v>0</v>
          </cell>
          <cell r="AC419">
            <v>0</v>
          </cell>
          <cell r="AD419">
            <v>32</v>
          </cell>
          <cell r="AE419">
            <v>132000</v>
          </cell>
          <cell r="AF419">
            <v>0</v>
          </cell>
          <cell r="AI419">
            <v>2282</v>
          </cell>
          <cell r="AK419">
            <v>0</v>
          </cell>
          <cell r="AM419">
            <v>855</v>
          </cell>
          <cell r="AN419">
            <v>1</v>
          </cell>
          <cell r="AO419">
            <v>393216</v>
          </cell>
          <cell r="AQ419">
            <v>0</v>
          </cell>
          <cell r="AR419">
            <v>0</v>
          </cell>
          <cell r="AS419" t="str">
            <v>Ы</v>
          </cell>
          <cell r="AT419" t="str">
            <v>Ы</v>
          </cell>
          <cell r="AU419">
            <v>0</v>
          </cell>
          <cell r="AV419">
            <v>0</v>
          </cell>
          <cell r="AW419">
            <v>23</v>
          </cell>
          <cell r="AX419">
            <v>1</v>
          </cell>
          <cell r="AY419">
            <v>0</v>
          </cell>
          <cell r="AZ419">
            <v>0</v>
          </cell>
          <cell r="BA419">
            <v>0</v>
          </cell>
          <cell r="BB419">
            <v>0</v>
          </cell>
          <cell r="BC419">
            <v>38828</v>
          </cell>
        </row>
        <row r="420">
          <cell r="A420">
            <v>2006</v>
          </cell>
          <cell r="B420">
            <v>3</v>
          </cell>
          <cell r="C420">
            <v>699</v>
          </cell>
          <cell r="D420">
            <v>21</v>
          </cell>
          <cell r="E420">
            <v>792030</v>
          </cell>
          <cell r="F420">
            <v>0</v>
          </cell>
          <cell r="G420" t="str">
            <v>Затраты по ШПЗ (неосновные)</v>
          </cell>
          <cell r="H420">
            <v>2030</v>
          </cell>
          <cell r="I420">
            <v>7920</v>
          </cell>
          <cell r="J420">
            <v>3.4</v>
          </cell>
          <cell r="K420">
            <v>1</v>
          </cell>
          <cell r="L420">
            <v>0</v>
          </cell>
          <cell r="M420">
            <v>0</v>
          </cell>
          <cell r="N420">
            <v>0</v>
          </cell>
          <cell r="R420">
            <v>0</v>
          </cell>
          <cell r="S420">
            <v>0</v>
          </cell>
          <cell r="T420">
            <v>0</v>
          </cell>
          <cell r="U420">
            <v>32</v>
          </cell>
          <cell r="V420">
            <v>0</v>
          </cell>
          <cell r="W420">
            <v>0</v>
          </cell>
          <cell r="AA420">
            <v>0</v>
          </cell>
          <cell r="AB420">
            <v>0</v>
          </cell>
          <cell r="AC420">
            <v>0</v>
          </cell>
          <cell r="AD420">
            <v>32</v>
          </cell>
          <cell r="AE420">
            <v>135000</v>
          </cell>
          <cell r="AF420">
            <v>0</v>
          </cell>
          <cell r="AI420">
            <v>2282</v>
          </cell>
          <cell r="AK420">
            <v>0</v>
          </cell>
          <cell r="AM420">
            <v>856</v>
          </cell>
          <cell r="AN420">
            <v>1</v>
          </cell>
          <cell r="AO420">
            <v>393216</v>
          </cell>
          <cell r="AQ420">
            <v>0</v>
          </cell>
          <cell r="AR420">
            <v>0</v>
          </cell>
          <cell r="AS420" t="str">
            <v>Ы</v>
          </cell>
          <cell r="AT420" t="str">
            <v>Ы</v>
          </cell>
          <cell r="AU420">
            <v>0</v>
          </cell>
          <cell r="AV420">
            <v>0</v>
          </cell>
          <cell r="AW420">
            <v>23</v>
          </cell>
          <cell r="AX420">
            <v>1</v>
          </cell>
          <cell r="AY420">
            <v>0</v>
          </cell>
          <cell r="AZ420">
            <v>0</v>
          </cell>
          <cell r="BA420">
            <v>0</v>
          </cell>
          <cell r="BB420">
            <v>0</v>
          </cell>
          <cell r="BC420">
            <v>38828</v>
          </cell>
        </row>
        <row r="421">
          <cell r="A421">
            <v>2006</v>
          </cell>
          <cell r="B421">
            <v>3</v>
          </cell>
          <cell r="C421">
            <v>700</v>
          </cell>
          <cell r="D421">
            <v>21</v>
          </cell>
          <cell r="E421">
            <v>792030</v>
          </cell>
          <cell r="F421">
            <v>0</v>
          </cell>
          <cell r="G421" t="str">
            <v>Затраты по ШПЗ (неосновные)</v>
          </cell>
          <cell r="H421">
            <v>2030</v>
          </cell>
          <cell r="I421">
            <v>7920</v>
          </cell>
          <cell r="J421">
            <v>44865.5</v>
          </cell>
          <cell r="K421">
            <v>1</v>
          </cell>
          <cell r="L421">
            <v>0</v>
          </cell>
          <cell r="M421">
            <v>0</v>
          </cell>
          <cell r="N421">
            <v>0</v>
          </cell>
          <cell r="R421">
            <v>0</v>
          </cell>
          <cell r="S421">
            <v>0</v>
          </cell>
          <cell r="T421">
            <v>0</v>
          </cell>
          <cell r="U421">
            <v>32</v>
          </cell>
          <cell r="V421">
            <v>0</v>
          </cell>
          <cell r="W421">
            <v>0</v>
          </cell>
          <cell r="AA421">
            <v>0</v>
          </cell>
          <cell r="AB421">
            <v>0</v>
          </cell>
          <cell r="AC421">
            <v>0</v>
          </cell>
          <cell r="AD421">
            <v>32</v>
          </cell>
          <cell r="AE421">
            <v>143000</v>
          </cell>
          <cell r="AF421">
            <v>0</v>
          </cell>
          <cell r="AI421">
            <v>2282</v>
          </cell>
          <cell r="AK421">
            <v>0</v>
          </cell>
          <cell r="AM421">
            <v>857</v>
          </cell>
          <cell r="AN421">
            <v>1</v>
          </cell>
          <cell r="AO421">
            <v>393216</v>
          </cell>
          <cell r="AQ421">
            <v>0</v>
          </cell>
          <cell r="AR421">
            <v>0</v>
          </cell>
          <cell r="AS421" t="str">
            <v>Ы</v>
          </cell>
          <cell r="AT421" t="str">
            <v>Ы</v>
          </cell>
          <cell r="AU421">
            <v>0</v>
          </cell>
          <cell r="AV421">
            <v>0</v>
          </cell>
          <cell r="AW421">
            <v>23</v>
          </cell>
          <cell r="AX421">
            <v>1</v>
          </cell>
          <cell r="AY421">
            <v>0</v>
          </cell>
          <cell r="AZ421">
            <v>0</v>
          </cell>
          <cell r="BA421">
            <v>0</v>
          </cell>
          <cell r="BB421">
            <v>0</v>
          </cell>
          <cell r="BC421">
            <v>38828</v>
          </cell>
        </row>
        <row r="422">
          <cell r="A422">
            <v>2006</v>
          </cell>
          <cell r="B422">
            <v>3</v>
          </cell>
          <cell r="C422">
            <v>701</v>
          </cell>
          <cell r="D422">
            <v>21</v>
          </cell>
          <cell r="E422">
            <v>792030</v>
          </cell>
          <cell r="F422">
            <v>0</v>
          </cell>
          <cell r="G422" t="str">
            <v>Затраты по ШПЗ (неосновные)</v>
          </cell>
          <cell r="H422">
            <v>2030</v>
          </cell>
          <cell r="I422">
            <v>7920</v>
          </cell>
          <cell r="J422">
            <v>779800</v>
          </cell>
          <cell r="K422">
            <v>1</v>
          </cell>
          <cell r="L422">
            <v>0</v>
          </cell>
          <cell r="M422">
            <v>0</v>
          </cell>
          <cell r="N422">
            <v>0</v>
          </cell>
          <cell r="R422">
            <v>0</v>
          </cell>
          <cell r="S422">
            <v>0</v>
          </cell>
          <cell r="T422">
            <v>0</v>
          </cell>
          <cell r="U422">
            <v>32</v>
          </cell>
          <cell r="V422">
            <v>0</v>
          </cell>
          <cell r="W422">
            <v>0</v>
          </cell>
          <cell r="AA422">
            <v>0</v>
          </cell>
          <cell r="AB422">
            <v>0</v>
          </cell>
          <cell r="AC422">
            <v>0</v>
          </cell>
          <cell r="AD422">
            <v>32</v>
          </cell>
          <cell r="AE422">
            <v>240000</v>
          </cell>
          <cell r="AF422">
            <v>0</v>
          </cell>
          <cell r="AI422">
            <v>2282</v>
          </cell>
          <cell r="AK422">
            <v>0</v>
          </cell>
          <cell r="AM422">
            <v>858</v>
          </cell>
          <cell r="AN422">
            <v>1</v>
          </cell>
          <cell r="AO422">
            <v>393216</v>
          </cell>
          <cell r="AQ422">
            <v>0</v>
          </cell>
          <cell r="AR422">
            <v>0</v>
          </cell>
          <cell r="AS422" t="str">
            <v>Ы</v>
          </cell>
          <cell r="AT422" t="str">
            <v>Ы</v>
          </cell>
          <cell r="AU422">
            <v>0</v>
          </cell>
          <cell r="AV422">
            <v>0</v>
          </cell>
          <cell r="AW422">
            <v>23</v>
          </cell>
          <cell r="AX422">
            <v>1</v>
          </cell>
          <cell r="AY422">
            <v>0</v>
          </cell>
          <cell r="AZ422">
            <v>0</v>
          </cell>
          <cell r="BA422">
            <v>0</v>
          </cell>
          <cell r="BB422">
            <v>0</v>
          </cell>
          <cell r="BC422">
            <v>38828</v>
          </cell>
        </row>
        <row r="423">
          <cell r="A423">
            <v>2006</v>
          </cell>
          <cell r="B423">
            <v>3</v>
          </cell>
          <cell r="C423">
            <v>702</v>
          </cell>
          <cell r="D423">
            <v>21</v>
          </cell>
          <cell r="E423">
            <v>792030</v>
          </cell>
          <cell r="F423">
            <v>0</v>
          </cell>
          <cell r="G423" t="str">
            <v>Затраты по ШПЗ (неосновные)</v>
          </cell>
          <cell r="H423">
            <v>2030</v>
          </cell>
          <cell r="I423">
            <v>7920</v>
          </cell>
          <cell r="J423">
            <v>22419.91</v>
          </cell>
          <cell r="K423">
            <v>1</v>
          </cell>
          <cell r="L423">
            <v>0</v>
          </cell>
          <cell r="M423">
            <v>0</v>
          </cell>
          <cell r="N423">
            <v>0</v>
          </cell>
          <cell r="R423">
            <v>0</v>
          </cell>
          <cell r="S423">
            <v>0</v>
          </cell>
          <cell r="T423">
            <v>0</v>
          </cell>
          <cell r="U423">
            <v>32</v>
          </cell>
          <cell r="V423">
            <v>0</v>
          </cell>
          <cell r="W423">
            <v>0</v>
          </cell>
          <cell r="AA423">
            <v>0</v>
          </cell>
          <cell r="AB423">
            <v>0</v>
          </cell>
          <cell r="AC423">
            <v>0</v>
          </cell>
          <cell r="AD423">
            <v>32</v>
          </cell>
          <cell r="AE423">
            <v>311000</v>
          </cell>
          <cell r="AF423">
            <v>0</v>
          </cell>
          <cell r="AI423">
            <v>2282</v>
          </cell>
          <cell r="AK423">
            <v>0</v>
          </cell>
          <cell r="AM423">
            <v>859</v>
          </cell>
          <cell r="AN423">
            <v>1</v>
          </cell>
          <cell r="AO423">
            <v>393216</v>
          </cell>
          <cell r="AQ423">
            <v>0</v>
          </cell>
          <cell r="AR423">
            <v>0</v>
          </cell>
          <cell r="AS423" t="str">
            <v>Ы</v>
          </cell>
          <cell r="AT423" t="str">
            <v>Ы</v>
          </cell>
          <cell r="AU423">
            <v>0</v>
          </cell>
          <cell r="AV423">
            <v>0</v>
          </cell>
          <cell r="AW423">
            <v>23</v>
          </cell>
          <cell r="AX423">
            <v>1</v>
          </cell>
          <cell r="AY423">
            <v>0</v>
          </cell>
          <cell r="AZ423">
            <v>0</v>
          </cell>
          <cell r="BA423">
            <v>0</v>
          </cell>
          <cell r="BB423">
            <v>0</v>
          </cell>
          <cell r="BC423">
            <v>38828</v>
          </cell>
        </row>
        <row r="424">
          <cell r="A424">
            <v>2006</v>
          </cell>
          <cell r="B424">
            <v>3</v>
          </cell>
          <cell r="C424">
            <v>703</v>
          </cell>
          <cell r="D424">
            <v>21</v>
          </cell>
          <cell r="E424">
            <v>792030</v>
          </cell>
          <cell r="F424">
            <v>0</v>
          </cell>
          <cell r="G424" t="str">
            <v>Затраты по ШПЗ (неосновные)</v>
          </cell>
          <cell r="H424">
            <v>2030</v>
          </cell>
          <cell r="I424">
            <v>7920</v>
          </cell>
          <cell r="J424">
            <v>155558.01</v>
          </cell>
          <cell r="K424">
            <v>1</v>
          </cell>
          <cell r="L424">
            <v>0</v>
          </cell>
          <cell r="M424">
            <v>0</v>
          </cell>
          <cell r="N424">
            <v>0</v>
          </cell>
          <cell r="R424">
            <v>0</v>
          </cell>
          <cell r="S424">
            <v>0</v>
          </cell>
          <cell r="T424">
            <v>0</v>
          </cell>
          <cell r="U424">
            <v>32</v>
          </cell>
          <cell r="V424">
            <v>0</v>
          </cell>
          <cell r="W424">
            <v>0</v>
          </cell>
          <cell r="AA424">
            <v>0</v>
          </cell>
          <cell r="AB424">
            <v>0</v>
          </cell>
          <cell r="AC424">
            <v>0</v>
          </cell>
          <cell r="AD424">
            <v>32</v>
          </cell>
          <cell r="AE424">
            <v>312000</v>
          </cell>
          <cell r="AF424">
            <v>0</v>
          </cell>
          <cell r="AI424">
            <v>2282</v>
          </cell>
          <cell r="AK424">
            <v>0</v>
          </cell>
          <cell r="AM424">
            <v>860</v>
          </cell>
          <cell r="AN424">
            <v>1</v>
          </cell>
          <cell r="AO424">
            <v>393216</v>
          </cell>
          <cell r="AQ424">
            <v>0</v>
          </cell>
          <cell r="AR424">
            <v>0</v>
          </cell>
          <cell r="AS424" t="str">
            <v>Ы</v>
          </cell>
          <cell r="AT424" t="str">
            <v>Ы</v>
          </cell>
          <cell r="AU424">
            <v>0</v>
          </cell>
          <cell r="AV424">
            <v>0</v>
          </cell>
          <cell r="AW424">
            <v>23</v>
          </cell>
          <cell r="AX424">
            <v>1</v>
          </cell>
          <cell r="AY424">
            <v>0</v>
          </cell>
          <cell r="AZ424">
            <v>0</v>
          </cell>
          <cell r="BA424">
            <v>0</v>
          </cell>
          <cell r="BB424">
            <v>0</v>
          </cell>
          <cell r="BC424">
            <v>38828</v>
          </cell>
        </row>
        <row r="425">
          <cell r="A425">
            <v>2006</v>
          </cell>
          <cell r="B425">
            <v>3</v>
          </cell>
          <cell r="C425">
            <v>704</v>
          </cell>
          <cell r="D425">
            <v>21</v>
          </cell>
          <cell r="E425">
            <v>792030</v>
          </cell>
          <cell r="F425">
            <v>0</v>
          </cell>
          <cell r="G425" t="str">
            <v>Затраты по ШПЗ (неосновные)</v>
          </cell>
          <cell r="H425">
            <v>2030</v>
          </cell>
          <cell r="I425">
            <v>7920</v>
          </cell>
          <cell r="J425">
            <v>8504.09</v>
          </cell>
          <cell r="K425">
            <v>1</v>
          </cell>
          <cell r="L425">
            <v>0</v>
          </cell>
          <cell r="M425">
            <v>0</v>
          </cell>
          <cell r="N425">
            <v>0</v>
          </cell>
          <cell r="R425">
            <v>0</v>
          </cell>
          <cell r="S425">
            <v>0</v>
          </cell>
          <cell r="T425">
            <v>0</v>
          </cell>
          <cell r="U425">
            <v>32</v>
          </cell>
          <cell r="V425">
            <v>0</v>
          </cell>
          <cell r="W425">
            <v>0</v>
          </cell>
          <cell r="AA425">
            <v>0</v>
          </cell>
          <cell r="AB425">
            <v>0</v>
          </cell>
          <cell r="AC425">
            <v>0</v>
          </cell>
          <cell r="AD425">
            <v>32</v>
          </cell>
          <cell r="AE425">
            <v>313000</v>
          </cell>
          <cell r="AF425">
            <v>0</v>
          </cell>
          <cell r="AI425">
            <v>2282</v>
          </cell>
          <cell r="AK425">
            <v>0</v>
          </cell>
          <cell r="AM425">
            <v>861</v>
          </cell>
          <cell r="AN425">
            <v>1</v>
          </cell>
          <cell r="AO425">
            <v>393216</v>
          </cell>
          <cell r="AQ425">
            <v>0</v>
          </cell>
          <cell r="AR425">
            <v>0</v>
          </cell>
          <cell r="AS425" t="str">
            <v>Ы</v>
          </cell>
          <cell r="AT425" t="str">
            <v>Ы</v>
          </cell>
          <cell r="AU425">
            <v>0</v>
          </cell>
          <cell r="AV425">
            <v>0</v>
          </cell>
          <cell r="AW425">
            <v>23</v>
          </cell>
          <cell r="AX425">
            <v>1</v>
          </cell>
          <cell r="AY425">
            <v>0</v>
          </cell>
          <cell r="AZ425">
            <v>0</v>
          </cell>
          <cell r="BA425">
            <v>0</v>
          </cell>
          <cell r="BB425">
            <v>0</v>
          </cell>
          <cell r="BC425">
            <v>38828</v>
          </cell>
        </row>
        <row r="426">
          <cell r="A426">
            <v>2006</v>
          </cell>
          <cell r="B426">
            <v>3</v>
          </cell>
          <cell r="C426">
            <v>705</v>
          </cell>
          <cell r="D426">
            <v>21</v>
          </cell>
          <cell r="E426">
            <v>792030</v>
          </cell>
          <cell r="F426">
            <v>0</v>
          </cell>
          <cell r="G426" t="str">
            <v>Затраты по ШПЗ (неосновные)</v>
          </cell>
          <cell r="H426">
            <v>2030</v>
          </cell>
          <cell r="I426">
            <v>7920</v>
          </cell>
          <cell r="J426">
            <v>15462</v>
          </cell>
          <cell r="K426">
            <v>1</v>
          </cell>
          <cell r="L426">
            <v>0</v>
          </cell>
          <cell r="M426">
            <v>0</v>
          </cell>
          <cell r="N426">
            <v>0</v>
          </cell>
          <cell r="R426">
            <v>0</v>
          </cell>
          <cell r="S426">
            <v>0</v>
          </cell>
          <cell r="T426">
            <v>0</v>
          </cell>
          <cell r="U426">
            <v>32</v>
          </cell>
          <cell r="V426">
            <v>0</v>
          </cell>
          <cell r="W426">
            <v>0</v>
          </cell>
          <cell r="AA426">
            <v>0</v>
          </cell>
          <cell r="AB426">
            <v>0</v>
          </cell>
          <cell r="AC426">
            <v>0</v>
          </cell>
          <cell r="AD426">
            <v>32</v>
          </cell>
          <cell r="AE426">
            <v>314000</v>
          </cell>
          <cell r="AF426">
            <v>0</v>
          </cell>
          <cell r="AI426">
            <v>2282</v>
          </cell>
          <cell r="AK426">
            <v>0</v>
          </cell>
          <cell r="AM426">
            <v>862</v>
          </cell>
          <cell r="AN426">
            <v>1</v>
          </cell>
          <cell r="AO426">
            <v>393216</v>
          </cell>
          <cell r="AQ426">
            <v>0</v>
          </cell>
          <cell r="AR426">
            <v>0</v>
          </cell>
          <cell r="AS426" t="str">
            <v>Ы</v>
          </cell>
          <cell r="AT426" t="str">
            <v>Ы</v>
          </cell>
          <cell r="AU426">
            <v>0</v>
          </cell>
          <cell r="AV426">
            <v>0</v>
          </cell>
          <cell r="AW426">
            <v>23</v>
          </cell>
          <cell r="AX426">
            <v>1</v>
          </cell>
          <cell r="AY426">
            <v>0</v>
          </cell>
          <cell r="AZ426">
            <v>0</v>
          </cell>
          <cell r="BA426">
            <v>0</v>
          </cell>
          <cell r="BB426">
            <v>0</v>
          </cell>
          <cell r="BC426">
            <v>38828</v>
          </cell>
        </row>
        <row r="427">
          <cell r="A427">
            <v>2006</v>
          </cell>
          <cell r="B427">
            <v>3</v>
          </cell>
          <cell r="C427">
            <v>706</v>
          </cell>
          <cell r="D427">
            <v>21</v>
          </cell>
          <cell r="E427">
            <v>792030</v>
          </cell>
          <cell r="F427">
            <v>0</v>
          </cell>
          <cell r="G427" t="str">
            <v>Затраты по ШПЗ (неосновные)</v>
          </cell>
          <cell r="H427">
            <v>2030</v>
          </cell>
          <cell r="I427">
            <v>7920</v>
          </cell>
          <cell r="J427">
            <v>3108.48</v>
          </cell>
          <cell r="K427">
            <v>1</v>
          </cell>
          <cell r="L427">
            <v>0</v>
          </cell>
          <cell r="M427">
            <v>0</v>
          </cell>
          <cell r="N427">
            <v>0</v>
          </cell>
          <cell r="R427">
            <v>0</v>
          </cell>
          <cell r="S427">
            <v>0</v>
          </cell>
          <cell r="T427">
            <v>0</v>
          </cell>
          <cell r="U427">
            <v>32</v>
          </cell>
          <cell r="V427">
            <v>0</v>
          </cell>
          <cell r="W427">
            <v>0</v>
          </cell>
          <cell r="AA427">
            <v>0</v>
          </cell>
          <cell r="AB427">
            <v>0</v>
          </cell>
          <cell r="AC427">
            <v>0</v>
          </cell>
          <cell r="AD427">
            <v>32</v>
          </cell>
          <cell r="AE427">
            <v>315000</v>
          </cell>
          <cell r="AF427">
            <v>0</v>
          </cell>
          <cell r="AI427">
            <v>2282</v>
          </cell>
          <cell r="AK427">
            <v>0</v>
          </cell>
          <cell r="AM427">
            <v>863</v>
          </cell>
          <cell r="AN427">
            <v>1</v>
          </cell>
          <cell r="AO427">
            <v>393216</v>
          </cell>
          <cell r="AQ427">
            <v>0</v>
          </cell>
          <cell r="AR427">
            <v>0</v>
          </cell>
          <cell r="AS427" t="str">
            <v>Ы</v>
          </cell>
          <cell r="AT427" t="str">
            <v>Ы</v>
          </cell>
          <cell r="AU427">
            <v>0</v>
          </cell>
          <cell r="AV427">
            <v>0</v>
          </cell>
          <cell r="AW427">
            <v>23</v>
          </cell>
          <cell r="AX427">
            <v>1</v>
          </cell>
          <cell r="AY427">
            <v>0</v>
          </cell>
          <cell r="AZ427">
            <v>0</v>
          </cell>
          <cell r="BA427">
            <v>0</v>
          </cell>
          <cell r="BB427">
            <v>0</v>
          </cell>
          <cell r="BC427">
            <v>38828</v>
          </cell>
        </row>
        <row r="428">
          <cell r="A428">
            <v>2006</v>
          </cell>
          <cell r="B428">
            <v>3</v>
          </cell>
          <cell r="C428">
            <v>707</v>
          </cell>
          <cell r="D428">
            <v>21</v>
          </cell>
          <cell r="E428">
            <v>792030</v>
          </cell>
          <cell r="F428">
            <v>0</v>
          </cell>
          <cell r="G428" t="str">
            <v>Затраты по ШПЗ (неосновные)</v>
          </cell>
          <cell r="H428">
            <v>2030</v>
          </cell>
          <cell r="I428">
            <v>7920</v>
          </cell>
          <cell r="J428">
            <v>3.66</v>
          </cell>
          <cell r="K428">
            <v>1</v>
          </cell>
          <cell r="L428">
            <v>0</v>
          </cell>
          <cell r="M428">
            <v>0</v>
          </cell>
          <cell r="N428">
            <v>0</v>
          </cell>
          <cell r="R428">
            <v>0</v>
          </cell>
          <cell r="S428">
            <v>0</v>
          </cell>
          <cell r="T428">
            <v>0</v>
          </cell>
          <cell r="U428">
            <v>32</v>
          </cell>
          <cell r="V428">
            <v>0</v>
          </cell>
          <cell r="W428">
            <v>0</v>
          </cell>
          <cell r="AA428">
            <v>0</v>
          </cell>
          <cell r="AB428">
            <v>0</v>
          </cell>
          <cell r="AC428">
            <v>0</v>
          </cell>
          <cell r="AD428">
            <v>32</v>
          </cell>
          <cell r="AE428">
            <v>410000</v>
          </cell>
          <cell r="AF428">
            <v>0</v>
          </cell>
          <cell r="AI428">
            <v>2282</v>
          </cell>
          <cell r="AK428">
            <v>0</v>
          </cell>
          <cell r="AM428">
            <v>864</v>
          </cell>
          <cell r="AN428">
            <v>1</v>
          </cell>
          <cell r="AO428">
            <v>393216</v>
          </cell>
          <cell r="AQ428">
            <v>0</v>
          </cell>
          <cell r="AR428">
            <v>0</v>
          </cell>
          <cell r="AS428" t="str">
            <v>Ы</v>
          </cell>
          <cell r="AT428" t="str">
            <v>Ы</v>
          </cell>
          <cell r="AU428">
            <v>0</v>
          </cell>
          <cell r="AV428">
            <v>0</v>
          </cell>
          <cell r="AW428">
            <v>23</v>
          </cell>
          <cell r="AX428">
            <v>1</v>
          </cell>
          <cell r="AY428">
            <v>0</v>
          </cell>
          <cell r="AZ428">
            <v>0</v>
          </cell>
          <cell r="BA428">
            <v>0</v>
          </cell>
          <cell r="BB428">
            <v>0</v>
          </cell>
          <cell r="BC428">
            <v>38828</v>
          </cell>
        </row>
        <row r="429">
          <cell r="A429">
            <v>2006</v>
          </cell>
          <cell r="B429">
            <v>3</v>
          </cell>
          <cell r="C429">
            <v>708</v>
          </cell>
          <cell r="D429">
            <v>21</v>
          </cell>
          <cell r="E429">
            <v>792030</v>
          </cell>
          <cell r="F429">
            <v>0</v>
          </cell>
          <cell r="G429" t="str">
            <v>Затраты по ШПЗ (неосновные)</v>
          </cell>
          <cell r="H429">
            <v>2030</v>
          </cell>
          <cell r="I429">
            <v>7920</v>
          </cell>
          <cell r="J429">
            <v>315.49</v>
          </cell>
          <cell r="K429">
            <v>1</v>
          </cell>
          <cell r="L429">
            <v>0</v>
          </cell>
          <cell r="M429">
            <v>0</v>
          </cell>
          <cell r="N429">
            <v>0</v>
          </cell>
          <cell r="R429">
            <v>0</v>
          </cell>
          <cell r="S429">
            <v>0</v>
          </cell>
          <cell r="T429">
            <v>0</v>
          </cell>
          <cell r="U429">
            <v>32</v>
          </cell>
          <cell r="V429">
            <v>0</v>
          </cell>
          <cell r="W429">
            <v>0</v>
          </cell>
          <cell r="AA429">
            <v>0</v>
          </cell>
          <cell r="AB429">
            <v>0</v>
          </cell>
          <cell r="AC429">
            <v>0</v>
          </cell>
          <cell r="AD429">
            <v>32</v>
          </cell>
          <cell r="AE429">
            <v>420000</v>
          </cell>
          <cell r="AF429">
            <v>0</v>
          </cell>
          <cell r="AI429">
            <v>2282</v>
          </cell>
          <cell r="AK429">
            <v>0</v>
          </cell>
          <cell r="AM429">
            <v>865</v>
          </cell>
          <cell r="AN429">
            <v>1</v>
          </cell>
          <cell r="AO429">
            <v>393216</v>
          </cell>
          <cell r="AQ429">
            <v>0</v>
          </cell>
          <cell r="AR429">
            <v>0</v>
          </cell>
          <cell r="AS429" t="str">
            <v>Ы</v>
          </cell>
          <cell r="AT429" t="str">
            <v>Ы</v>
          </cell>
          <cell r="AU429">
            <v>0</v>
          </cell>
          <cell r="AV429">
            <v>0</v>
          </cell>
          <cell r="AW429">
            <v>23</v>
          </cell>
          <cell r="AX429">
            <v>1</v>
          </cell>
          <cell r="AY429">
            <v>0</v>
          </cell>
          <cell r="AZ429">
            <v>0</v>
          </cell>
          <cell r="BA429">
            <v>0</v>
          </cell>
          <cell r="BB429">
            <v>0</v>
          </cell>
          <cell r="BC429">
            <v>38828</v>
          </cell>
        </row>
        <row r="430">
          <cell r="A430">
            <v>2006</v>
          </cell>
          <cell r="B430">
            <v>3</v>
          </cell>
          <cell r="C430">
            <v>709</v>
          </cell>
          <cell r="D430">
            <v>21</v>
          </cell>
          <cell r="E430">
            <v>792030</v>
          </cell>
          <cell r="F430">
            <v>0</v>
          </cell>
          <cell r="G430" t="str">
            <v>Затраты по ШПЗ (неосновные)</v>
          </cell>
          <cell r="H430">
            <v>2030</v>
          </cell>
          <cell r="I430">
            <v>7920</v>
          </cell>
          <cell r="J430">
            <v>60.91</v>
          </cell>
          <cell r="K430">
            <v>1</v>
          </cell>
          <cell r="L430">
            <v>0</v>
          </cell>
          <cell r="M430">
            <v>0</v>
          </cell>
          <cell r="N430">
            <v>0</v>
          </cell>
          <cell r="R430">
            <v>0</v>
          </cell>
          <cell r="S430">
            <v>0</v>
          </cell>
          <cell r="T430">
            <v>0</v>
          </cell>
          <cell r="U430">
            <v>32</v>
          </cell>
          <cell r="V430">
            <v>0</v>
          </cell>
          <cell r="W430">
            <v>0</v>
          </cell>
          <cell r="AA430">
            <v>0</v>
          </cell>
          <cell r="AB430">
            <v>0</v>
          </cell>
          <cell r="AC430">
            <v>0</v>
          </cell>
          <cell r="AD430">
            <v>32</v>
          </cell>
          <cell r="AE430">
            <v>430000</v>
          </cell>
          <cell r="AF430">
            <v>0</v>
          </cell>
          <cell r="AI430">
            <v>2282</v>
          </cell>
          <cell r="AK430">
            <v>0</v>
          </cell>
          <cell r="AM430">
            <v>866</v>
          </cell>
          <cell r="AN430">
            <v>1</v>
          </cell>
          <cell r="AO430">
            <v>393216</v>
          </cell>
          <cell r="AQ430">
            <v>0</v>
          </cell>
          <cell r="AR430">
            <v>0</v>
          </cell>
          <cell r="AS430" t="str">
            <v>Ы</v>
          </cell>
          <cell r="AT430" t="str">
            <v>Ы</v>
          </cell>
          <cell r="AU430">
            <v>0</v>
          </cell>
          <cell r="AV430">
            <v>0</v>
          </cell>
          <cell r="AW430">
            <v>23</v>
          </cell>
          <cell r="AX430">
            <v>1</v>
          </cell>
          <cell r="AY430">
            <v>0</v>
          </cell>
          <cell r="AZ430">
            <v>0</v>
          </cell>
          <cell r="BA430">
            <v>0</v>
          </cell>
          <cell r="BB430">
            <v>0</v>
          </cell>
          <cell r="BC430">
            <v>38828</v>
          </cell>
        </row>
        <row r="431">
          <cell r="A431">
            <v>2006</v>
          </cell>
          <cell r="B431">
            <v>3</v>
          </cell>
          <cell r="C431">
            <v>710</v>
          </cell>
          <cell r="D431">
            <v>21</v>
          </cell>
          <cell r="E431">
            <v>792030</v>
          </cell>
          <cell r="F431">
            <v>0</v>
          </cell>
          <cell r="G431" t="str">
            <v>Затраты по ШПЗ (неосновные)</v>
          </cell>
          <cell r="H431">
            <v>2030</v>
          </cell>
          <cell r="I431">
            <v>7920</v>
          </cell>
          <cell r="J431">
            <v>7.74</v>
          </cell>
          <cell r="K431">
            <v>1</v>
          </cell>
          <cell r="L431">
            <v>0</v>
          </cell>
          <cell r="M431">
            <v>0</v>
          </cell>
          <cell r="N431">
            <v>0</v>
          </cell>
          <cell r="R431">
            <v>0</v>
          </cell>
          <cell r="S431">
            <v>0</v>
          </cell>
          <cell r="T431">
            <v>0</v>
          </cell>
          <cell r="U431">
            <v>32</v>
          </cell>
          <cell r="V431">
            <v>0</v>
          </cell>
          <cell r="W431">
            <v>0</v>
          </cell>
          <cell r="AA431">
            <v>0</v>
          </cell>
          <cell r="AB431">
            <v>0</v>
          </cell>
          <cell r="AC431">
            <v>0</v>
          </cell>
          <cell r="AD431">
            <v>32</v>
          </cell>
          <cell r="AE431">
            <v>450000</v>
          </cell>
          <cell r="AF431">
            <v>0</v>
          </cell>
          <cell r="AI431">
            <v>2282</v>
          </cell>
          <cell r="AK431">
            <v>0</v>
          </cell>
          <cell r="AM431">
            <v>867</v>
          </cell>
          <cell r="AN431">
            <v>1</v>
          </cell>
          <cell r="AO431">
            <v>393216</v>
          </cell>
          <cell r="AQ431">
            <v>0</v>
          </cell>
          <cell r="AR431">
            <v>0</v>
          </cell>
          <cell r="AS431" t="str">
            <v>Ы</v>
          </cell>
          <cell r="AT431" t="str">
            <v>Ы</v>
          </cell>
          <cell r="AU431">
            <v>0</v>
          </cell>
          <cell r="AV431">
            <v>0</v>
          </cell>
          <cell r="AW431">
            <v>23</v>
          </cell>
          <cell r="AX431">
            <v>1</v>
          </cell>
          <cell r="AY431">
            <v>0</v>
          </cell>
          <cell r="AZ431">
            <v>0</v>
          </cell>
          <cell r="BA431">
            <v>0</v>
          </cell>
          <cell r="BB431">
            <v>0</v>
          </cell>
          <cell r="BC431">
            <v>38828</v>
          </cell>
        </row>
        <row r="432">
          <cell r="A432">
            <v>2006</v>
          </cell>
          <cell r="B432">
            <v>3</v>
          </cell>
          <cell r="C432">
            <v>711</v>
          </cell>
          <cell r="D432">
            <v>21</v>
          </cell>
          <cell r="E432">
            <v>792030</v>
          </cell>
          <cell r="F432">
            <v>0</v>
          </cell>
          <cell r="G432" t="str">
            <v>Затраты по ШПЗ (неосновные)</v>
          </cell>
          <cell r="H432">
            <v>2030</v>
          </cell>
          <cell r="I432">
            <v>7920</v>
          </cell>
          <cell r="J432">
            <v>16.63</v>
          </cell>
          <cell r="K432">
            <v>1</v>
          </cell>
          <cell r="L432">
            <v>0</v>
          </cell>
          <cell r="M432">
            <v>0</v>
          </cell>
          <cell r="N432">
            <v>0</v>
          </cell>
          <cell r="R432">
            <v>0</v>
          </cell>
          <cell r="S432">
            <v>0</v>
          </cell>
          <cell r="T432">
            <v>0</v>
          </cell>
          <cell r="U432">
            <v>32</v>
          </cell>
          <cell r="V432">
            <v>0</v>
          </cell>
          <cell r="W432">
            <v>0</v>
          </cell>
          <cell r="AA432">
            <v>0</v>
          </cell>
          <cell r="AB432">
            <v>0</v>
          </cell>
          <cell r="AC432">
            <v>0</v>
          </cell>
          <cell r="AD432">
            <v>32</v>
          </cell>
          <cell r="AE432">
            <v>460000</v>
          </cell>
          <cell r="AF432">
            <v>0</v>
          </cell>
          <cell r="AI432">
            <v>2282</v>
          </cell>
          <cell r="AK432">
            <v>0</v>
          </cell>
          <cell r="AM432">
            <v>868</v>
          </cell>
          <cell r="AN432">
            <v>1</v>
          </cell>
          <cell r="AO432">
            <v>393216</v>
          </cell>
          <cell r="AQ432">
            <v>0</v>
          </cell>
          <cell r="AR432">
            <v>0</v>
          </cell>
          <cell r="AS432" t="str">
            <v>Ы</v>
          </cell>
          <cell r="AT432" t="str">
            <v>Ы</v>
          </cell>
          <cell r="AU432">
            <v>0</v>
          </cell>
          <cell r="AV432">
            <v>0</v>
          </cell>
          <cell r="AW432">
            <v>23</v>
          </cell>
          <cell r="AX432">
            <v>1</v>
          </cell>
          <cell r="AY432">
            <v>0</v>
          </cell>
          <cell r="AZ432">
            <v>0</v>
          </cell>
          <cell r="BA432">
            <v>0</v>
          </cell>
          <cell r="BB432">
            <v>0</v>
          </cell>
          <cell r="BC432">
            <v>38828</v>
          </cell>
        </row>
        <row r="433">
          <cell r="A433">
            <v>2006</v>
          </cell>
          <cell r="B433">
            <v>3</v>
          </cell>
          <cell r="C433">
            <v>712</v>
          </cell>
          <cell r="D433">
            <v>21</v>
          </cell>
          <cell r="E433">
            <v>792030</v>
          </cell>
          <cell r="F433">
            <v>0</v>
          </cell>
          <cell r="G433" t="str">
            <v>Затраты по ШПЗ (неосновные)</v>
          </cell>
          <cell r="H433">
            <v>2030</v>
          </cell>
          <cell r="I433">
            <v>7920</v>
          </cell>
          <cell r="J433">
            <v>1.39</v>
          </cell>
          <cell r="K433">
            <v>1</v>
          </cell>
          <cell r="L433">
            <v>0</v>
          </cell>
          <cell r="M433">
            <v>0</v>
          </cell>
          <cell r="N433">
            <v>0</v>
          </cell>
          <cell r="R433">
            <v>0</v>
          </cell>
          <cell r="S433">
            <v>0</v>
          </cell>
          <cell r="T433">
            <v>0</v>
          </cell>
          <cell r="U433">
            <v>32</v>
          </cell>
          <cell r="V433">
            <v>0</v>
          </cell>
          <cell r="W433">
            <v>0</v>
          </cell>
          <cell r="AA433">
            <v>0</v>
          </cell>
          <cell r="AB433">
            <v>0</v>
          </cell>
          <cell r="AC433">
            <v>0</v>
          </cell>
          <cell r="AD433">
            <v>32</v>
          </cell>
          <cell r="AE433">
            <v>465000</v>
          </cell>
          <cell r="AF433">
            <v>0</v>
          </cell>
          <cell r="AI433">
            <v>2282</v>
          </cell>
          <cell r="AK433">
            <v>0</v>
          </cell>
          <cell r="AM433">
            <v>869</v>
          </cell>
          <cell r="AN433">
            <v>1</v>
          </cell>
          <cell r="AO433">
            <v>393216</v>
          </cell>
          <cell r="AQ433">
            <v>0</v>
          </cell>
          <cell r="AR433">
            <v>0</v>
          </cell>
          <cell r="AS433" t="str">
            <v>Ы</v>
          </cell>
          <cell r="AT433" t="str">
            <v>Ы</v>
          </cell>
          <cell r="AU433">
            <v>0</v>
          </cell>
          <cell r="AV433">
            <v>0</v>
          </cell>
          <cell r="AW433">
            <v>23</v>
          </cell>
          <cell r="AX433">
            <v>1</v>
          </cell>
          <cell r="AY433">
            <v>0</v>
          </cell>
          <cell r="AZ433">
            <v>0</v>
          </cell>
          <cell r="BA433">
            <v>0</v>
          </cell>
          <cell r="BB433">
            <v>0</v>
          </cell>
          <cell r="BC433">
            <v>38828</v>
          </cell>
        </row>
        <row r="434">
          <cell r="A434">
            <v>2006</v>
          </cell>
          <cell r="B434">
            <v>3</v>
          </cell>
          <cell r="C434">
            <v>713</v>
          </cell>
          <cell r="D434">
            <v>21</v>
          </cell>
          <cell r="E434">
            <v>792030</v>
          </cell>
          <cell r="F434">
            <v>0</v>
          </cell>
          <cell r="G434" t="str">
            <v>Затраты по ШПЗ (неосновные)</v>
          </cell>
          <cell r="H434">
            <v>2030</v>
          </cell>
          <cell r="I434">
            <v>7920</v>
          </cell>
          <cell r="J434">
            <v>134.88</v>
          </cell>
          <cell r="K434">
            <v>1</v>
          </cell>
          <cell r="L434">
            <v>0</v>
          </cell>
          <cell r="M434">
            <v>0</v>
          </cell>
          <cell r="N434">
            <v>0</v>
          </cell>
          <cell r="R434">
            <v>0</v>
          </cell>
          <cell r="S434">
            <v>0</v>
          </cell>
          <cell r="T434">
            <v>0</v>
          </cell>
          <cell r="U434">
            <v>32</v>
          </cell>
          <cell r="V434">
            <v>0</v>
          </cell>
          <cell r="W434">
            <v>0</v>
          </cell>
          <cell r="AA434">
            <v>0</v>
          </cell>
          <cell r="AB434">
            <v>0</v>
          </cell>
          <cell r="AC434">
            <v>0</v>
          </cell>
          <cell r="AD434">
            <v>32</v>
          </cell>
          <cell r="AE434">
            <v>501102</v>
          </cell>
          <cell r="AF434">
            <v>0</v>
          </cell>
          <cell r="AI434">
            <v>2282</v>
          </cell>
          <cell r="AK434">
            <v>0</v>
          </cell>
          <cell r="AM434">
            <v>870</v>
          </cell>
          <cell r="AN434">
            <v>1</v>
          </cell>
          <cell r="AO434">
            <v>393216</v>
          </cell>
          <cell r="AQ434">
            <v>0</v>
          </cell>
          <cell r="AR434">
            <v>0</v>
          </cell>
          <cell r="AS434" t="str">
            <v>Ы</v>
          </cell>
          <cell r="AT434" t="str">
            <v>Ы</v>
          </cell>
          <cell r="AU434">
            <v>0</v>
          </cell>
          <cell r="AV434">
            <v>0</v>
          </cell>
          <cell r="AW434">
            <v>23</v>
          </cell>
          <cell r="AX434">
            <v>1</v>
          </cell>
          <cell r="AY434">
            <v>0</v>
          </cell>
          <cell r="AZ434">
            <v>0</v>
          </cell>
          <cell r="BA434">
            <v>0</v>
          </cell>
          <cell r="BB434">
            <v>0</v>
          </cell>
          <cell r="BC434">
            <v>38828</v>
          </cell>
        </row>
        <row r="435">
          <cell r="A435">
            <v>2006</v>
          </cell>
          <cell r="B435">
            <v>3</v>
          </cell>
          <cell r="C435">
            <v>714</v>
          </cell>
          <cell r="D435">
            <v>21</v>
          </cell>
          <cell r="E435">
            <v>792030</v>
          </cell>
          <cell r="F435">
            <v>0</v>
          </cell>
          <cell r="G435" t="str">
            <v>Затраты по ШПЗ (неосновные)</v>
          </cell>
          <cell r="H435">
            <v>2030</v>
          </cell>
          <cell r="I435">
            <v>7920</v>
          </cell>
          <cell r="J435">
            <v>83.54</v>
          </cell>
          <cell r="K435">
            <v>1</v>
          </cell>
          <cell r="L435">
            <v>0</v>
          </cell>
          <cell r="M435">
            <v>0</v>
          </cell>
          <cell r="N435">
            <v>0</v>
          </cell>
          <cell r="R435">
            <v>0</v>
          </cell>
          <cell r="S435">
            <v>0</v>
          </cell>
          <cell r="T435">
            <v>0</v>
          </cell>
          <cell r="U435">
            <v>32</v>
          </cell>
          <cell r="V435">
            <v>0</v>
          </cell>
          <cell r="W435">
            <v>0</v>
          </cell>
          <cell r="AA435">
            <v>0</v>
          </cell>
          <cell r="AB435">
            <v>0</v>
          </cell>
          <cell r="AC435">
            <v>0</v>
          </cell>
          <cell r="AD435">
            <v>32</v>
          </cell>
          <cell r="AE435">
            <v>501103</v>
          </cell>
          <cell r="AF435">
            <v>0</v>
          </cell>
          <cell r="AI435">
            <v>2282</v>
          </cell>
          <cell r="AK435">
            <v>0</v>
          </cell>
          <cell r="AM435">
            <v>871</v>
          </cell>
          <cell r="AN435">
            <v>1</v>
          </cell>
          <cell r="AO435">
            <v>393216</v>
          </cell>
          <cell r="AQ435">
            <v>0</v>
          </cell>
          <cell r="AR435">
            <v>0</v>
          </cell>
          <cell r="AS435" t="str">
            <v>Ы</v>
          </cell>
          <cell r="AT435" t="str">
            <v>Ы</v>
          </cell>
          <cell r="AU435">
            <v>0</v>
          </cell>
          <cell r="AV435">
            <v>0</v>
          </cell>
          <cell r="AW435">
            <v>23</v>
          </cell>
          <cell r="AX435">
            <v>1</v>
          </cell>
          <cell r="AY435">
            <v>0</v>
          </cell>
          <cell r="AZ435">
            <v>0</v>
          </cell>
          <cell r="BA435">
            <v>0</v>
          </cell>
          <cell r="BB435">
            <v>0</v>
          </cell>
          <cell r="BC435">
            <v>38828</v>
          </cell>
        </row>
        <row r="436">
          <cell r="A436">
            <v>2006</v>
          </cell>
          <cell r="B436">
            <v>3</v>
          </cell>
          <cell r="C436">
            <v>715</v>
          </cell>
          <cell r="D436">
            <v>21</v>
          </cell>
          <cell r="E436">
            <v>792030</v>
          </cell>
          <cell r="F436">
            <v>0</v>
          </cell>
          <cell r="G436" t="str">
            <v>Затраты по ШПЗ (неосновные)</v>
          </cell>
          <cell r="H436">
            <v>2030</v>
          </cell>
          <cell r="I436">
            <v>7920</v>
          </cell>
          <cell r="J436">
            <v>50.97</v>
          </cell>
          <cell r="K436">
            <v>1</v>
          </cell>
          <cell r="L436">
            <v>0</v>
          </cell>
          <cell r="M436">
            <v>0</v>
          </cell>
          <cell r="N436">
            <v>0</v>
          </cell>
          <cell r="R436">
            <v>0</v>
          </cell>
          <cell r="S436">
            <v>0</v>
          </cell>
          <cell r="T436">
            <v>0</v>
          </cell>
          <cell r="U436">
            <v>32</v>
          </cell>
          <cell r="V436">
            <v>0</v>
          </cell>
          <cell r="W436">
            <v>0</v>
          </cell>
          <cell r="AA436">
            <v>0</v>
          </cell>
          <cell r="AB436">
            <v>0</v>
          </cell>
          <cell r="AC436">
            <v>0</v>
          </cell>
          <cell r="AD436">
            <v>32</v>
          </cell>
          <cell r="AE436">
            <v>501105</v>
          </cell>
          <cell r="AF436">
            <v>0</v>
          </cell>
          <cell r="AI436">
            <v>2282</v>
          </cell>
          <cell r="AK436">
            <v>0</v>
          </cell>
          <cell r="AM436">
            <v>872</v>
          </cell>
          <cell r="AN436">
            <v>1</v>
          </cell>
          <cell r="AO436">
            <v>393216</v>
          </cell>
          <cell r="AQ436">
            <v>0</v>
          </cell>
          <cell r="AR436">
            <v>0</v>
          </cell>
          <cell r="AS436" t="str">
            <v>Ы</v>
          </cell>
          <cell r="AT436" t="str">
            <v>Ы</v>
          </cell>
          <cell r="AU436">
            <v>0</v>
          </cell>
          <cell r="AV436">
            <v>0</v>
          </cell>
          <cell r="AW436">
            <v>23</v>
          </cell>
          <cell r="AX436">
            <v>1</v>
          </cell>
          <cell r="AY436">
            <v>0</v>
          </cell>
          <cell r="AZ436">
            <v>0</v>
          </cell>
          <cell r="BA436">
            <v>0</v>
          </cell>
          <cell r="BB436">
            <v>0</v>
          </cell>
          <cell r="BC436">
            <v>38828</v>
          </cell>
        </row>
        <row r="437">
          <cell r="A437">
            <v>2006</v>
          </cell>
          <cell r="B437">
            <v>3</v>
          </cell>
          <cell r="C437">
            <v>716</v>
          </cell>
          <cell r="D437">
            <v>21</v>
          </cell>
          <cell r="E437">
            <v>792030</v>
          </cell>
          <cell r="F437">
            <v>0</v>
          </cell>
          <cell r="G437" t="str">
            <v>Затраты по ШПЗ (неосновные)</v>
          </cell>
          <cell r="H437">
            <v>2030</v>
          </cell>
          <cell r="I437">
            <v>7920</v>
          </cell>
          <cell r="J437">
            <v>9.9</v>
          </cell>
          <cell r="K437">
            <v>1</v>
          </cell>
          <cell r="L437">
            <v>0</v>
          </cell>
          <cell r="M437">
            <v>0</v>
          </cell>
          <cell r="N437">
            <v>0</v>
          </cell>
          <cell r="R437">
            <v>0</v>
          </cell>
          <cell r="S437">
            <v>0</v>
          </cell>
          <cell r="T437">
            <v>0</v>
          </cell>
          <cell r="U437">
            <v>32</v>
          </cell>
          <cell r="V437">
            <v>0</v>
          </cell>
          <cell r="W437">
            <v>0</v>
          </cell>
          <cell r="AA437">
            <v>0</v>
          </cell>
          <cell r="AB437">
            <v>0</v>
          </cell>
          <cell r="AC437">
            <v>0</v>
          </cell>
          <cell r="AD437">
            <v>32</v>
          </cell>
          <cell r="AE437">
            <v>501106</v>
          </cell>
          <cell r="AF437">
            <v>0</v>
          </cell>
          <cell r="AI437">
            <v>2282</v>
          </cell>
          <cell r="AK437">
            <v>0</v>
          </cell>
          <cell r="AM437">
            <v>873</v>
          </cell>
          <cell r="AN437">
            <v>1</v>
          </cell>
          <cell r="AO437">
            <v>393216</v>
          </cell>
          <cell r="AQ437">
            <v>0</v>
          </cell>
          <cell r="AR437">
            <v>0</v>
          </cell>
          <cell r="AS437" t="str">
            <v>Ы</v>
          </cell>
          <cell r="AT437" t="str">
            <v>Ы</v>
          </cell>
          <cell r="AU437">
            <v>0</v>
          </cell>
          <cell r="AV437">
            <v>0</v>
          </cell>
          <cell r="AW437">
            <v>23</v>
          </cell>
          <cell r="AX437">
            <v>1</v>
          </cell>
          <cell r="AY437">
            <v>0</v>
          </cell>
          <cell r="AZ437">
            <v>0</v>
          </cell>
          <cell r="BA437">
            <v>0</v>
          </cell>
          <cell r="BB437">
            <v>0</v>
          </cell>
          <cell r="BC437">
            <v>38828</v>
          </cell>
        </row>
        <row r="438">
          <cell r="A438">
            <v>2006</v>
          </cell>
          <cell r="B438">
            <v>3</v>
          </cell>
          <cell r="C438">
            <v>717</v>
          </cell>
          <cell r="D438">
            <v>21</v>
          </cell>
          <cell r="E438">
            <v>792030</v>
          </cell>
          <cell r="F438">
            <v>0</v>
          </cell>
          <cell r="G438" t="str">
            <v>Затраты по ШПЗ (неосновные)</v>
          </cell>
          <cell r="H438">
            <v>2030</v>
          </cell>
          <cell r="I438">
            <v>7920</v>
          </cell>
          <cell r="J438">
            <v>531.04</v>
          </cell>
          <cell r="K438">
            <v>1</v>
          </cell>
          <cell r="L438">
            <v>0</v>
          </cell>
          <cell r="M438">
            <v>0</v>
          </cell>
          <cell r="N438">
            <v>0</v>
          </cell>
          <cell r="R438">
            <v>0</v>
          </cell>
          <cell r="S438">
            <v>0</v>
          </cell>
          <cell r="T438">
            <v>0</v>
          </cell>
          <cell r="U438">
            <v>32</v>
          </cell>
          <cell r="V438">
            <v>0</v>
          </cell>
          <cell r="W438">
            <v>0</v>
          </cell>
          <cell r="AA438">
            <v>0</v>
          </cell>
          <cell r="AB438">
            <v>0</v>
          </cell>
          <cell r="AC438">
            <v>0</v>
          </cell>
          <cell r="AD438">
            <v>32</v>
          </cell>
          <cell r="AE438">
            <v>503000</v>
          </cell>
          <cell r="AF438">
            <v>0</v>
          </cell>
          <cell r="AI438">
            <v>2282</v>
          </cell>
          <cell r="AK438">
            <v>0</v>
          </cell>
          <cell r="AM438">
            <v>874</v>
          </cell>
          <cell r="AN438">
            <v>1</v>
          </cell>
          <cell r="AO438">
            <v>393216</v>
          </cell>
          <cell r="AQ438">
            <v>0</v>
          </cell>
          <cell r="AR438">
            <v>0</v>
          </cell>
          <cell r="AS438" t="str">
            <v>Ы</v>
          </cell>
          <cell r="AT438" t="str">
            <v>Ы</v>
          </cell>
          <cell r="AU438">
            <v>0</v>
          </cell>
          <cell r="AV438">
            <v>0</v>
          </cell>
          <cell r="AW438">
            <v>23</v>
          </cell>
          <cell r="AX438">
            <v>1</v>
          </cell>
          <cell r="AY438">
            <v>0</v>
          </cell>
          <cell r="AZ438">
            <v>0</v>
          </cell>
          <cell r="BA438">
            <v>0</v>
          </cell>
          <cell r="BB438">
            <v>0</v>
          </cell>
          <cell r="BC438">
            <v>38828</v>
          </cell>
        </row>
        <row r="439">
          <cell r="A439">
            <v>2006</v>
          </cell>
          <cell r="B439">
            <v>3</v>
          </cell>
          <cell r="C439">
            <v>718</v>
          </cell>
          <cell r="D439">
            <v>21</v>
          </cell>
          <cell r="E439">
            <v>792030</v>
          </cell>
          <cell r="F439">
            <v>0</v>
          </cell>
          <cell r="G439" t="str">
            <v>Затраты по ШПЗ (неосновные)</v>
          </cell>
          <cell r="H439">
            <v>2030</v>
          </cell>
          <cell r="I439">
            <v>7920</v>
          </cell>
          <cell r="J439">
            <v>1.1299999999999999</v>
          </cell>
          <cell r="K439">
            <v>1</v>
          </cell>
          <cell r="L439">
            <v>0</v>
          </cell>
          <cell r="M439">
            <v>0</v>
          </cell>
          <cell r="N439">
            <v>0</v>
          </cell>
          <cell r="R439">
            <v>0</v>
          </cell>
          <cell r="S439">
            <v>0</v>
          </cell>
          <cell r="T439">
            <v>0</v>
          </cell>
          <cell r="U439">
            <v>32</v>
          </cell>
          <cell r="V439">
            <v>0</v>
          </cell>
          <cell r="W439">
            <v>0</v>
          </cell>
          <cell r="AA439">
            <v>0</v>
          </cell>
          <cell r="AB439">
            <v>0</v>
          </cell>
          <cell r="AC439">
            <v>0</v>
          </cell>
          <cell r="AD439">
            <v>32</v>
          </cell>
          <cell r="AE439">
            <v>504900</v>
          </cell>
          <cell r="AF439">
            <v>0</v>
          </cell>
          <cell r="AI439">
            <v>2282</v>
          </cell>
          <cell r="AK439">
            <v>0</v>
          </cell>
          <cell r="AM439">
            <v>875</v>
          </cell>
          <cell r="AN439">
            <v>1</v>
          </cell>
          <cell r="AO439">
            <v>393216</v>
          </cell>
          <cell r="AQ439">
            <v>0</v>
          </cell>
          <cell r="AR439">
            <v>0</v>
          </cell>
          <cell r="AS439" t="str">
            <v>Ы</v>
          </cell>
          <cell r="AT439" t="str">
            <v>Ы</v>
          </cell>
          <cell r="AU439">
            <v>0</v>
          </cell>
          <cell r="AV439">
            <v>0</v>
          </cell>
          <cell r="AW439">
            <v>23</v>
          </cell>
          <cell r="AX439">
            <v>1</v>
          </cell>
          <cell r="AY439">
            <v>0</v>
          </cell>
          <cell r="AZ439">
            <v>0</v>
          </cell>
          <cell r="BA439">
            <v>0</v>
          </cell>
          <cell r="BB439">
            <v>0</v>
          </cell>
          <cell r="BC439">
            <v>38828</v>
          </cell>
        </row>
        <row r="440">
          <cell r="A440">
            <v>2006</v>
          </cell>
          <cell r="B440">
            <v>3</v>
          </cell>
          <cell r="C440">
            <v>719</v>
          </cell>
          <cell r="D440">
            <v>21</v>
          </cell>
          <cell r="E440">
            <v>792030</v>
          </cell>
          <cell r="F440">
            <v>0</v>
          </cell>
          <cell r="G440" t="str">
            <v>Затраты по ШПЗ (неосновные)</v>
          </cell>
          <cell r="H440">
            <v>2030</v>
          </cell>
          <cell r="I440">
            <v>7920</v>
          </cell>
          <cell r="J440">
            <v>2.62</v>
          </cell>
          <cell r="K440">
            <v>1</v>
          </cell>
          <cell r="L440">
            <v>0</v>
          </cell>
          <cell r="M440">
            <v>0</v>
          </cell>
          <cell r="N440">
            <v>0</v>
          </cell>
          <cell r="R440">
            <v>0</v>
          </cell>
          <cell r="S440">
            <v>0</v>
          </cell>
          <cell r="T440">
            <v>0</v>
          </cell>
          <cell r="U440">
            <v>32</v>
          </cell>
          <cell r="V440">
            <v>0</v>
          </cell>
          <cell r="W440">
            <v>0</v>
          </cell>
          <cell r="AA440">
            <v>0</v>
          </cell>
          <cell r="AB440">
            <v>0</v>
          </cell>
          <cell r="AC440">
            <v>0</v>
          </cell>
          <cell r="AD440">
            <v>32</v>
          </cell>
          <cell r="AE440">
            <v>505100</v>
          </cell>
          <cell r="AF440">
            <v>0</v>
          </cell>
          <cell r="AI440">
            <v>2282</v>
          </cell>
          <cell r="AK440">
            <v>0</v>
          </cell>
          <cell r="AM440">
            <v>876</v>
          </cell>
          <cell r="AN440">
            <v>1</v>
          </cell>
          <cell r="AO440">
            <v>393216</v>
          </cell>
          <cell r="AQ440">
            <v>0</v>
          </cell>
          <cell r="AR440">
            <v>0</v>
          </cell>
          <cell r="AS440" t="str">
            <v>Ы</v>
          </cell>
          <cell r="AT440" t="str">
            <v>Ы</v>
          </cell>
          <cell r="AU440">
            <v>0</v>
          </cell>
          <cell r="AV440">
            <v>0</v>
          </cell>
          <cell r="AW440">
            <v>23</v>
          </cell>
          <cell r="AX440">
            <v>1</v>
          </cell>
          <cell r="AY440">
            <v>0</v>
          </cell>
          <cell r="AZ440">
            <v>0</v>
          </cell>
          <cell r="BA440">
            <v>0</v>
          </cell>
          <cell r="BB440">
            <v>0</v>
          </cell>
          <cell r="BC440">
            <v>38828</v>
          </cell>
        </row>
        <row r="441">
          <cell r="A441">
            <v>2006</v>
          </cell>
          <cell r="B441">
            <v>3</v>
          </cell>
          <cell r="C441">
            <v>720</v>
          </cell>
          <cell r="D441">
            <v>21</v>
          </cell>
          <cell r="E441">
            <v>792030</v>
          </cell>
          <cell r="F441">
            <v>0</v>
          </cell>
          <cell r="G441" t="str">
            <v>Затраты по ШПЗ (неосновные)</v>
          </cell>
          <cell r="H441">
            <v>2030</v>
          </cell>
          <cell r="I441">
            <v>7920</v>
          </cell>
          <cell r="J441">
            <v>0.51</v>
          </cell>
          <cell r="K441">
            <v>1</v>
          </cell>
          <cell r="L441">
            <v>0</v>
          </cell>
          <cell r="M441">
            <v>0</v>
          </cell>
          <cell r="N441">
            <v>0</v>
          </cell>
          <cell r="R441">
            <v>0</v>
          </cell>
          <cell r="S441">
            <v>0</v>
          </cell>
          <cell r="T441">
            <v>0</v>
          </cell>
          <cell r="U441">
            <v>32</v>
          </cell>
          <cell r="V441">
            <v>0</v>
          </cell>
          <cell r="W441">
            <v>0</v>
          </cell>
          <cell r="AA441">
            <v>0</v>
          </cell>
          <cell r="AB441">
            <v>0</v>
          </cell>
          <cell r="AC441">
            <v>0</v>
          </cell>
          <cell r="AD441">
            <v>32</v>
          </cell>
          <cell r="AE441">
            <v>505200</v>
          </cell>
          <cell r="AF441">
            <v>0</v>
          </cell>
          <cell r="AI441">
            <v>2282</v>
          </cell>
          <cell r="AK441">
            <v>0</v>
          </cell>
          <cell r="AM441">
            <v>877</v>
          </cell>
          <cell r="AN441">
            <v>1</v>
          </cell>
          <cell r="AO441">
            <v>393216</v>
          </cell>
          <cell r="AQ441">
            <v>0</v>
          </cell>
          <cell r="AR441">
            <v>0</v>
          </cell>
          <cell r="AS441" t="str">
            <v>Ы</v>
          </cell>
          <cell r="AT441" t="str">
            <v>Ы</v>
          </cell>
          <cell r="AU441">
            <v>0</v>
          </cell>
          <cell r="AV441">
            <v>0</v>
          </cell>
          <cell r="AW441">
            <v>23</v>
          </cell>
          <cell r="AX441">
            <v>1</v>
          </cell>
          <cell r="AY441">
            <v>0</v>
          </cell>
          <cell r="AZ441">
            <v>0</v>
          </cell>
          <cell r="BA441">
            <v>0</v>
          </cell>
          <cell r="BB441">
            <v>0</v>
          </cell>
          <cell r="BC441">
            <v>38828</v>
          </cell>
        </row>
        <row r="442">
          <cell r="A442">
            <v>2006</v>
          </cell>
          <cell r="B442">
            <v>3</v>
          </cell>
          <cell r="C442">
            <v>721</v>
          </cell>
          <cell r="D442">
            <v>21</v>
          </cell>
          <cell r="E442">
            <v>792030</v>
          </cell>
          <cell r="F442">
            <v>0</v>
          </cell>
          <cell r="G442" t="str">
            <v>Затраты по ШПЗ (неосновные)</v>
          </cell>
          <cell r="H442">
            <v>2030</v>
          </cell>
          <cell r="I442">
            <v>7920</v>
          </cell>
          <cell r="J442">
            <v>0.76</v>
          </cell>
          <cell r="K442">
            <v>1</v>
          </cell>
          <cell r="L442">
            <v>0</v>
          </cell>
          <cell r="M442">
            <v>0</v>
          </cell>
          <cell r="N442">
            <v>0</v>
          </cell>
          <cell r="R442">
            <v>0</v>
          </cell>
          <cell r="S442">
            <v>0</v>
          </cell>
          <cell r="T442">
            <v>0</v>
          </cell>
          <cell r="U442">
            <v>32</v>
          </cell>
          <cell r="V442">
            <v>0</v>
          </cell>
          <cell r="W442">
            <v>0</v>
          </cell>
          <cell r="AA442">
            <v>0</v>
          </cell>
          <cell r="AB442">
            <v>0</v>
          </cell>
          <cell r="AC442">
            <v>0</v>
          </cell>
          <cell r="AD442">
            <v>32</v>
          </cell>
          <cell r="AE442">
            <v>505300</v>
          </cell>
          <cell r="AF442">
            <v>0</v>
          </cell>
          <cell r="AI442">
            <v>2282</v>
          </cell>
          <cell r="AK442">
            <v>0</v>
          </cell>
          <cell r="AM442">
            <v>878</v>
          </cell>
          <cell r="AN442">
            <v>1</v>
          </cell>
          <cell r="AO442">
            <v>393216</v>
          </cell>
          <cell r="AQ442">
            <v>0</v>
          </cell>
          <cell r="AR442">
            <v>0</v>
          </cell>
          <cell r="AS442" t="str">
            <v>Ы</v>
          </cell>
          <cell r="AT442" t="str">
            <v>Ы</v>
          </cell>
          <cell r="AU442">
            <v>0</v>
          </cell>
          <cell r="AV442">
            <v>0</v>
          </cell>
          <cell r="AW442">
            <v>23</v>
          </cell>
          <cell r="AX442">
            <v>1</v>
          </cell>
          <cell r="AY442">
            <v>0</v>
          </cell>
          <cell r="AZ442">
            <v>0</v>
          </cell>
          <cell r="BA442">
            <v>0</v>
          </cell>
          <cell r="BB442">
            <v>0</v>
          </cell>
          <cell r="BC442">
            <v>38828</v>
          </cell>
        </row>
        <row r="443">
          <cell r="A443">
            <v>2006</v>
          </cell>
          <cell r="B443">
            <v>3</v>
          </cell>
          <cell r="C443">
            <v>722</v>
          </cell>
          <cell r="D443">
            <v>21</v>
          </cell>
          <cell r="E443">
            <v>792030</v>
          </cell>
          <cell r="F443">
            <v>0</v>
          </cell>
          <cell r="G443" t="str">
            <v>Затраты по ШПЗ (неосновные)</v>
          </cell>
          <cell r="H443">
            <v>2030</v>
          </cell>
          <cell r="I443">
            <v>7920</v>
          </cell>
          <cell r="J443">
            <v>38.33</v>
          </cell>
          <cell r="K443">
            <v>1</v>
          </cell>
          <cell r="L443">
            <v>0</v>
          </cell>
          <cell r="M443">
            <v>0</v>
          </cell>
          <cell r="N443">
            <v>0</v>
          </cell>
          <cell r="R443">
            <v>0</v>
          </cell>
          <cell r="S443">
            <v>0</v>
          </cell>
          <cell r="T443">
            <v>0</v>
          </cell>
          <cell r="U443">
            <v>32</v>
          </cell>
          <cell r="V443">
            <v>0</v>
          </cell>
          <cell r="W443">
            <v>0</v>
          </cell>
          <cell r="AA443">
            <v>0</v>
          </cell>
          <cell r="AB443">
            <v>0</v>
          </cell>
          <cell r="AC443">
            <v>0</v>
          </cell>
          <cell r="AD443">
            <v>32</v>
          </cell>
          <cell r="AE443">
            <v>506200</v>
          </cell>
          <cell r="AF443">
            <v>0</v>
          </cell>
          <cell r="AI443">
            <v>2282</v>
          </cell>
          <cell r="AK443">
            <v>0</v>
          </cell>
          <cell r="AM443">
            <v>879</v>
          </cell>
          <cell r="AN443">
            <v>1</v>
          </cell>
          <cell r="AO443">
            <v>393216</v>
          </cell>
          <cell r="AQ443">
            <v>0</v>
          </cell>
          <cell r="AR443">
            <v>0</v>
          </cell>
          <cell r="AS443" t="str">
            <v>Ы</v>
          </cell>
          <cell r="AT443" t="str">
            <v>Ы</v>
          </cell>
          <cell r="AU443">
            <v>0</v>
          </cell>
          <cell r="AV443">
            <v>0</v>
          </cell>
          <cell r="AW443">
            <v>23</v>
          </cell>
          <cell r="AX443">
            <v>1</v>
          </cell>
          <cell r="AY443">
            <v>0</v>
          </cell>
          <cell r="AZ443">
            <v>0</v>
          </cell>
          <cell r="BA443">
            <v>0</v>
          </cell>
          <cell r="BB443">
            <v>0</v>
          </cell>
          <cell r="BC443">
            <v>38828</v>
          </cell>
        </row>
        <row r="444">
          <cell r="A444">
            <v>2006</v>
          </cell>
          <cell r="B444">
            <v>3</v>
          </cell>
          <cell r="C444">
            <v>723</v>
          </cell>
          <cell r="D444">
            <v>21</v>
          </cell>
          <cell r="E444">
            <v>792030</v>
          </cell>
          <cell r="F444">
            <v>0</v>
          </cell>
          <cell r="G444" t="str">
            <v>Затраты по ШПЗ (неосновные)</v>
          </cell>
          <cell r="H444">
            <v>2030</v>
          </cell>
          <cell r="I444">
            <v>7920</v>
          </cell>
          <cell r="J444">
            <v>0.71</v>
          </cell>
          <cell r="K444">
            <v>1</v>
          </cell>
          <cell r="L444">
            <v>0</v>
          </cell>
          <cell r="M444">
            <v>0</v>
          </cell>
          <cell r="N444">
            <v>0</v>
          </cell>
          <cell r="R444">
            <v>0</v>
          </cell>
          <cell r="S444">
            <v>0</v>
          </cell>
          <cell r="T444">
            <v>0</v>
          </cell>
          <cell r="U444">
            <v>32</v>
          </cell>
          <cell r="V444">
            <v>0</v>
          </cell>
          <cell r="W444">
            <v>0</v>
          </cell>
          <cell r="AA444">
            <v>0</v>
          </cell>
          <cell r="AB444">
            <v>0</v>
          </cell>
          <cell r="AC444">
            <v>0</v>
          </cell>
          <cell r="AD444">
            <v>32</v>
          </cell>
          <cell r="AE444">
            <v>508700</v>
          </cell>
          <cell r="AF444">
            <v>0</v>
          </cell>
          <cell r="AI444">
            <v>2282</v>
          </cell>
          <cell r="AK444">
            <v>0</v>
          </cell>
          <cell r="AM444">
            <v>880</v>
          </cell>
          <cell r="AN444">
            <v>1</v>
          </cell>
          <cell r="AO444">
            <v>393216</v>
          </cell>
          <cell r="AQ444">
            <v>0</v>
          </cell>
          <cell r="AR444">
            <v>0</v>
          </cell>
          <cell r="AS444" t="str">
            <v>Ы</v>
          </cell>
          <cell r="AT444" t="str">
            <v>Ы</v>
          </cell>
          <cell r="AU444">
            <v>0</v>
          </cell>
          <cell r="AV444">
            <v>0</v>
          </cell>
          <cell r="AW444">
            <v>23</v>
          </cell>
          <cell r="AX444">
            <v>1</v>
          </cell>
          <cell r="AY444">
            <v>0</v>
          </cell>
          <cell r="AZ444">
            <v>0</v>
          </cell>
          <cell r="BA444">
            <v>0</v>
          </cell>
          <cell r="BB444">
            <v>0</v>
          </cell>
          <cell r="BC444">
            <v>38828</v>
          </cell>
        </row>
        <row r="445">
          <cell r="A445">
            <v>2006</v>
          </cell>
          <cell r="B445">
            <v>3</v>
          </cell>
          <cell r="C445">
            <v>724</v>
          </cell>
          <cell r="D445">
            <v>21</v>
          </cell>
          <cell r="E445">
            <v>792030</v>
          </cell>
          <cell r="F445">
            <v>0</v>
          </cell>
          <cell r="G445" t="str">
            <v>Затраты по ШПЗ (неосновные)</v>
          </cell>
          <cell r="H445">
            <v>2030</v>
          </cell>
          <cell r="I445">
            <v>7920</v>
          </cell>
          <cell r="J445">
            <v>414.29</v>
          </cell>
          <cell r="K445">
            <v>1</v>
          </cell>
          <cell r="L445">
            <v>0</v>
          </cell>
          <cell r="M445">
            <v>0</v>
          </cell>
          <cell r="N445">
            <v>0</v>
          </cell>
          <cell r="R445">
            <v>0</v>
          </cell>
          <cell r="S445">
            <v>0</v>
          </cell>
          <cell r="T445">
            <v>0</v>
          </cell>
          <cell r="U445">
            <v>32</v>
          </cell>
          <cell r="V445">
            <v>0</v>
          </cell>
          <cell r="W445">
            <v>0</v>
          </cell>
          <cell r="AA445">
            <v>0</v>
          </cell>
          <cell r="AB445">
            <v>0</v>
          </cell>
          <cell r="AC445">
            <v>0</v>
          </cell>
          <cell r="AD445">
            <v>32</v>
          </cell>
          <cell r="AE445">
            <v>510100</v>
          </cell>
          <cell r="AF445">
            <v>0</v>
          </cell>
          <cell r="AI445">
            <v>2282</v>
          </cell>
          <cell r="AK445">
            <v>0</v>
          </cell>
          <cell r="AM445">
            <v>881</v>
          </cell>
          <cell r="AN445">
            <v>1</v>
          </cell>
          <cell r="AO445">
            <v>393216</v>
          </cell>
          <cell r="AQ445">
            <v>0</v>
          </cell>
          <cell r="AR445">
            <v>0</v>
          </cell>
          <cell r="AS445" t="str">
            <v>Ы</v>
          </cell>
          <cell r="AT445" t="str">
            <v>Ы</v>
          </cell>
          <cell r="AU445">
            <v>0</v>
          </cell>
          <cell r="AV445">
            <v>0</v>
          </cell>
          <cell r="AW445">
            <v>23</v>
          </cell>
          <cell r="AX445">
            <v>1</v>
          </cell>
          <cell r="AY445">
            <v>0</v>
          </cell>
          <cell r="AZ445">
            <v>0</v>
          </cell>
          <cell r="BA445">
            <v>0</v>
          </cell>
          <cell r="BB445">
            <v>0</v>
          </cell>
          <cell r="BC445">
            <v>38828</v>
          </cell>
        </row>
        <row r="446">
          <cell r="A446">
            <v>2006</v>
          </cell>
          <cell r="B446">
            <v>3</v>
          </cell>
          <cell r="C446">
            <v>725</v>
          </cell>
          <cell r="D446">
            <v>21</v>
          </cell>
          <cell r="E446">
            <v>792030</v>
          </cell>
          <cell r="F446">
            <v>0</v>
          </cell>
          <cell r="G446" t="str">
            <v>Затраты по ШПЗ (неосновные)</v>
          </cell>
          <cell r="H446">
            <v>2030</v>
          </cell>
          <cell r="I446">
            <v>7920</v>
          </cell>
          <cell r="J446">
            <v>0.95</v>
          </cell>
          <cell r="K446">
            <v>1</v>
          </cell>
          <cell r="L446">
            <v>0</v>
          </cell>
          <cell r="M446">
            <v>0</v>
          </cell>
          <cell r="N446">
            <v>0</v>
          </cell>
          <cell r="R446">
            <v>0</v>
          </cell>
          <cell r="S446">
            <v>0</v>
          </cell>
          <cell r="T446">
            <v>0</v>
          </cell>
          <cell r="U446">
            <v>32</v>
          </cell>
          <cell r="V446">
            <v>0</v>
          </cell>
          <cell r="W446">
            <v>0</v>
          </cell>
          <cell r="AA446">
            <v>0</v>
          </cell>
          <cell r="AB446">
            <v>0</v>
          </cell>
          <cell r="AC446">
            <v>0</v>
          </cell>
          <cell r="AD446">
            <v>32</v>
          </cell>
          <cell r="AE446">
            <v>510400</v>
          </cell>
          <cell r="AF446">
            <v>0</v>
          </cell>
          <cell r="AI446">
            <v>2282</v>
          </cell>
          <cell r="AK446">
            <v>0</v>
          </cell>
          <cell r="AM446">
            <v>882</v>
          </cell>
          <cell r="AN446">
            <v>1</v>
          </cell>
          <cell r="AO446">
            <v>393216</v>
          </cell>
          <cell r="AQ446">
            <v>0</v>
          </cell>
          <cell r="AR446">
            <v>0</v>
          </cell>
          <cell r="AS446" t="str">
            <v>Ы</v>
          </cell>
          <cell r="AT446" t="str">
            <v>Ы</v>
          </cell>
          <cell r="AU446">
            <v>0</v>
          </cell>
          <cell r="AV446">
            <v>0</v>
          </cell>
          <cell r="AW446">
            <v>23</v>
          </cell>
          <cell r="AX446">
            <v>1</v>
          </cell>
          <cell r="AY446">
            <v>0</v>
          </cell>
          <cell r="AZ446">
            <v>0</v>
          </cell>
          <cell r="BA446">
            <v>0</v>
          </cell>
          <cell r="BB446">
            <v>0</v>
          </cell>
          <cell r="BC446">
            <v>38828</v>
          </cell>
        </row>
        <row r="447">
          <cell r="A447">
            <v>2006</v>
          </cell>
          <cell r="B447">
            <v>3</v>
          </cell>
          <cell r="C447">
            <v>726</v>
          </cell>
          <cell r="D447">
            <v>21</v>
          </cell>
          <cell r="E447">
            <v>792030</v>
          </cell>
          <cell r="F447">
            <v>0</v>
          </cell>
          <cell r="G447" t="str">
            <v>Затраты по ШПЗ (неосновные)</v>
          </cell>
          <cell r="H447">
            <v>2030</v>
          </cell>
          <cell r="I447">
            <v>7920</v>
          </cell>
          <cell r="J447">
            <v>0.16</v>
          </cell>
          <cell r="K447">
            <v>1</v>
          </cell>
          <cell r="L447">
            <v>0</v>
          </cell>
          <cell r="M447">
            <v>0</v>
          </cell>
          <cell r="N447">
            <v>0</v>
          </cell>
          <cell r="R447">
            <v>0</v>
          </cell>
          <cell r="S447">
            <v>0</v>
          </cell>
          <cell r="T447">
            <v>0</v>
          </cell>
          <cell r="U447">
            <v>32</v>
          </cell>
          <cell r="V447">
            <v>0</v>
          </cell>
          <cell r="W447">
            <v>0</v>
          </cell>
          <cell r="AA447">
            <v>0</v>
          </cell>
          <cell r="AB447">
            <v>0</v>
          </cell>
          <cell r="AC447">
            <v>0</v>
          </cell>
          <cell r="AD447">
            <v>32</v>
          </cell>
          <cell r="AE447">
            <v>510500</v>
          </cell>
          <cell r="AF447">
            <v>0</v>
          </cell>
          <cell r="AI447">
            <v>2282</v>
          </cell>
          <cell r="AK447">
            <v>0</v>
          </cell>
          <cell r="AM447">
            <v>883</v>
          </cell>
          <cell r="AN447">
            <v>1</v>
          </cell>
          <cell r="AO447">
            <v>393216</v>
          </cell>
          <cell r="AQ447">
            <v>0</v>
          </cell>
          <cell r="AR447">
            <v>0</v>
          </cell>
          <cell r="AS447" t="str">
            <v>Ы</v>
          </cell>
          <cell r="AT447" t="str">
            <v>Ы</v>
          </cell>
          <cell r="AU447">
            <v>0</v>
          </cell>
          <cell r="AV447">
            <v>0</v>
          </cell>
          <cell r="AW447">
            <v>23</v>
          </cell>
          <cell r="AX447">
            <v>1</v>
          </cell>
          <cell r="AY447">
            <v>0</v>
          </cell>
          <cell r="AZ447">
            <v>0</v>
          </cell>
          <cell r="BA447">
            <v>0</v>
          </cell>
          <cell r="BB447">
            <v>0</v>
          </cell>
          <cell r="BC447">
            <v>38828</v>
          </cell>
        </row>
        <row r="448">
          <cell r="A448">
            <v>2006</v>
          </cell>
          <cell r="B448">
            <v>3</v>
          </cell>
          <cell r="C448">
            <v>727</v>
          </cell>
          <cell r="D448">
            <v>21</v>
          </cell>
          <cell r="E448">
            <v>792030</v>
          </cell>
          <cell r="F448">
            <v>0</v>
          </cell>
          <cell r="G448" t="str">
            <v>Затраты по ШПЗ (неосновные)</v>
          </cell>
          <cell r="H448">
            <v>2030</v>
          </cell>
          <cell r="I448">
            <v>7920</v>
          </cell>
          <cell r="J448">
            <v>488.76</v>
          </cell>
          <cell r="K448">
            <v>1</v>
          </cell>
          <cell r="L448">
            <v>0</v>
          </cell>
          <cell r="M448">
            <v>0</v>
          </cell>
          <cell r="N448">
            <v>0</v>
          </cell>
          <cell r="R448">
            <v>0</v>
          </cell>
          <cell r="S448">
            <v>0</v>
          </cell>
          <cell r="T448">
            <v>0</v>
          </cell>
          <cell r="U448">
            <v>32</v>
          </cell>
          <cell r="V448">
            <v>0</v>
          </cell>
          <cell r="W448">
            <v>0</v>
          </cell>
          <cell r="AA448">
            <v>0</v>
          </cell>
          <cell r="AB448">
            <v>0</v>
          </cell>
          <cell r="AC448">
            <v>0</v>
          </cell>
          <cell r="AD448">
            <v>32</v>
          </cell>
          <cell r="AE448">
            <v>510600</v>
          </cell>
          <cell r="AF448">
            <v>0</v>
          </cell>
          <cell r="AI448">
            <v>2282</v>
          </cell>
          <cell r="AK448">
            <v>0</v>
          </cell>
          <cell r="AM448">
            <v>884</v>
          </cell>
          <cell r="AN448">
            <v>1</v>
          </cell>
          <cell r="AO448">
            <v>393216</v>
          </cell>
          <cell r="AQ448">
            <v>0</v>
          </cell>
          <cell r="AR448">
            <v>0</v>
          </cell>
          <cell r="AS448" t="str">
            <v>Ы</v>
          </cell>
          <cell r="AT448" t="str">
            <v>Ы</v>
          </cell>
          <cell r="AU448">
            <v>0</v>
          </cell>
          <cell r="AV448">
            <v>0</v>
          </cell>
          <cell r="AW448">
            <v>23</v>
          </cell>
          <cell r="AX448">
            <v>1</v>
          </cell>
          <cell r="AY448">
            <v>0</v>
          </cell>
          <cell r="AZ448">
            <v>0</v>
          </cell>
          <cell r="BA448">
            <v>0</v>
          </cell>
          <cell r="BB448">
            <v>0</v>
          </cell>
          <cell r="BC448">
            <v>38828</v>
          </cell>
        </row>
        <row r="449">
          <cell r="A449">
            <v>2006</v>
          </cell>
          <cell r="B449">
            <v>4</v>
          </cell>
          <cell r="C449">
            <v>63</v>
          </cell>
          <cell r="D449">
            <v>17</v>
          </cell>
          <cell r="E449">
            <v>792030</v>
          </cell>
          <cell r="F449">
            <v>0</v>
          </cell>
          <cell r="G449" t="str">
            <v>Затраты по ШПЗ (неосновные)</v>
          </cell>
          <cell r="H449">
            <v>2030</v>
          </cell>
          <cell r="I449">
            <v>7920</v>
          </cell>
          <cell r="J449">
            <v>11592</v>
          </cell>
          <cell r="K449">
            <v>1</v>
          </cell>
          <cell r="L449">
            <v>0</v>
          </cell>
          <cell r="M449">
            <v>0</v>
          </cell>
          <cell r="N449">
            <v>0</v>
          </cell>
          <cell r="R449">
            <v>0</v>
          </cell>
          <cell r="S449">
            <v>0</v>
          </cell>
          <cell r="T449">
            <v>0</v>
          </cell>
          <cell r="U449">
            <v>33</v>
          </cell>
          <cell r="V449">
            <v>0</v>
          </cell>
          <cell r="W449">
            <v>0</v>
          </cell>
          <cell r="AA449">
            <v>0</v>
          </cell>
          <cell r="AB449">
            <v>0</v>
          </cell>
          <cell r="AC449">
            <v>0</v>
          </cell>
          <cell r="AD449">
            <v>33</v>
          </cell>
          <cell r="AE449">
            <v>143000</v>
          </cell>
          <cell r="AF449">
            <v>0</v>
          </cell>
          <cell r="AI449">
            <v>2312</v>
          </cell>
          <cell r="AK449">
            <v>0</v>
          </cell>
          <cell r="AM449">
            <v>209</v>
          </cell>
          <cell r="AN449">
            <v>1</v>
          </cell>
          <cell r="AO449">
            <v>393216</v>
          </cell>
          <cell r="AQ449">
            <v>0</v>
          </cell>
          <cell r="AR449">
            <v>0</v>
          </cell>
          <cell r="AS449" t="str">
            <v>Ы</v>
          </cell>
          <cell r="AT449" t="str">
            <v>Ы</v>
          </cell>
          <cell r="AU449">
            <v>0</v>
          </cell>
          <cell r="AV449">
            <v>0</v>
          </cell>
          <cell r="AW449">
            <v>23</v>
          </cell>
          <cell r="AX449">
            <v>1</v>
          </cell>
          <cell r="AY449">
            <v>0</v>
          </cell>
          <cell r="AZ449">
            <v>0</v>
          </cell>
          <cell r="BA449">
            <v>0</v>
          </cell>
          <cell r="BB449">
            <v>0</v>
          </cell>
          <cell r="BC449">
            <v>38856</v>
          </cell>
        </row>
        <row r="450">
          <cell r="A450">
            <v>2006</v>
          </cell>
          <cell r="B450">
            <v>4</v>
          </cell>
          <cell r="C450">
            <v>64</v>
          </cell>
          <cell r="D450">
            <v>17</v>
          </cell>
          <cell r="E450">
            <v>792030</v>
          </cell>
          <cell r="F450">
            <v>0</v>
          </cell>
          <cell r="G450" t="str">
            <v>Затраты по ШПЗ (неосновные)</v>
          </cell>
          <cell r="H450">
            <v>2030</v>
          </cell>
          <cell r="I450">
            <v>7920</v>
          </cell>
          <cell r="J450">
            <v>340</v>
          </cell>
          <cell r="K450">
            <v>1</v>
          </cell>
          <cell r="L450">
            <v>0</v>
          </cell>
          <cell r="M450">
            <v>0</v>
          </cell>
          <cell r="N450">
            <v>0</v>
          </cell>
          <cell r="R450">
            <v>0</v>
          </cell>
          <cell r="S450">
            <v>0</v>
          </cell>
          <cell r="T450">
            <v>0</v>
          </cell>
          <cell r="U450">
            <v>33</v>
          </cell>
          <cell r="V450">
            <v>0</v>
          </cell>
          <cell r="W450">
            <v>0</v>
          </cell>
          <cell r="AA450">
            <v>0</v>
          </cell>
          <cell r="AB450">
            <v>0</v>
          </cell>
          <cell r="AC450">
            <v>0</v>
          </cell>
          <cell r="AD450">
            <v>33</v>
          </cell>
          <cell r="AE450">
            <v>503000</v>
          </cell>
          <cell r="AF450">
            <v>0</v>
          </cell>
          <cell r="AI450">
            <v>2312</v>
          </cell>
          <cell r="AK450">
            <v>0</v>
          </cell>
          <cell r="AM450">
            <v>210</v>
          </cell>
          <cell r="AN450">
            <v>1</v>
          </cell>
          <cell r="AO450">
            <v>393216</v>
          </cell>
          <cell r="AQ450">
            <v>0</v>
          </cell>
          <cell r="AR450">
            <v>0</v>
          </cell>
          <cell r="AS450" t="str">
            <v>Ы</v>
          </cell>
          <cell r="AT450" t="str">
            <v>Ы</v>
          </cell>
          <cell r="AU450">
            <v>0</v>
          </cell>
          <cell r="AV450">
            <v>0</v>
          </cell>
          <cell r="AW450">
            <v>23</v>
          </cell>
          <cell r="AX450">
            <v>1</v>
          </cell>
          <cell r="AY450">
            <v>0</v>
          </cell>
          <cell r="AZ450">
            <v>0</v>
          </cell>
          <cell r="BA450">
            <v>0</v>
          </cell>
          <cell r="BB450">
            <v>0</v>
          </cell>
          <cell r="BC450">
            <v>38856</v>
          </cell>
        </row>
        <row r="451">
          <cell r="A451">
            <v>2006</v>
          </cell>
          <cell r="B451">
            <v>4</v>
          </cell>
          <cell r="C451">
            <v>65</v>
          </cell>
          <cell r="D451">
            <v>17</v>
          </cell>
          <cell r="E451">
            <v>792030</v>
          </cell>
          <cell r="F451">
            <v>0</v>
          </cell>
          <cell r="G451" t="str">
            <v>Затраты по ШПЗ (неосновные)</v>
          </cell>
          <cell r="H451">
            <v>2030</v>
          </cell>
          <cell r="I451">
            <v>7920</v>
          </cell>
          <cell r="J451">
            <v>920</v>
          </cell>
          <cell r="K451">
            <v>1</v>
          </cell>
          <cell r="L451">
            <v>0</v>
          </cell>
          <cell r="M451">
            <v>0</v>
          </cell>
          <cell r="N451">
            <v>0</v>
          </cell>
          <cell r="R451">
            <v>0</v>
          </cell>
          <cell r="S451">
            <v>0</v>
          </cell>
          <cell r="T451">
            <v>0</v>
          </cell>
          <cell r="U451">
            <v>33</v>
          </cell>
          <cell r="V451">
            <v>0</v>
          </cell>
          <cell r="W451">
            <v>0</v>
          </cell>
          <cell r="AA451">
            <v>0</v>
          </cell>
          <cell r="AB451">
            <v>0</v>
          </cell>
          <cell r="AC451">
            <v>0</v>
          </cell>
          <cell r="AD451">
            <v>33</v>
          </cell>
          <cell r="AE451">
            <v>510100</v>
          </cell>
          <cell r="AF451">
            <v>0</v>
          </cell>
          <cell r="AI451">
            <v>2312</v>
          </cell>
          <cell r="AK451">
            <v>0</v>
          </cell>
          <cell r="AM451">
            <v>211</v>
          </cell>
          <cell r="AN451">
            <v>1</v>
          </cell>
          <cell r="AO451">
            <v>393216</v>
          </cell>
          <cell r="AQ451">
            <v>0</v>
          </cell>
          <cell r="AR451">
            <v>0</v>
          </cell>
          <cell r="AS451" t="str">
            <v>Ы</v>
          </cell>
          <cell r="AT451" t="str">
            <v>Ы</v>
          </cell>
          <cell r="AU451">
            <v>0</v>
          </cell>
          <cell r="AV451">
            <v>0</v>
          </cell>
          <cell r="AW451">
            <v>23</v>
          </cell>
          <cell r="AX451">
            <v>1</v>
          </cell>
          <cell r="AY451">
            <v>0</v>
          </cell>
          <cell r="AZ451">
            <v>0</v>
          </cell>
          <cell r="BA451">
            <v>0</v>
          </cell>
          <cell r="BB451">
            <v>0</v>
          </cell>
          <cell r="BC451">
            <v>38856</v>
          </cell>
        </row>
        <row r="452">
          <cell r="A452">
            <v>2006</v>
          </cell>
          <cell r="B452">
            <v>4</v>
          </cell>
          <cell r="C452">
            <v>124</v>
          </cell>
          <cell r="D452">
            <v>17</v>
          </cell>
          <cell r="E452">
            <v>792030</v>
          </cell>
          <cell r="F452">
            <v>0</v>
          </cell>
          <cell r="G452" t="str">
            <v>Затраты по ШПЗ (неосновные)</v>
          </cell>
          <cell r="H452">
            <v>2030</v>
          </cell>
          <cell r="I452">
            <v>7920</v>
          </cell>
          <cell r="J452">
            <v>59.64</v>
          </cell>
          <cell r="K452">
            <v>1</v>
          </cell>
          <cell r="L452">
            <v>0</v>
          </cell>
          <cell r="M452">
            <v>0</v>
          </cell>
          <cell r="N452">
            <v>0</v>
          </cell>
          <cell r="R452">
            <v>0</v>
          </cell>
          <cell r="S452">
            <v>0</v>
          </cell>
          <cell r="T452">
            <v>0</v>
          </cell>
          <cell r="U452">
            <v>32</v>
          </cell>
          <cell r="V452">
            <v>0</v>
          </cell>
          <cell r="W452">
            <v>0</v>
          </cell>
          <cell r="AA452">
            <v>0</v>
          </cell>
          <cell r="AB452">
            <v>0</v>
          </cell>
          <cell r="AC452">
            <v>0</v>
          </cell>
          <cell r="AD452">
            <v>32</v>
          </cell>
          <cell r="AE452">
            <v>110000</v>
          </cell>
          <cell r="AF452">
            <v>0</v>
          </cell>
          <cell r="AI452">
            <v>2312</v>
          </cell>
          <cell r="AK452">
            <v>0</v>
          </cell>
          <cell r="AM452">
            <v>270</v>
          </cell>
          <cell r="AN452">
            <v>1</v>
          </cell>
          <cell r="AO452">
            <v>393216</v>
          </cell>
          <cell r="AQ452">
            <v>0</v>
          </cell>
          <cell r="AR452">
            <v>0</v>
          </cell>
          <cell r="AS452" t="str">
            <v>Ы</v>
          </cell>
          <cell r="AT452" t="str">
            <v>Ы</v>
          </cell>
          <cell r="AU452">
            <v>0</v>
          </cell>
          <cell r="AV452">
            <v>0</v>
          </cell>
          <cell r="AW452">
            <v>23</v>
          </cell>
          <cell r="AX452">
            <v>1</v>
          </cell>
          <cell r="AY452">
            <v>0</v>
          </cell>
          <cell r="AZ452">
            <v>0</v>
          </cell>
          <cell r="BA452">
            <v>0</v>
          </cell>
          <cell r="BB452">
            <v>0</v>
          </cell>
          <cell r="BC452">
            <v>38856</v>
          </cell>
        </row>
        <row r="453">
          <cell r="A453">
            <v>2006</v>
          </cell>
          <cell r="B453">
            <v>4</v>
          </cell>
          <cell r="C453">
            <v>125</v>
          </cell>
          <cell r="D453">
            <v>17</v>
          </cell>
          <cell r="E453">
            <v>792030</v>
          </cell>
          <cell r="F453">
            <v>0</v>
          </cell>
          <cell r="G453" t="str">
            <v>Затраты по ШПЗ (неосновные)</v>
          </cell>
          <cell r="H453">
            <v>2030</v>
          </cell>
          <cell r="I453">
            <v>7920</v>
          </cell>
          <cell r="J453">
            <v>1.64</v>
          </cell>
          <cell r="K453">
            <v>1</v>
          </cell>
          <cell r="L453">
            <v>0</v>
          </cell>
          <cell r="M453">
            <v>0</v>
          </cell>
          <cell r="N453">
            <v>0</v>
          </cell>
          <cell r="R453">
            <v>0</v>
          </cell>
          <cell r="S453">
            <v>0</v>
          </cell>
          <cell r="T453">
            <v>0</v>
          </cell>
          <cell r="U453">
            <v>32</v>
          </cell>
          <cell r="V453">
            <v>0</v>
          </cell>
          <cell r="W453">
            <v>0</v>
          </cell>
          <cell r="AA453">
            <v>0</v>
          </cell>
          <cell r="AB453">
            <v>0</v>
          </cell>
          <cell r="AC453">
            <v>0</v>
          </cell>
          <cell r="AD453">
            <v>32</v>
          </cell>
          <cell r="AE453">
            <v>114020</v>
          </cell>
          <cell r="AF453">
            <v>0</v>
          </cell>
          <cell r="AI453">
            <v>2312</v>
          </cell>
          <cell r="AK453">
            <v>0</v>
          </cell>
          <cell r="AM453">
            <v>271</v>
          </cell>
          <cell r="AN453">
            <v>1</v>
          </cell>
          <cell r="AO453">
            <v>393216</v>
          </cell>
          <cell r="AQ453">
            <v>0</v>
          </cell>
          <cell r="AR453">
            <v>0</v>
          </cell>
          <cell r="AS453" t="str">
            <v>Ы</v>
          </cell>
          <cell r="AT453" t="str">
            <v>Ы</v>
          </cell>
          <cell r="AU453">
            <v>0</v>
          </cell>
          <cell r="AV453">
            <v>0</v>
          </cell>
          <cell r="AW453">
            <v>23</v>
          </cell>
          <cell r="AX453">
            <v>1</v>
          </cell>
          <cell r="AY453">
            <v>0</v>
          </cell>
          <cell r="AZ453">
            <v>0</v>
          </cell>
          <cell r="BA453">
            <v>0</v>
          </cell>
          <cell r="BB453">
            <v>0</v>
          </cell>
          <cell r="BC453">
            <v>38856</v>
          </cell>
        </row>
        <row r="454">
          <cell r="A454">
            <v>2006</v>
          </cell>
          <cell r="B454">
            <v>4</v>
          </cell>
          <cell r="C454">
            <v>126</v>
          </cell>
          <cell r="D454">
            <v>17</v>
          </cell>
          <cell r="E454">
            <v>792030</v>
          </cell>
          <cell r="F454">
            <v>0</v>
          </cell>
          <cell r="G454" t="str">
            <v>Затраты по ШПЗ (неосновные)</v>
          </cell>
          <cell r="H454">
            <v>2030</v>
          </cell>
          <cell r="I454">
            <v>7920</v>
          </cell>
          <cell r="J454">
            <v>7.56</v>
          </cell>
          <cell r="K454">
            <v>1</v>
          </cell>
          <cell r="L454">
            <v>0</v>
          </cell>
          <cell r="M454">
            <v>0</v>
          </cell>
          <cell r="N454">
            <v>0</v>
          </cell>
          <cell r="R454">
            <v>0</v>
          </cell>
          <cell r="S454">
            <v>0</v>
          </cell>
          <cell r="T454">
            <v>0</v>
          </cell>
          <cell r="U454">
            <v>32</v>
          </cell>
          <cell r="V454">
            <v>0</v>
          </cell>
          <cell r="W454">
            <v>0</v>
          </cell>
          <cell r="AA454">
            <v>0</v>
          </cell>
          <cell r="AB454">
            <v>0</v>
          </cell>
          <cell r="AC454">
            <v>0</v>
          </cell>
          <cell r="AD454">
            <v>32</v>
          </cell>
          <cell r="AE454">
            <v>117000</v>
          </cell>
          <cell r="AF454">
            <v>0</v>
          </cell>
          <cell r="AI454">
            <v>2312</v>
          </cell>
          <cell r="AK454">
            <v>0</v>
          </cell>
          <cell r="AM454">
            <v>272</v>
          </cell>
          <cell r="AN454">
            <v>1</v>
          </cell>
          <cell r="AO454">
            <v>393216</v>
          </cell>
          <cell r="AQ454">
            <v>0</v>
          </cell>
          <cell r="AR454">
            <v>0</v>
          </cell>
          <cell r="AS454" t="str">
            <v>Ы</v>
          </cell>
          <cell r="AT454" t="str">
            <v>Ы</v>
          </cell>
          <cell r="AU454">
            <v>0</v>
          </cell>
          <cell r="AV454">
            <v>0</v>
          </cell>
          <cell r="AW454">
            <v>23</v>
          </cell>
          <cell r="AX454">
            <v>1</v>
          </cell>
          <cell r="AY454">
            <v>0</v>
          </cell>
          <cell r="AZ454">
            <v>0</v>
          </cell>
          <cell r="BA454">
            <v>0</v>
          </cell>
          <cell r="BB454">
            <v>0</v>
          </cell>
          <cell r="BC454">
            <v>38856</v>
          </cell>
        </row>
        <row r="455">
          <cell r="A455">
            <v>2006</v>
          </cell>
          <cell r="B455">
            <v>4</v>
          </cell>
          <cell r="C455">
            <v>127</v>
          </cell>
          <cell r="D455">
            <v>17</v>
          </cell>
          <cell r="E455">
            <v>792030</v>
          </cell>
          <cell r="F455">
            <v>0</v>
          </cell>
          <cell r="G455" t="str">
            <v>Затраты по ШПЗ (неосновные)</v>
          </cell>
          <cell r="H455">
            <v>2030</v>
          </cell>
          <cell r="I455">
            <v>7920</v>
          </cell>
          <cell r="J455">
            <v>0.37</v>
          </cell>
          <cell r="K455">
            <v>1</v>
          </cell>
          <cell r="L455">
            <v>0</v>
          </cell>
          <cell r="M455">
            <v>0</v>
          </cell>
          <cell r="N455">
            <v>0</v>
          </cell>
          <cell r="R455">
            <v>0</v>
          </cell>
          <cell r="S455">
            <v>0</v>
          </cell>
          <cell r="T455">
            <v>0</v>
          </cell>
          <cell r="U455">
            <v>32</v>
          </cell>
          <cell r="V455">
            <v>0</v>
          </cell>
          <cell r="W455">
            <v>0</v>
          </cell>
          <cell r="AA455">
            <v>0</v>
          </cell>
          <cell r="AB455">
            <v>0</v>
          </cell>
          <cell r="AC455">
            <v>0</v>
          </cell>
          <cell r="AD455">
            <v>32</v>
          </cell>
          <cell r="AE455">
            <v>130000</v>
          </cell>
          <cell r="AF455">
            <v>0</v>
          </cell>
          <cell r="AI455">
            <v>2312</v>
          </cell>
          <cell r="AK455">
            <v>0</v>
          </cell>
          <cell r="AM455">
            <v>273</v>
          </cell>
          <cell r="AN455">
            <v>1</v>
          </cell>
          <cell r="AO455">
            <v>393216</v>
          </cell>
          <cell r="AQ455">
            <v>0</v>
          </cell>
          <cell r="AR455">
            <v>0</v>
          </cell>
          <cell r="AS455" t="str">
            <v>Ы</v>
          </cell>
          <cell r="AT455" t="str">
            <v>Ы</v>
          </cell>
          <cell r="AU455">
            <v>0</v>
          </cell>
          <cell r="AV455">
            <v>0</v>
          </cell>
          <cell r="AW455">
            <v>23</v>
          </cell>
          <cell r="AX455">
            <v>1</v>
          </cell>
          <cell r="AY455">
            <v>0</v>
          </cell>
          <cell r="AZ455">
            <v>0</v>
          </cell>
          <cell r="BA455">
            <v>0</v>
          </cell>
          <cell r="BB455">
            <v>0</v>
          </cell>
          <cell r="BC455">
            <v>38856</v>
          </cell>
        </row>
        <row r="456">
          <cell r="A456">
            <v>2006</v>
          </cell>
          <cell r="B456">
            <v>4</v>
          </cell>
          <cell r="C456">
            <v>128</v>
          </cell>
          <cell r="D456">
            <v>17</v>
          </cell>
          <cell r="E456">
            <v>792030</v>
          </cell>
          <cell r="F456">
            <v>0</v>
          </cell>
          <cell r="G456" t="str">
            <v>Затраты по ШПЗ (неосновные)</v>
          </cell>
          <cell r="H456">
            <v>2030</v>
          </cell>
          <cell r="I456">
            <v>7920</v>
          </cell>
          <cell r="J456">
            <v>0.91</v>
          </cell>
          <cell r="K456">
            <v>1</v>
          </cell>
          <cell r="L456">
            <v>0</v>
          </cell>
          <cell r="M456">
            <v>0</v>
          </cell>
          <cell r="N456">
            <v>0</v>
          </cell>
          <cell r="R456">
            <v>0</v>
          </cell>
          <cell r="S456">
            <v>0</v>
          </cell>
          <cell r="T456">
            <v>0</v>
          </cell>
          <cell r="U456">
            <v>32</v>
          </cell>
          <cell r="V456">
            <v>0</v>
          </cell>
          <cell r="W456">
            <v>0</v>
          </cell>
          <cell r="AA456">
            <v>0</v>
          </cell>
          <cell r="AB456">
            <v>0</v>
          </cell>
          <cell r="AC456">
            <v>0</v>
          </cell>
          <cell r="AD456">
            <v>32</v>
          </cell>
          <cell r="AE456">
            <v>131000</v>
          </cell>
          <cell r="AF456">
            <v>0</v>
          </cell>
          <cell r="AI456">
            <v>2312</v>
          </cell>
          <cell r="AK456">
            <v>0</v>
          </cell>
          <cell r="AM456">
            <v>274</v>
          </cell>
          <cell r="AN456">
            <v>1</v>
          </cell>
          <cell r="AO456">
            <v>393216</v>
          </cell>
          <cell r="AQ456">
            <v>0</v>
          </cell>
          <cell r="AR456">
            <v>0</v>
          </cell>
          <cell r="AS456" t="str">
            <v>Ы</v>
          </cell>
          <cell r="AT456" t="str">
            <v>Ы</v>
          </cell>
          <cell r="AU456">
            <v>0</v>
          </cell>
          <cell r="AV456">
            <v>0</v>
          </cell>
          <cell r="AW456">
            <v>23</v>
          </cell>
          <cell r="AX456">
            <v>1</v>
          </cell>
          <cell r="AY456">
            <v>0</v>
          </cell>
          <cell r="AZ456">
            <v>0</v>
          </cell>
          <cell r="BA456">
            <v>0</v>
          </cell>
          <cell r="BB456">
            <v>0</v>
          </cell>
          <cell r="BC456">
            <v>38856</v>
          </cell>
        </row>
        <row r="457">
          <cell r="A457">
            <v>2006</v>
          </cell>
          <cell r="B457">
            <v>4</v>
          </cell>
          <cell r="C457">
            <v>129</v>
          </cell>
          <cell r="D457">
            <v>17</v>
          </cell>
          <cell r="E457">
            <v>792030</v>
          </cell>
          <cell r="F457">
            <v>0</v>
          </cell>
          <cell r="G457" t="str">
            <v>Затраты по ШПЗ (неосновные)</v>
          </cell>
          <cell r="H457">
            <v>2030</v>
          </cell>
          <cell r="I457">
            <v>7920</v>
          </cell>
          <cell r="J457">
            <v>3.32</v>
          </cell>
          <cell r="K457">
            <v>1</v>
          </cell>
          <cell r="L457">
            <v>0</v>
          </cell>
          <cell r="M457">
            <v>0</v>
          </cell>
          <cell r="N457">
            <v>0</v>
          </cell>
          <cell r="R457">
            <v>0</v>
          </cell>
          <cell r="S457">
            <v>0</v>
          </cell>
          <cell r="T457">
            <v>0</v>
          </cell>
          <cell r="U457">
            <v>32</v>
          </cell>
          <cell r="V457">
            <v>0</v>
          </cell>
          <cell r="W457">
            <v>0</v>
          </cell>
          <cell r="AA457">
            <v>0</v>
          </cell>
          <cell r="AB457">
            <v>0</v>
          </cell>
          <cell r="AC457">
            <v>0</v>
          </cell>
          <cell r="AD457">
            <v>32</v>
          </cell>
          <cell r="AE457">
            <v>132000</v>
          </cell>
          <cell r="AF457">
            <v>0</v>
          </cell>
          <cell r="AI457">
            <v>2312</v>
          </cell>
          <cell r="AK457">
            <v>0</v>
          </cell>
          <cell r="AM457">
            <v>275</v>
          </cell>
          <cell r="AN457">
            <v>1</v>
          </cell>
          <cell r="AO457">
            <v>393216</v>
          </cell>
          <cell r="AQ457">
            <v>0</v>
          </cell>
          <cell r="AR457">
            <v>0</v>
          </cell>
          <cell r="AS457" t="str">
            <v>Ы</v>
          </cell>
          <cell r="AT457" t="str">
            <v>Ы</v>
          </cell>
          <cell r="AU457">
            <v>0</v>
          </cell>
          <cell r="AV457">
            <v>0</v>
          </cell>
          <cell r="AW457">
            <v>23</v>
          </cell>
          <cell r="AX457">
            <v>1</v>
          </cell>
          <cell r="AY457">
            <v>0</v>
          </cell>
          <cell r="AZ457">
            <v>0</v>
          </cell>
          <cell r="BA457">
            <v>0</v>
          </cell>
          <cell r="BB457">
            <v>0</v>
          </cell>
          <cell r="BC457">
            <v>38856</v>
          </cell>
        </row>
        <row r="458">
          <cell r="A458">
            <v>2006</v>
          </cell>
          <cell r="B458">
            <v>4</v>
          </cell>
          <cell r="C458">
            <v>130</v>
          </cell>
          <cell r="D458">
            <v>17</v>
          </cell>
          <cell r="E458">
            <v>792030</v>
          </cell>
          <cell r="F458">
            <v>0</v>
          </cell>
          <cell r="G458" t="str">
            <v>Затраты по ШПЗ (неосновные)</v>
          </cell>
          <cell r="H458">
            <v>2030</v>
          </cell>
          <cell r="I458">
            <v>7920</v>
          </cell>
          <cell r="J458">
            <v>15.86</v>
          </cell>
          <cell r="K458">
            <v>1</v>
          </cell>
          <cell r="L458">
            <v>0</v>
          </cell>
          <cell r="M458">
            <v>0</v>
          </cell>
          <cell r="N458">
            <v>0</v>
          </cell>
          <cell r="R458">
            <v>0</v>
          </cell>
          <cell r="S458">
            <v>0</v>
          </cell>
          <cell r="T458">
            <v>0</v>
          </cell>
          <cell r="U458">
            <v>32</v>
          </cell>
          <cell r="V458">
            <v>0</v>
          </cell>
          <cell r="W458">
            <v>0</v>
          </cell>
          <cell r="AA458">
            <v>0</v>
          </cell>
          <cell r="AB458">
            <v>0</v>
          </cell>
          <cell r="AC458">
            <v>0</v>
          </cell>
          <cell r="AD458">
            <v>32</v>
          </cell>
          <cell r="AE458">
            <v>135000</v>
          </cell>
          <cell r="AF458">
            <v>0</v>
          </cell>
          <cell r="AI458">
            <v>2312</v>
          </cell>
          <cell r="AK458">
            <v>0</v>
          </cell>
          <cell r="AM458">
            <v>276</v>
          </cell>
          <cell r="AN458">
            <v>1</v>
          </cell>
          <cell r="AO458">
            <v>393216</v>
          </cell>
          <cell r="AQ458">
            <v>0</v>
          </cell>
          <cell r="AR458">
            <v>0</v>
          </cell>
          <cell r="AS458" t="str">
            <v>Ы</v>
          </cell>
          <cell r="AT458" t="str">
            <v>Ы</v>
          </cell>
          <cell r="AU458">
            <v>0</v>
          </cell>
          <cell r="AV458">
            <v>0</v>
          </cell>
          <cell r="AW458">
            <v>23</v>
          </cell>
          <cell r="AX458">
            <v>1</v>
          </cell>
          <cell r="AY458">
            <v>0</v>
          </cell>
          <cell r="AZ458">
            <v>0</v>
          </cell>
          <cell r="BA458">
            <v>0</v>
          </cell>
          <cell r="BB458">
            <v>0</v>
          </cell>
          <cell r="BC458">
            <v>38856</v>
          </cell>
        </row>
        <row r="459">
          <cell r="A459">
            <v>2006</v>
          </cell>
          <cell r="B459">
            <v>4</v>
          </cell>
          <cell r="C459">
            <v>131</v>
          </cell>
          <cell r="D459">
            <v>17</v>
          </cell>
          <cell r="E459">
            <v>792030</v>
          </cell>
          <cell r="F459">
            <v>0</v>
          </cell>
          <cell r="G459" t="str">
            <v>Затраты по ШПЗ (неосновные)</v>
          </cell>
          <cell r="H459">
            <v>2030</v>
          </cell>
          <cell r="I459">
            <v>7920</v>
          </cell>
          <cell r="J459">
            <v>39468.949999999997</v>
          </cell>
          <cell r="K459">
            <v>1</v>
          </cell>
          <cell r="L459">
            <v>0</v>
          </cell>
          <cell r="M459">
            <v>0</v>
          </cell>
          <cell r="N459">
            <v>0</v>
          </cell>
          <cell r="R459">
            <v>0</v>
          </cell>
          <cell r="S459">
            <v>0</v>
          </cell>
          <cell r="T459">
            <v>0</v>
          </cell>
          <cell r="U459">
            <v>32</v>
          </cell>
          <cell r="V459">
            <v>0</v>
          </cell>
          <cell r="W459">
            <v>0</v>
          </cell>
          <cell r="AA459">
            <v>0</v>
          </cell>
          <cell r="AB459">
            <v>0</v>
          </cell>
          <cell r="AC459">
            <v>0</v>
          </cell>
          <cell r="AD459">
            <v>32</v>
          </cell>
          <cell r="AE459">
            <v>143000</v>
          </cell>
          <cell r="AF459">
            <v>0</v>
          </cell>
          <cell r="AI459">
            <v>2312</v>
          </cell>
          <cell r="AK459">
            <v>0</v>
          </cell>
          <cell r="AM459">
            <v>277</v>
          </cell>
          <cell r="AN459">
            <v>1</v>
          </cell>
          <cell r="AO459">
            <v>393216</v>
          </cell>
          <cell r="AQ459">
            <v>0</v>
          </cell>
          <cell r="AR459">
            <v>0</v>
          </cell>
          <cell r="AS459" t="str">
            <v>Ы</v>
          </cell>
          <cell r="AT459" t="str">
            <v>Ы</v>
          </cell>
          <cell r="AU459">
            <v>0</v>
          </cell>
          <cell r="AV459">
            <v>0</v>
          </cell>
          <cell r="AW459">
            <v>23</v>
          </cell>
          <cell r="AX459">
            <v>1</v>
          </cell>
          <cell r="AY459">
            <v>0</v>
          </cell>
          <cell r="AZ459">
            <v>0</v>
          </cell>
          <cell r="BA459">
            <v>0</v>
          </cell>
          <cell r="BB459">
            <v>0</v>
          </cell>
          <cell r="BC459">
            <v>38856</v>
          </cell>
        </row>
        <row r="460">
          <cell r="A460">
            <v>2006</v>
          </cell>
          <cell r="B460">
            <v>4</v>
          </cell>
          <cell r="C460">
            <v>132</v>
          </cell>
          <cell r="D460">
            <v>17</v>
          </cell>
          <cell r="E460">
            <v>792030</v>
          </cell>
          <cell r="F460">
            <v>0</v>
          </cell>
          <cell r="G460" t="str">
            <v>Затраты по ШПЗ (неосновные)</v>
          </cell>
          <cell r="H460">
            <v>2030</v>
          </cell>
          <cell r="I460">
            <v>7920</v>
          </cell>
          <cell r="J460">
            <v>0.31</v>
          </cell>
          <cell r="K460">
            <v>1</v>
          </cell>
          <cell r="L460">
            <v>0</v>
          </cell>
          <cell r="M460">
            <v>0</v>
          </cell>
          <cell r="N460">
            <v>0</v>
          </cell>
          <cell r="R460">
            <v>0</v>
          </cell>
          <cell r="S460">
            <v>0</v>
          </cell>
          <cell r="T460">
            <v>0</v>
          </cell>
          <cell r="U460">
            <v>32</v>
          </cell>
          <cell r="V460">
            <v>0</v>
          </cell>
          <cell r="W460">
            <v>0</v>
          </cell>
          <cell r="AA460">
            <v>0</v>
          </cell>
          <cell r="AB460">
            <v>0</v>
          </cell>
          <cell r="AC460">
            <v>0</v>
          </cell>
          <cell r="AD460">
            <v>32</v>
          </cell>
          <cell r="AE460">
            <v>410000</v>
          </cell>
          <cell r="AF460">
            <v>0</v>
          </cell>
          <cell r="AI460">
            <v>2312</v>
          </cell>
          <cell r="AK460">
            <v>0</v>
          </cell>
          <cell r="AM460">
            <v>278</v>
          </cell>
          <cell r="AN460">
            <v>1</v>
          </cell>
          <cell r="AO460">
            <v>393216</v>
          </cell>
          <cell r="AQ460">
            <v>0</v>
          </cell>
          <cell r="AR460">
            <v>0</v>
          </cell>
          <cell r="AS460" t="str">
            <v>Ы</v>
          </cell>
          <cell r="AT460" t="str">
            <v>Ы</v>
          </cell>
          <cell r="AU460">
            <v>0</v>
          </cell>
          <cell r="AV460">
            <v>0</v>
          </cell>
          <cell r="AW460">
            <v>23</v>
          </cell>
          <cell r="AX460">
            <v>1</v>
          </cell>
          <cell r="AY460">
            <v>0</v>
          </cell>
          <cell r="AZ460">
            <v>0</v>
          </cell>
          <cell r="BA460">
            <v>0</v>
          </cell>
          <cell r="BB460">
            <v>0</v>
          </cell>
          <cell r="BC460">
            <v>38856</v>
          </cell>
        </row>
        <row r="461">
          <cell r="A461">
            <v>2006</v>
          </cell>
          <cell r="B461">
            <v>4</v>
          </cell>
          <cell r="C461">
            <v>133</v>
          </cell>
          <cell r="D461">
            <v>17</v>
          </cell>
          <cell r="E461">
            <v>792030</v>
          </cell>
          <cell r="F461">
            <v>0</v>
          </cell>
          <cell r="G461" t="str">
            <v>Затраты по ШПЗ (неосновные)</v>
          </cell>
          <cell r="H461">
            <v>2030</v>
          </cell>
          <cell r="I461">
            <v>7920</v>
          </cell>
          <cell r="J461">
            <v>368.27</v>
          </cell>
          <cell r="K461">
            <v>1</v>
          </cell>
          <cell r="L461">
            <v>0</v>
          </cell>
          <cell r="M461">
            <v>0</v>
          </cell>
          <cell r="N461">
            <v>0</v>
          </cell>
          <cell r="R461">
            <v>0</v>
          </cell>
          <cell r="S461">
            <v>0</v>
          </cell>
          <cell r="T461">
            <v>0</v>
          </cell>
          <cell r="U461">
            <v>32</v>
          </cell>
          <cell r="V461">
            <v>0</v>
          </cell>
          <cell r="W461">
            <v>0</v>
          </cell>
          <cell r="AA461">
            <v>0</v>
          </cell>
          <cell r="AB461">
            <v>0</v>
          </cell>
          <cell r="AC461">
            <v>0</v>
          </cell>
          <cell r="AD461">
            <v>32</v>
          </cell>
          <cell r="AE461">
            <v>420000</v>
          </cell>
          <cell r="AF461">
            <v>0</v>
          </cell>
          <cell r="AI461">
            <v>2312</v>
          </cell>
          <cell r="AK461">
            <v>0</v>
          </cell>
          <cell r="AM461">
            <v>279</v>
          </cell>
          <cell r="AN461">
            <v>1</v>
          </cell>
          <cell r="AO461">
            <v>393216</v>
          </cell>
          <cell r="AQ461">
            <v>0</v>
          </cell>
          <cell r="AR461">
            <v>0</v>
          </cell>
          <cell r="AS461" t="str">
            <v>Ы</v>
          </cell>
          <cell r="AT461" t="str">
            <v>Ы</v>
          </cell>
          <cell r="AU461">
            <v>0</v>
          </cell>
          <cell r="AV461">
            <v>0</v>
          </cell>
          <cell r="AW461">
            <v>23</v>
          </cell>
          <cell r="AX461">
            <v>1</v>
          </cell>
          <cell r="AY461">
            <v>0</v>
          </cell>
          <cell r="AZ461">
            <v>0</v>
          </cell>
          <cell r="BA461">
            <v>0</v>
          </cell>
          <cell r="BB461">
            <v>0</v>
          </cell>
          <cell r="BC461">
            <v>38856</v>
          </cell>
        </row>
        <row r="462">
          <cell r="A462">
            <v>2006</v>
          </cell>
          <cell r="B462">
            <v>4</v>
          </cell>
          <cell r="C462">
            <v>134</v>
          </cell>
          <cell r="D462">
            <v>17</v>
          </cell>
          <cell r="E462">
            <v>792030</v>
          </cell>
          <cell r="F462">
            <v>0</v>
          </cell>
          <cell r="G462" t="str">
            <v>Затраты по ШПЗ (неосновные)</v>
          </cell>
          <cell r="H462">
            <v>2030</v>
          </cell>
          <cell r="I462">
            <v>7920</v>
          </cell>
          <cell r="J462">
            <v>70.239999999999995</v>
          </cell>
          <cell r="K462">
            <v>1</v>
          </cell>
          <cell r="L462">
            <v>0</v>
          </cell>
          <cell r="M462">
            <v>0</v>
          </cell>
          <cell r="N462">
            <v>0</v>
          </cell>
          <cell r="R462">
            <v>0</v>
          </cell>
          <cell r="S462">
            <v>0</v>
          </cell>
          <cell r="T462">
            <v>0</v>
          </cell>
          <cell r="U462">
            <v>32</v>
          </cell>
          <cell r="V462">
            <v>0</v>
          </cell>
          <cell r="W462">
            <v>0</v>
          </cell>
          <cell r="AA462">
            <v>0</v>
          </cell>
          <cell r="AB462">
            <v>0</v>
          </cell>
          <cell r="AC462">
            <v>0</v>
          </cell>
          <cell r="AD462">
            <v>32</v>
          </cell>
          <cell r="AE462">
            <v>430000</v>
          </cell>
          <cell r="AF462">
            <v>0</v>
          </cell>
          <cell r="AI462">
            <v>2312</v>
          </cell>
          <cell r="AK462">
            <v>0</v>
          </cell>
          <cell r="AM462">
            <v>280</v>
          </cell>
          <cell r="AN462">
            <v>1</v>
          </cell>
          <cell r="AO462">
            <v>393216</v>
          </cell>
          <cell r="AQ462">
            <v>0</v>
          </cell>
          <cell r="AR462">
            <v>0</v>
          </cell>
          <cell r="AS462" t="str">
            <v>Ы</v>
          </cell>
          <cell r="AT462" t="str">
            <v>Ы</v>
          </cell>
          <cell r="AU462">
            <v>0</v>
          </cell>
          <cell r="AV462">
            <v>0</v>
          </cell>
          <cell r="AW462">
            <v>23</v>
          </cell>
          <cell r="AX462">
            <v>1</v>
          </cell>
          <cell r="AY462">
            <v>0</v>
          </cell>
          <cell r="AZ462">
            <v>0</v>
          </cell>
          <cell r="BA462">
            <v>0</v>
          </cell>
          <cell r="BB462">
            <v>0</v>
          </cell>
          <cell r="BC462">
            <v>38856</v>
          </cell>
        </row>
        <row r="463">
          <cell r="A463">
            <v>2006</v>
          </cell>
          <cell r="B463">
            <v>4</v>
          </cell>
          <cell r="C463">
            <v>135</v>
          </cell>
          <cell r="D463">
            <v>17</v>
          </cell>
          <cell r="E463">
            <v>792030</v>
          </cell>
          <cell r="F463">
            <v>0</v>
          </cell>
          <cell r="G463" t="str">
            <v>Затраты по ШПЗ (неосновные)</v>
          </cell>
          <cell r="H463">
            <v>2030</v>
          </cell>
          <cell r="I463">
            <v>7920</v>
          </cell>
          <cell r="J463">
            <v>8</v>
          </cell>
          <cell r="K463">
            <v>1</v>
          </cell>
          <cell r="L463">
            <v>0</v>
          </cell>
          <cell r="M463">
            <v>0</v>
          </cell>
          <cell r="N463">
            <v>0</v>
          </cell>
          <cell r="R463">
            <v>0</v>
          </cell>
          <cell r="S463">
            <v>0</v>
          </cell>
          <cell r="T463">
            <v>0</v>
          </cell>
          <cell r="U463">
            <v>32</v>
          </cell>
          <cell r="V463">
            <v>0</v>
          </cell>
          <cell r="W463">
            <v>0</v>
          </cell>
          <cell r="AA463">
            <v>0</v>
          </cell>
          <cell r="AB463">
            <v>0</v>
          </cell>
          <cell r="AC463">
            <v>0</v>
          </cell>
          <cell r="AD463">
            <v>32</v>
          </cell>
          <cell r="AE463">
            <v>450000</v>
          </cell>
          <cell r="AF463">
            <v>0</v>
          </cell>
          <cell r="AI463">
            <v>2312</v>
          </cell>
          <cell r="AK463">
            <v>0</v>
          </cell>
          <cell r="AM463">
            <v>281</v>
          </cell>
          <cell r="AN463">
            <v>1</v>
          </cell>
          <cell r="AO463">
            <v>393216</v>
          </cell>
          <cell r="AQ463">
            <v>0</v>
          </cell>
          <cell r="AR463">
            <v>0</v>
          </cell>
          <cell r="AS463" t="str">
            <v>Ы</v>
          </cell>
          <cell r="AT463" t="str">
            <v>Ы</v>
          </cell>
          <cell r="AU463">
            <v>0</v>
          </cell>
          <cell r="AV463">
            <v>0</v>
          </cell>
          <cell r="AW463">
            <v>23</v>
          </cell>
          <cell r="AX463">
            <v>1</v>
          </cell>
          <cell r="AY463">
            <v>0</v>
          </cell>
          <cell r="AZ463">
            <v>0</v>
          </cell>
          <cell r="BA463">
            <v>0</v>
          </cell>
          <cell r="BB463">
            <v>0</v>
          </cell>
          <cell r="BC463">
            <v>38856</v>
          </cell>
        </row>
        <row r="464">
          <cell r="A464">
            <v>2006</v>
          </cell>
          <cell r="B464">
            <v>4</v>
          </cell>
          <cell r="C464">
            <v>136</v>
          </cell>
          <cell r="D464">
            <v>17</v>
          </cell>
          <cell r="E464">
            <v>792030</v>
          </cell>
          <cell r="F464">
            <v>0</v>
          </cell>
          <cell r="G464" t="str">
            <v>Затраты по ШПЗ (неосновные)</v>
          </cell>
          <cell r="H464">
            <v>2030</v>
          </cell>
          <cell r="I464">
            <v>7920</v>
          </cell>
          <cell r="J464">
            <v>19.82</v>
          </cell>
          <cell r="K464">
            <v>1</v>
          </cell>
          <cell r="L464">
            <v>0</v>
          </cell>
          <cell r="M464">
            <v>0</v>
          </cell>
          <cell r="N464">
            <v>0</v>
          </cell>
          <cell r="R464">
            <v>0</v>
          </cell>
          <cell r="S464">
            <v>0</v>
          </cell>
          <cell r="T464">
            <v>0</v>
          </cell>
          <cell r="U464">
            <v>32</v>
          </cell>
          <cell r="V464">
            <v>0</v>
          </cell>
          <cell r="W464">
            <v>0</v>
          </cell>
          <cell r="AA464">
            <v>0</v>
          </cell>
          <cell r="AB464">
            <v>0</v>
          </cell>
          <cell r="AC464">
            <v>0</v>
          </cell>
          <cell r="AD464">
            <v>32</v>
          </cell>
          <cell r="AE464">
            <v>460000</v>
          </cell>
          <cell r="AF464">
            <v>0</v>
          </cell>
          <cell r="AI464">
            <v>2312</v>
          </cell>
          <cell r="AK464">
            <v>0</v>
          </cell>
          <cell r="AM464">
            <v>282</v>
          </cell>
          <cell r="AN464">
            <v>1</v>
          </cell>
          <cell r="AO464">
            <v>393216</v>
          </cell>
          <cell r="AQ464">
            <v>0</v>
          </cell>
          <cell r="AR464">
            <v>0</v>
          </cell>
          <cell r="AS464" t="str">
            <v>Ы</v>
          </cell>
          <cell r="AT464" t="str">
            <v>Ы</v>
          </cell>
          <cell r="AU464">
            <v>0</v>
          </cell>
          <cell r="AV464">
            <v>0</v>
          </cell>
          <cell r="AW464">
            <v>23</v>
          </cell>
          <cell r="AX464">
            <v>1</v>
          </cell>
          <cell r="AY464">
            <v>0</v>
          </cell>
          <cell r="AZ464">
            <v>0</v>
          </cell>
          <cell r="BA464">
            <v>0</v>
          </cell>
          <cell r="BB464">
            <v>0</v>
          </cell>
          <cell r="BC464">
            <v>38856</v>
          </cell>
        </row>
        <row r="465">
          <cell r="A465">
            <v>2006</v>
          </cell>
          <cell r="B465">
            <v>4</v>
          </cell>
          <cell r="C465">
            <v>137</v>
          </cell>
          <cell r="D465">
            <v>17</v>
          </cell>
          <cell r="E465">
            <v>792030</v>
          </cell>
          <cell r="F465">
            <v>0</v>
          </cell>
          <cell r="G465" t="str">
            <v>Затраты по ШПЗ (неосновные)</v>
          </cell>
          <cell r="H465">
            <v>2030</v>
          </cell>
          <cell r="I465">
            <v>7920</v>
          </cell>
          <cell r="J465">
            <v>1.56</v>
          </cell>
          <cell r="K465">
            <v>1</v>
          </cell>
          <cell r="L465">
            <v>0</v>
          </cell>
          <cell r="M465">
            <v>0</v>
          </cell>
          <cell r="N465">
            <v>0</v>
          </cell>
          <cell r="R465">
            <v>0</v>
          </cell>
          <cell r="S465">
            <v>0</v>
          </cell>
          <cell r="T465">
            <v>0</v>
          </cell>
          <cell r="U465">
            <v>32</v>
          </cell>
          <cell r="V465">
            <v>0</v>
          </cell>
          <cell r="W465">
            <v>0</v>
          </cell>
          <cell r="AA465">
            <v>0</v>
          </cell>
          <cell r="AB465">
            <v>0</v>
          </cell>
          <cell r="AC465">
            <v>0</v>
          </cell>
          <cell r="AD465">
            <v>32</v>
          </cell>
          <cell r="AE465">
            <v>465000</v>
          </cell>
          <cell r="AF465">
            <v>0</v>
          </cell>
          <cell r="AI465">
            <v>2312</v>
          </cell>
          <cell r="AK465">
            <v>0</v>
          </cell>
          <cell r="AM465">
            <v>283</v>
          </cell>
          <cell r="AN465">
            <v>1</v>
          </cell>
          <cell r="AO465">
            <v>393216</v>
          </cell>
          <cell r="AQ465">
            <v>0</v>
          </cell>
          <cell r="AR465">
            <v>0</v>
          </cell>
          <cell r="AS465" t="str">
            <v>Ы</v>
          </cell>
          <cell r="AT465" t="str">
            <v>Ы</v>
          </cell>
          <cell r="AU465">
            <v>0</v>
          </cell>
          <cell r="AV465">
            <v>0</v>
          </cell>
          <cell r="AW465">
            <v>23</v>
          </cell>
          <cell r="AX465">
            <v>1</v>
          </cell>
          <cell r="AY465">
            <v>0</v>
          </cell>
          <cell r="AZ465">
            <v>0</v>
          </cell>
          <cell r="BA465">
            <v>0</v>
          </cell>
          <cell r="BB465">
            <v>0</v>
          </cell>
          <cell r="BC465">
            <v>38856</v>
          </cell>
        </row>
        <row r="466">
          <cell r="A466">
            <v>2006</v>
          </cell>
          <cell r="B466">
            <v>4</v>
          </cell>
          <cell r="C466">
            <v>138</v>
          </cell>
          <cell r="D466">
            <v>17</v>
          </cell>
          <cell r="E466">
            <v>792030</v>
          </cell>
          <cell r="F466">
            <v>0</v>
          </cell>
          <cell r="G466" t="str">
            <v>Затраты по ШПЗ (неосновные)</v>
          </cell>
          <cell r="H466">
            <v>2030</v>
          </cell>
          <cell r="I466">
            <v>7920</v>
          </cell>
          <cell r="J466">
            <v>2.58</v>
          </cell>
          <cell r="K466">
            <v>1</v>
          </cell>
          <cell r="L466">
            <v>0</v>
          </cell>
          <cell r="M466">
            <v>0</v>
          </cell>
          <cell r="N466">
            <v>0</v>
          </cell>
          <cell r="R466">
            <v>0</v>
          </cell>
          <cell r="S466">
            <v>0</v>
          </cell>
          <cell r="T466">
            <v>0</v>
          </cell>
          <cell r="U466">
            <v>32</v>
          </cell>
          <cell r="V466">
            <v>0</v>
          </cell>
          <cell r="W466">
            <v>0</v>
          </cell>
          <cell r="AA466">
            <v>0</v>
          </cell>
          <cell r="AB466">
            <v>0</v>
          </cell>
          <cell r="AC466">
            <v>0</v>
          </cell>
          <cell r="AD466">
            <v>32</v>
          </cell>
          <cell r="AE466">
            <v>502100</v>
          </cell>
          <cell r="AF466">
            <v>0</v>
          </cell>
          <cell r="AI466">
            <v>2312</v>
          </cell>
          <cell r="AK466">
            <v>0</v>
          </cell>
          <cell r="AM466">
            <v>284</v>
          </cell>
          <cell r="AN466">
            <v>1</v>
          </cell>
          <cell r="AO466">
            <v>393216</v>
          </cell>
          <cell r="AQ466">
            <v>0</v>
          </cell>
          <cell r="AR466">
            <v>0</v>
          </cell>
          <cell r="AS466" t="str">
            <v>Ы</v>
          </cell>
          <cell r="AT466" t="str">
            <v>Ы</v>
          </cell>
          <cell r="AU466">
            <v>0</v>
          </cell>
          <cell r="AV466">
            <v>0</v>
          </cell>
          <cell r="AW466">
            <v>23</v>
          </cell>
          <cell r="AX466">
            <v>1</v>
          </cell>
          <cell r="AY466">
            <v>0</v>
          </cell>
          <cell r="AZ466">
            <v>0</v>
          </cell>
          <cell r="BA466">
            <v>0</v>
          </cell>
          <cell r="BB466">
            <v>0</v>
          </cell>
          <cell r="BC466">
            <v>38856</v>
          </cell>
        </row>
        <row r="467">
          <cell r="A467">
            <v>2006</v>
          </cell>
          <cell r="B467">
            <v>4</v>
          </cell>
          <cell r="C467">
            <v>139</v>
          </cell>
          <cell r="D467">
            <v>17</v>
          </cell>
          <cell r="E467">
            <v>792030</v>
          </cell>
          <cell r="F467">
            <v>0</v>
          </cell>
          <cell r="G467" t="str">
            <v>Затраты по ШПЗ (неосновные)</v>
          </cell>
          <cell r="H467">
            <v>2030</v>
          </cell>
          <cell r="I467">
            <v>7920</v>
          </cell>
          <cell r="J467">
            <v>527.67999999999995</v>
          </cell>
          <cell r="K467">
            <v>1</v>
          </cell>
          <cell r="L467">
            <v>0</v>
          </cell>
          <cell r="M467">
            <v>0</v>
          </cell>
          <cell r="N467">
            <v>0</v>
          </cell>
          <cell r="R467">
            <v>0</v>
          </cell>
          <cell r="S467">
            <v>0</v>
          </cell>
          <cell r="T467">
            <v>0</v>
          </cell>
          <cell r="U467">
            <v>32</v>
          </cell>
          <cell r="V467">
            <v>0</v>
          </cell>
          <cell r="W467">
            <v>0</v>
          </cell>
          <cell r="AA467">
            <v>0</v>
          </cell>
          <cell r="AB467">
            <v>0</v>
          </cell>
          <cell r="AC467">
            <v>0</v>
          </cell>
          <cell r="AD467">
            <v>32</v>
          </cell>
          <cell r="AE467">
            <v>503000</v>
          </cell>
          <cell r="AF467">
            <v>0</v>
          </cell>
          <cell r="AI467">
            <v>2312</v>
          </cell>
          <cell r="AK467">
            <v>0</v>
          </cell>
          <cell r="AM467">
            <v>285</v>
          </cell>
          <cell r="AN467">
            <v>1</v>
          </cell>
          <cell r="AO467">
            <v>393216</v>
          </cell>
          <cell r="AQ467">
            <v>0</v>
          </cell>
          <cell r="AR467">
            <v>0</v>
          </cell>
          <cell r="AS467" t="str">
            <v>Ы</v>
          </cell>
          <cell r="AT467" t="str">
            <v>Ы</v>
          </cell>
          <cell r="AU467">
            <v>0</v>
          </cell>
          <cell r="AV467">
            <v>0</v>
          </cell>
          <cell r="AW467">
            <v>23</v>
          </cell>
          <cell r="AX467">
            <v>1</v>
          </cell>
          <cell r="AY467">
            <v>0</v>
          </cell>
          <cell r="AZ467">
            <v>0</v>
          </cell>
          <cell r="BA467">
            <v>0</v>
          </cell>
          <cell r="BB467">
            <v>0</v>
          </cell>
          <cell r="BC467">
            <v>38856</v>
          </cell>
        </row>
        <row r="468">
          <cell r="A468">
            <v>2006</v>
          </cell>
          <cell r="B468">
            <v>4</v>
          </cell>
          <cell r="C468">
            <v>140</v>
          </cell>
          <cell r="D468">
            <v>17</v>
          </cell>
          <cell r="E468">
            <v>792030</v>
          </cell>
          <cell r="F468">
            <v>0</v>
          </cell>
          <cell r="G468" t="str">
            <v>Затраты по ШПЗ (неосновные)</v>
          </cell>
          <cell r="H468">
            <v>2030</v>
          </cell>
          <cell r="I468">
            <v>7920</v>
          </cell>
          <cell r="J468">
            <v>1.76</v>
          </cell>
          <cell r="K468">
            <v>1</v>
          </cell>
          <cell r="L468">
            <v>0</v>
          </cell>
          <cell r="M468">
            <v>0</v>
          </cell>
          <cell r="N468">
            <v>0</v>
          </cell>
          <cell r="R468">
            <v>0</v>
          </cell>
          <cell r="S468">
            <v>0</v>
          </cell>
          <cell r="T468">
            <v>0</v>
          </cell>
          <cell r="U468">
            <v>32</v>
          </cell>
          <cell r="V468">
            <v>0</v>
          </cell>
          <cell r="W468">
            <v>0</v>
          </cell>
          <cell r="AA468">
            <v>0</v>
          </cell>
          <cell r="AB468">
            <v>0</v>
          </cell>
          <cell r="AC468">
            <v>0</v>
          </cell>
          <cell r="AD468">
            <v>32</v>
          </cell>
          <cell r="AE468">
            <v>504900</v>
          </cell>
          <cell r="AF468">
            <v>0</v>
          </cell>
          <cell r="AI468">
            <v>2312</v>
          </cell>
          <cell r="AK468">
            <v>0</v>
          </cell>
          <cell r="AM468">
            <v>286</v>
          </cell>
          <cell r="AN468">
            <v>1</v>
          </cell>
          <cell r="AO468">
            <v>393216</v>
          </cell>
          <cell r="AQ468">
            <v>0</v>
          </cell>
          <cell r="AR468">
            <v>0</v>
          </cell>
          <cell r="AS468" t="str">
            <v>Ы</v>
          </cell>
          <cell r="AT468" t="str">
            <v>Ы</v>
          </cell>
          <cell r="AU468">
            <v>0</v>
          </cell>
          <cell r="AV468">
            <v>0</v>
          </cell>
          <cell r="AW468">
            <v>23</v>
          </cell>
          <cell r="AX468">
            <v>1</v>
          </cell>
          <cell r="AY468">
            <v>0</v>
          </cell>
          <cell r="AZ468">
            <v>0</v>
          </cell>
          <cell r="BA468">
            <v>0</v>
          </cell>
          <cell r="BB468">
            <v>0</v>
          </cell>
          <cell r="BC468">
            <v>38856</v>
          </cell>
        </row>
        <row r="469">
          <cell r="A469">
            <v>2006</v>
          </cell>
          <cell r="B469">
            <v>4</v>
          </cell>
          <cell r="C469">
            <v>141</v>
          </cell>
          <cell r="D469">
            <v>17</v>
          </cell>
          <cell r="E469">
            <v>792030</v>
          </cell>
          <cell r="F469">
            <v>0</v>
          </cell>
          <cell r="G469" t="str">
            <v>Затраты по ШПЗ (неосновные)</v>
          </cell>
          <cell r="H469">
            <v>2030</v>
          </cell>
          <cell r="I469">
            <v>7920</v>
          </cell>
          <cell r="J469">
            <v>15.88</v>
          </cell>
          <cell r="K469">
            <v>1</v>
          </cell>
          <cell r="L469">
            <v>0</v>
          </cell>
          <cell r="M469">
            <v>0</v>
          </cell>
          <cell r="N469">
            <v>0</v>
          </cell>
          <cell r="R469">
            <v>0</v>
          </cell>
          <cell r="S469">
            <v>0</v>
          </cell>
          <cell r="T469">
            <v>0</v>
          </cell>
          <cell r="U469">
            <v>32</v>
          </cell>
          <cell r="V469">
            <v>0</v>
          </cell>
          <cell r="W469">
            <v>0</v>
          </cell>
          <cell r="AA469">
            <v>0</v>
          </cell>
          <cell r="AB469">
            <v>0</v>
          </cell>
          <cell r="AC469">
            <v>0</v>
          </cell>
          <cell r="AD469">
            <v>32</v>
          </cell>
          <cell r="AE469">
            <v>505100</v>
          </cell>
          <cell r="AF469">
            <v>0</v>
          </cell>
          <cell r="AI469">
            <v>2312</v>
          </cell>
          <cell r="AK469">
            <v>0</v>
          </cell>
          <cell r="AM469">
            <v>287</v>
          </cell>
          <cell r="AN469">
            <v>1</v>
          </cell>
          <cell r="AO469">
            <v>393216</v>
          </cell>
          <cell r="AQ469">
            <v>0</v>
          </cell>
          <cell r="AR469">
            <v>0</v>
          </cell>
          <cell r="AS469" t="str">
            <v>Ы</v>
          </cell>
          <cell r="AT469" t="str">
            <v>Ы</v>
          </cell>
          <cell r="AU469">
            <v>0</v>
          </cell>
          <cell r="AV469">
            <v>0</v>
          </cell>
          <cell r="AW469">
            <v>23</v>
          </cell>
          <cell r="AX469">
            <v>1</v>
          </cell>
          <cell r="AY469">
            <v>0</v>
          </cell>
          <cell r="AZ469">
            <v>0</v>
          </cell>
          <cell r="BA469">
            <v>0</v>
          </cell>
          <cell r="BB469">
            <v>0</v>
          </cell>
          <cell r="BC469">
            <v>38856</v>
          </cell>
        </row>
        <row r="470">
          <cell r="A470">
            <v>2006</v>
          </cell>
          <cell r="B470">
            <v>4</v>
          </cell>
          <cell r="C470">
            <v>142</v>
          </cell>
          <cell r="D470">
            <v>17</v>
          </cell>
          <cell r="E470">
            <v>792030</v>
          </cell>
          <cell r="F470">
            <v>0</v>
          </cell>
          <cell r="G470" t="str">
            <v>Затраты по ШПЗ (неосновные)</v>
          </cell>
          <cell r="H470">
            <v>2030</v>
          </cell>
          <cell r="I470">
            <v>7920</v>
          </cell>
          <cell r="J470">
            <v>4.8</v>
          </cell>
          <cell r="K470">
            <v>1</v>
          </cell>
          <cell r="L470">
            <v>0</v>
          </cell>
          <cell r="M470">
            <v>0</v>
          </cell>
          <cell r="N470">
            <v>0</v>
          </cell>
          <cell r="R470">
            <v>0</v>
          </cell>
          <cell r="S470">
            <v>0</v>
          </cell>
          <cell r="T470">
            <v>0</v>
          </cell>
          <cell r="U470">
            <v>32</v>
          </cell>
          <cell r="V470">
            <v>0</v>
          </cell>
          <cell r="W470">
            <v>0</v>
          </cell>
          <cell r="AA470">
            <v>0</v>
          </cell>
          <cell r="AB470">
            <v>0</v>
          </cell>
          <cell r="AC470">
            <v>0</v>
          </cell>
          <cell r="AD470">
            <v>32</v>
          </cell>
          <cell r="AE470">
            <v>505200</v>
          </cell>
          <cell r="AF470">
            <v>0</v>
          </cell>
          <cell r="AI470">
            <v>2312</v>
          </cell>
          <cell r="AK470">
            <v>0</v>
          </cell>
          <cell r="AM470">
            <v>288</v>
          </cell>
          <cell r="AN470">
            <v>1</v>
          </cell>
          <cell r="AO470">
            <v>393216</v>
          </cell>
          <cell r="AQ470">
            <v>0</v>
          </cell>
          <cell r="AR470">
            <v>0</v>
          </cell>
          <cell r="AS470" t="str">
            <v>Ы</v>
          </cell>
          <cell r="AT470" t="str">
            <v>Ы</v>
          </cell>
          <cell r="AU470">
            <v>0</v>
          </cell>
          <cell r="AV470">
            <v>0</v>
          </cell>
          <cell r="AW470">
            <v>23</v>
          </cell>
          <cell r="AX470">
            <v>1</v>
          </cell>
          <cell r="AY470">
            <v>0</v>
          </cell>
          <cell r="AZ470">
            <v>0</v>
          </cell>
          <cell r="BA470">
            <v>0</v>
          </cell>
          <cell r="BB470">
            <v>0</v>
          </cell>
          <cell r="BC470">
            <v>38856</v>
          </cell>
        </row>
        <row r="471">
          <cell r="A471">
            <v>2006</v>
          </cell>
          <cell r="B471">
            <v>4</v>
          </cell>
          <cell r="C471">
            <v>143</v>
          </cell>
          <cell r="D471">
            <v>17</v>
          </cell>
          <cell r="E471">
            <v>792030</v>
          </cell>
          <cell r="F471">
            <v>0</v>
          </cell>
          <cell r="G471" t="str">
            <v>Затраты по ШПЗ (неосновные)</v>
          </cell>
          <cell r="H471">
            <v>2030</v>
          </cell>
          <cell r="I471">
            <v>7920</v>
          </cell>
          <cell r="J471">
            <v>0.89</v>
          </cell>
          <cell r="K471">
            <v>1</v>
          </cell>
          <cell r="L471">
            <v>0</v>
          </cell>
          <cell r="M471">
            <v>0</v>
          </cell>
          <cell r="N471">
            <v>0</v>
          </cell>
          <cell r="R471">
            <v>0</v>
          </cell>
          <cell r="S471">
            <v>0</v>
          </cell>
          <cell r="T471">
            <v>0</v>
          </cell>
          <cell r="U471">
            <v>32</v>
          </cell>
          <cell r="V471">
            <v>0</v>
          </cell>
          <cell r="W471">
            <v>0</v>
          </cell>
          <cell r="AA471">
            <v>0</v>
          </cell>
          <cell r="AB471">
            <v>0</v>
          </cell>
          <cell r="AC471">
            <v>0</v>
          </cell>
          <cell r="AD471">
            <v>32</v>
          </cell>
          <cell r="AE471">
            <v>505300</v>
          </cell>
          <cell r="AF471">
            <v>0</v>
          </cell>
          <cell r="AI471">
            <v>2312</v>
          </cell>
          <cell r="AK471">
            <v>0</v>
          </cell>
          <cell r="AM471">
            <v>289</v>
          </cell>
          <cell r="AN471">
            <v>1</v>
          </cell>
          <cell r="AO471">
            <v>393216</v>
          </cell>
          <cell r="AQ471">
            <v>0</v>
          </cell>
          <cell r="AR471">
            <v>0</v>
          </cell>
          <cell r="AS471" t="str">
            <v>Ы</v>
          </cell>
          <cell r="AT471" t="str">
            <v>Ы</v>
          </cell>
          <cell r="AU471">
            <v>0</v>
          </cell>
          <cell r="AV471">
            <v>0</v>
          </cell>
          <cell r="AW471">
            <v>23</v>
          </cell>
          <cell r="AX471">
            <v>1</v>
          </cell>
          <cell r="AY471">
            <v>0</v>
          </cell>
          <cell r="AZ471">
            <v>0</v>
          </cell>
          <cell r="BA471">
            <v>0</v>
          </cell>
          <cell r="BB471">
            <v>0</v>
          </cell>
          <cell r="BC471">
            <v>38856</v>
          </cell>
        </row>
        <row r="472">
          <cell r="A472">
            <v>2006</v>
          </cell>
          <cell r="B472">
            <v>4</v>
          </cell>
          <cell r="C472">
            <v>144</v>
          </cell>
          <cell r="D472">
            <v>17</v>
          </cell>
          <cell r="E472">
            <v>792030</v>
          </cell>
          <cell r="F472">
            <v>0</v>
          </cell>
          <cell r="G472" t="str">
            <v>Затраты по ШПЗ (неосновные)</v>
          </cell>
          <cell r="H472">
            <v>2030</v>
          </cell>
          <cell r="I472">
            <v>7920</v>
          </cell>
          <cell r="J472">
            <v>0.04</v>
          </cell>
          <cell r="K472">
            <v>1</v>
          </cell>
          <cell r="L472">
            <v>0</v>
          </cell>
          <cell r="M472">
            <v>0</v>
          </cell>
          <cell r="N472">
            <v>0</v>
          </cell>
          <cell r="R472">
            <v>0</v>
          </cell>
          <cell r="S472">
            <v>0</v>
          </cell>
          <cell r="T472">
            <v>0</v>
          </cell>
          <cell r="U472">
            <v>32</v>
          </cell>
          <cell r="V472">
            <v>0</v>
          </cell>
          <cell r="W472">
            <v>0</v>
          </cell>
          <cell r="AA472">
            <v>0</v>
          </cell>
          <cell r="AB472">
            <v>0</v>
          </cell>
          <cell r="AC472">
            <v>0</v>
          </cell>
          <cell r="AD472">
            <v>32</v>
          </cell>
          <cell r="AE472">
            <v>507000</v>
          </cell>
          <cell r="AF472">
            <v>0</v>
          </cell>
          <cell r="AI472">
            <v>2312</v>
          </cell>
          <cell r="AK472">
            <v>0</v>
          </cell>
          <cell r="AM472">
            <v>290</v>
          </cell>
          <cell r="AN472">
            <v>1</v>
          </cell>
          <cell r="AO472">
            <v>393216</v>
          </cell>
          <cell r="AQ472">
            <v>0</v>
          </cell>
          <cell r="AR472">
            <v>0</v>
          </cell>
          <cell r="AS472" t="str">
            <v>Ы</v>
          </cell>
          <cell r="AT472" t="str">
            <v>Ы</v>
          </cell>
          <cell r="AU472">
            <v>0</v>
          </cell>
          <cell r="AV472">
            <v>0</v>
          </cell>
          <cell r="AW472">
            <v>23</v>
          </cell>
          <cell r="AX472">
            <v>1</v>
          </cell>
          <cell r="AY472">
            <v>0</v>
          </cell>
          <cell r="AZ472">
            <v>0</v>
          </cell>
          <cell r="BA472">
            <v>0</v>
          </cell>
          <cell r="BB472">
            <v>0</v>
          </cell>
          <cell r="BC472">
            <v>38856</v>
          </cell>
        </row>
        <row r="473">
          <cell r="A473">
            <v>2006</v>
          </cell>
          <cell r="B473">
            <v>4</v>
          </cell>
          <cell r="C473">
            <v>145</v>
          </cell>
          <cell r="D473">
            <v>17</v>
          </cell>
          <cell r="E473">
            <v>792030</v>
          </cell>
          <cell r="F473">
            <v>0</v>
          </cell>
          <cell r="G473" t="str">
            <v>Затраты по ШПЗ (неосновные)</v>
          </cell>
          <cell r="H473">
            <v>2030</v>
          </cell>
          <cell r="I473">
            <v>7920</v>
          </cell>
          <cell r="J473">
            <v>508.16</v>
          </cell>
          <cell r="K473">
            <v>1</v>
          </cell>
          <cell r="L473">
            <v>0</v>
          </cell>
          <cell r="M473">
            <v>0</v>
          </cell>
          <cell r="N473">
            <v>0</v>
          </cell>
          <cell r="R473">
            <v>0</v>
          </cell>
          <cell r="S473">
            <v>0</v>
          </cell>
          <cell r="T473">
            <v>0</v>
          </cell>
          <cell r="U473">
            <v>32</v>
          </cell>
          <cell r="V473">
            <v>0</v>
          </cell>
          <cell r="W473">
            <v>0</v>
          </cell>
          <cell r="AA473">
            <v>0</v>
          </cell>
          <cell r="AB473">
            <v>0</v>
          </cell>
          <cell r="AC473">
            <v>0</v>
          </cell>
          <cell r="AD473">
            <v>32</v>
          </cell>
          <cell r="AE473">
            <v>510100</v>
          </cell>
          <cell r="AF473">
            <v>0</v>
          </cell>
          <cell r="AI473">
            <v>2312</v>
          </cell>
          <cell r="AK473">
            <v>0</v>
          </cell>
          <cell r="AM473">
            <v>291</v>
          </cell>
          <cell r="AN473">
            <v>1</v>
          </cell>
          <cell r="AO473">
            <v>393216</v>
          </cell>
          <cell r="AQ473">
            <v>0</v>
          </cell>
          <cell r="AR473">
            <v>0</v>
          </cell>
          <cell r="AS473" t="str">
            <v>Ы</v>
          </cell>
          <cell r="AT473" t="str">
            <v>Ы</v>
          </cell>
          <cell r="AU473">
            <v>0</v>
          </cell>
          <cell r="AV473">
            <v>0</v>
          </cell>
          <cell r="AW473">
            <v>23</v>
          </cell>
          <cell r="AX473">
            <v>1</v>
          </cell>
          <cell r="AY473">
            <v>0</v>
          </cell>
          <cell r="AZ473">
            <v>0</v>
          </cell>
          <cell r="BA473">
            <v>0</v>
          </cell>
          <cell r="BB473">
            <v>0</v>
          </cell>
          <cell r="BC473">
            <v>38856</v>
          </cell>
        </row>
        <row r="474">
          <cell r="A474">
            <v>2006</v>
          </cell>
          <cell r="B474">
            <v>4</v>
          </cell>
          <cell r="C474">
            <v>146</v>
          </cell>
          <cell r="D474">
            <v>17</v>
          </cell>
          <cell r="E474">
            <v>792030</v>
          </cell>
          <cell r="F474">
            <v>0</v>
          </cell>
          <cell r="G474" t="str">
            <v>Затраты по ШПЗ (неосновные)</v>
          </cell>
          <cell r="H474">
            <v>2030</v>
          </cell>
          <cell r="I474">
            <v>7920</v>
          </cell>
          <cell r="J474">
            <v>0.39</v>
          </cell>
          <cell r="K474">
            <v>1</v>
          </cell>
          <cell r="L474">
            <v>0</v>
          </cell>
          <cell r="M474">
            <v>0</v>
          </cell>
          <cell r="N474">
            <v>0</v>
          </cell>
          <cell r="R474">
            <v>0</v>
          </cell>
          <cell r="S474">
            <v>0</v>
          </cell>
          <cell r="T474">
            <v>0</v>
          </cell>
          <cell r="U474">
            <v>32</v>
          </cell>
          <cell r="V474">
            <v>0</v>
          </cell>
          <cell r="W474">
            <v>0</v>
          </cell>
          <cell r="AA474">
            <v>0</v>
          </cell>
          <cell r="AB474">
            <v>0</v>
          </cell>
          <cell r="AC474">
            <v>0</v>
          </cell>
          <cell r="AD474">
            <v>32</v>
          </cell>
          <cell r="AE474">
            <v>510400</v>
          </cell>
          <cell r="AF474">
            <v>0</v>
          </cell>
          <cell r="AI474">
            <v>2312</v>
          </cell>
          <cell r="AK474">
            <v>0</v>
          </cell>
          <cell r="AM474">
            <v>292</v>
          </cell>
          <cell r="AN474">
            <v>1</v>
          </cell>
          <cell r="AO474">
            <v>393216</v>
          </cell>
          <cell r="AQ474">
            <v>0</v>
          </cell>
          <cell r="AR474">
            <v>0</v>
          </cell>
          <cell r="AS474" t="str">
            <v>Ы</v>
          </cell>
          <cell r="AT474" t="str">
            <v>Ы</v>
          </cell>
          <cell r="AU474">
            <v>0</v>
          </cell>
          <cell r="AV474">
            <v>0</v>
          </cell>
          <cell r="AW474">
            <v>23</v>
          </cell>
          <cell r="AX474">
            <v>1</v>
          </cell>
          <cell r="AY474">
            <v>0</v>
          </cell>
          <cell r="AZ474">
            <v>0</v>
          </cell>
          <cell r="BA474">
            <v>0</v>
          </cell>
          <cell r="BB474">
            <v>0</v>
          </cell>
          <cell r="BC474">
            <v>38856</v>
          </cell>
        </row>
        <row r="475">
          <cell r="A475">
            <v>2006</v>
          </cell>
          <cell r="B475">
            <v>4</v>
          </cell>
          <cell r="C475">
            <v>147</v>
          </cell>
          <cell r="D475">
            <v>17</v>
          </cell>
          <cell r="E475">
            <v>792030</v>
          </cell>
          <cell r="F475">
            <v>0</v>
          </cell>
          <cell r="G475" t="str">
            <v>Затраты по ШПЗ (неосновные)</v>
          </cell>
          <cell r="H475">
            <v>2030</v>
          </cell>
          <cell r="I475">
            <v>7920</v>
          </cell>
          <cell r="J475">
            <v>536.4</v>
          </cell>
          <cell r="K475">
            <v>1</v>
          </cell>
          <cell r="L475">
            <v>0</v>
          </cell>
          <cell r="M475">
            <v>0</v>
          </cell>
          <cell r="N475">
            <v>0</v>
          </cell>
          <cell r="R475">
            <v>0</v>
          </cell>
          <cell r="S475">
            <v>0</v>
          </cell>
          <cell r="T475">
            <v>0</v>
          </cell>
          <cell r="U475">
            <v>32</v>
          </cell>
          <cell r="V475">
            <v>0</v>
          </cell>
          <cell r="W475">
            <v>0</v>
          </cell>
          <cell r="AA475">
            <v>0</v>
          </cell>
          <cell r="AB475">
            <v>0</v>
          </cell>
          <cell r="AC475">
            <v>0</v>
          </cell>
          <cell r="AD475">
            <v>32</v>
          </cell>
          <cell r="AE475">
            <v>510600</v>
          </cell>
          <cell r="AF475">
            <v>0</v>
          </cell>
          <cell r="AI475">
            <v>2312</v>
          </cell>
          <cell r="AK475">
            <v>0</v>
          </cell>
          <cell r="AM475">
            <v>293</v>
          </cell>
          <cell r="AN475">
            <v>1</v>
          </cell>
          <cell r="AO475">
            <v>393216</v>
          </cell>
          <cell r="AQ475">
            <v>0</v>
          </cell>
          <cell r="AR475">
            <v>0</v>
          </cell>
          <cell r="AS475" t="str">
            <v>Ы</v>
          </cell>
          <cell r="AT475" t="str">
            <v>Ы</v>
          </cell>
          <cell r="AU475">
            <v>0</v>
          </cell>
          <cell r="AV475">
            <v>0</v>
          </cell>
          <cell r="AW475">
            <v>23</v>
          </cell>
          <cell r="AX475">
            <v>1</v>
          </cell>
          <cell r="AY475">
            <v>0</v>
          </cell>
          <cell r="AZ475">
            <v>0</v>
          </cell>
          <cell r="BA475">
            <v>0</v>
          </cell>
          <cell r="BB475">
            <v>0</v>
          </cell>
          <cell r="BC475">
            <v>38856</v>
          </cell>
        </row>
        <row r="476">
          <cell r="A476">
            <v>2006</v>
          </cell>
          <cell r="B476">
            <v>4</v>
          </cell>
          <cell r="C476">
            <v>202</v>
          </cell>
          <cell r="D476">
            <v>17</v>
          </cell>
          <cell r="E476">
            <v>792030</v>
          </cell>
          <cell r="F476">
            <v>0</v>
          </cell>
          <cell r="G476" t="str">
            <v>Затраты по ШПЗ (неосновные)</v>
          </cell>
          <cell r="H476">
            <v>2030</v>
          </cell>
          <cell r="I476">
            <v>7920</v>
          </cell>
          <cell r="J476">
            <v>36010</v>
          </cell>
          <cell r="K476">
            <v>1</v>
          </cell>
          <cell r="L476">
            <v>0</v>
          </cell>
          <cell r="M476">
            <v>0</v>
          </cell>
          <cell r="N476">
            <v>0</v>
          </cell>
          <cell r="R476">
            <v>0</v>
          </cell>
          <cell r="S476">
            <v>0</v>
          </cell>
          <cell r="T476">
            <v>0</v>
          </cell>
          <cell r="U476">
            <v>37</v>
          </cell>
          <cell r="V476">
            <v>0</v>
          </cell>
          <cell r="W476">
            <v>0</v>
          </cell>
          <cell r="AA476">
            <v>0</v>
          </cell>
          <cell r="AB476">
            <v>0</v>
          </cell>
          <cell r="AC476">
            <v>0</v>
          </cell>
          <cell r="AD476">
            <v>37</v>
          </cell>
          <cell r="AE476">
            <v>220000</v>
          </cell>
          <cell r="AF476">
            <v>0</v>
          </cell>
          <cell r="AI476">
            <v>2312</v>
          </cell>
          <cell r="AK476">
            <v>0</v>
          </cell>
          <cell r="AM476">
            <v>348</v>
          </cell>
          <cell r="AN476">
            <v>1</v>
          </cell>
          <cell r="AO476">
            <v>393216</v>
          </cell>
          <cell r="AQ476">
            <v>0</v>
          </cell>
          <cell r="AR476">
            <v>0</v>
          </cell>
          <cell r="AS476" t="str">
            <v>Ы</v>
          </cell>
          <cell r="AT476" t="str">
            <v>Ы</v>
          </cell>
          <cell r="AU476">
            <v>0</v>
          </cell>
          <cell r="AV476">
            <v>0</v>
          </cell>
          <cell r="AW476">
            <v>23</v>
          </cell>
          <cell r="AX476">
            <v>1</v>
          </cell>
          <cell r="AY476">
            <v>0</v>
          </cell>
          <cell r="AZ476">
            <v>0</v>
          </cell>
          <cell r="BA476">
            <v>0</v>
          </cell>
          <cell r="BB476">
            <v>0</v>
          </cell>
          <cell r="BC476">
            <v>38856</v>
          </cell>
        </row>
        <row r="477">
          <cell r="A477">
            <v>2006</v>
          </cell>
          <cell r="B477">
            <v>4</v>
          </cell>
          <cell r="C477">
            <v>203</v>
          </cell>
          <cell r="D477">
            <v>17</v>
          </cell>
          <cell r="E477">
            <v>792030</v>
          </cell>
          <cell r="F477">
            <v>0</v>
          </cell>
          <cell r="G477" t="str">
            <v>Затраты по ШПЗ (неосновные)</v>
          </cell>
          <cell r="H477">
            <v>2030</v>
          </cell>
          <cell r="I477">
            <v>7920</v>
          </cell>
          <cell r="J477">
            <v>14832.57</v>
          </cell>
          <cell r="K477">
            <v>1</v>
          </cell>
          <cell r="L477">
            <v>0</v>
          </cell>
          <cell r="M477">
            <v>0</v>
          </cell>
          <cell r="N477">
            <v>0</v>
          </cell>
          <cell r="R477">
            <v>0</v>
          </cell>
          <cell r="S477">
            <v>0</v>
          </cell>
          <cell r="T477">
            <v>0</v>
          </cell>
          <cell r="U477">
            <v>37</v>
          </cell>
          <cell r="V477">
            <v>0</v>
          </cell>
          <cell r="W477">
            <v>0</v>
          </cell>
          <cell r="AA477">
            <v>0</v>
          </cell>
          <cell r="AB477">
            <v>0</v>
          </cell>
          <cell r="AC477">
            <v>0</v>
          </cell>
          <cell r="AD477">
            <v>37</v>
          </cell>
          <cell r="AE477">
            <v>230000</v>
          </cell>
          <cell r="AF477">
            <v>0</v>
          </cell>
          <cell r="AI477">
            <v>2312</v>
          </cell>
          <cell r="AK477">
            <v>0</v>
          </cell>
          <cell r="AM477">
            <v>349</v>
          </cell>
          <cell r="AN477">
            <v>1</v>
          </cell>
          <cell r="AO477">
            <v>393216</v>
          </cell>
          <cell r="AQ477">
            <v>0</v>
          </cell>
          <cell r="AR477">
            <v>0</v>
          </cell>
          <cell r="AS477" t="str">
            <v>Ы</v>
          </cell>
          <cell r="AT477" t="str">
            <v>Ы</v>
          </cell>
          <cell r="AU477">
            <v>0</v>
          </cell>
          <cell r="AV477">
            <v>0</v>
          </cell>
          <cell r="AW477">
            <v>23</v>
          </cell>
          <cell r="AX477">
            <v>1</v>
          </cell>
          <cell r="AY477">
            <v>0</v>
          </cell>
          <cell r="AZ477">
            <v>0</v>
          </cell>
          <cell r="BA477">
            <v>0</v>
          </cell>
          <cell r="BB477">
            <v>0</v>
          </cell>
          <cell r="BC477">
            <v>38856</v>
          </cell>
        </row>
        <row r="478">
          <cell r="A478">
            <v>2006</v>
          </cell>
          <cell r="B478">
            <v>4</v>
          </cell>
          <cell r="C478">
            <v>204</v>
          </cell>
          <cell r="D478">
            <v>17</v>
          </cell>
          <cell r="E478">
            <v>792030</v>
          </cell>
          <cell r="F478">
            <v>0</v>
          </cell>
          <cell r="G478" t="str">
            <v>Затраты по ШПЗ (неосновные)</v>
          </cell>
          <cell r="H478">
            <v>2030</v>
          </cell>
          <cell r="I478">
            <v>7920</v>
          </cell>
          <cell r="J478">
            <v>1388800</v>
          </cell>
          <cell r="K478">
            <v>1</v>
          </cell>
          <cell r="L478">
            <v>0</v>
          </cell>
          <cell r="M478">
            <v>0</v>
          </cell>
          <cell r="N478">
            <v>0</v>
          </cell>
          <cell r="R478">
            <v>0</v>
          </cell>
          <cell r="S478">
            <v>0</v>
          </cell>
          <cell r="T478">
            <v>0</v>
          </cell>
          <cell r="U478">
            <v>37</v>
          </cell>
          <cell r="V478">
            <v>0</v>
          </cell>
          <cell r="W478">
            <v>0</v>
          </cell>
          <cell r="AA478">
            <v>0</v>
          </cell>
          <cell r="AB478">
            <v>0</v>
          </cell>
          <cell r="AC478">
            <v>0</v>
          </cell>
          <cell r="AD478">
            <v>37</v>
          </cell>
          <cell r="AE478">
            <v>240000</v>
          </cell>
          <cell r="AF478">
            <v>0</v>
          </cell>
          <cell r="AI478">
            <v>2312</v>
          </cell>
          <cell r="AK478">
            <v>0</v>
          </cell>
          <cell r="AM478">
            <v>350</v>
          </cell>
          <cell r="AN478">
            <v>1</v>
          </cell>
          <cell r="AO478">
            <v>393216</v>
          </cell>
          <cell r="AQ478">
            <v>0</v>
          </cell>
          <cell r="AR478">
            <v>0</v>
          </cell>
          <cell r="AS478" t="str">
            <v>Ы</v>
          </cell>
          <cell r="AT478" t="str">
            <v>Ы</v>
          </cell>
          <cell r="AU478">
            <v>0</v>
          </cell>
          <cell r="AV478">
            <v>0</v>
          </cell>
          <cell r="AW478">
            <v>23</v>
          </cell>
          <cell r="AX478">
            <v>1</v>
          </cell>
          <cell r="AY478">
            <v>0</v>
          </cell>
          <cell r="AZ478">
            <v>0</v>
          </cell>
          <cell r="BA478">
            <v>0</v>
          </cell>
          <cell r="BB478">
            <v>0</v>
          </cell>
          <cell r="BC478">
            <v>38856</v>
          </cell>
        </row>
        <row r="479">
          <cell r="A479">
            <v>2006</v>
          </cell>
          <cell r="B479">
            <v>4</v>
          </cell>
          <cell r="C479">
            <v>205</v>
          </cell>
          <cell r="D479">
            <v>17</v>
          </cell>
          <cell r="E479">
            <v>792030</v>
          </cell>
          <cell r="F479">
            <v>0</v>
          </cell>
          <cell r="G479" t="str">
            <v>Затраты по ШПЗ (неосновные)</v>
          </cell>
          <cell r="H479">
            <v>2030</v>
          </cell>
          <cell r="I479">
            <v>7920</v>
          </cell>
          <cell r="J479">
            <v>5204</v>
          </cell>
          <cell r="K479">
            <v>1</v>
          </cell>
          <cell r="L479">
            <v>0</v>
          </cell>
          <cell r="M479">
            <v>0</v>
          </cell>
          <cell r="N479">
            <v>0</v>
          </cell>
          <cell r="R479">
            <v>0</v>
          </cell>
          <cell r="S479">
            <v>0</v>
          </cell>
          <cell r="T479">
            <v>0</v>
          </cell>
          <cell r="U479">
            <v>37</v>
          </cell>
          <cell r="V479">
            <v>0</v>
          </cell>
          <cell r="W479">
            <v>0</v>
          </cell>
          <cell r="AA479">
            <v>0</v>
          </cell>
          <cell r="AB479">
            <v>0</v>
          </cell>
          <cell r="AC479">
            <v>0</v>
          </cell>
          <cell r="AD479">
            <v>37</v>
          </cell>
          <cell r="AE479">
            <v>270000</v>
          </cell>
          <cell r="AF479">
            <v>0</v>
          </cell>
          <cell r="AI479">
            <v>2312</v>
          </cell>
          <cell r="AK479">
            <v>0</v>
          </cell>
          <cell r="AM479">
            <v>351</v>
          </cell>
          <cell r="AN479">
            <v>1</v>
          </cell>
          <cell r="AO479">
            <v>393216</v>
          </cell>
          <cell r="AQ479">
            <v>0</v>
          </cell>
          <cell r="AR479">
            <v>0</v>
          </cell>
          <cell r="AS479" t="str">
            <v>Ы</v>
          </cell>
          <cell r="AT479" t="str">
            <v>Ы</v>
          </cell>
          <cell r="AU479">
            <v>0</v>
          </cell>
          <cell r="AV479">
            <v>0</v>
          </cell>
          <cell r="AW479">
            <v>23</v>
          </cell>
          <cell r="AX479">
            <v>1</v>
          </cell>
          <cell r="AY479">
            <v>0</v>
          </cell>
          <cell r="AZ479">
            <v>0</v>
          </cell>
          <cell r="BA479">
            <v>0</v>
          </cell>
          <cell r="BB479">
            <v>0</v>
          </cell>
          <cell r="BC479">
            <v>38856</v>
          </cell>
        </row>
        <row r="480">
          <cell r="A480">
            <v>2006</v>
          </cell>
          <cell r="B480">
            <v>4</v>
          </cell>
          <cell r="C480">
            <v>206</v>
          </cell>
          <cell r="D480">
            <v>17</v>
          </cell>
          <cell r="E480">
            <v>792030</v>
          </cell>
          <cell r="F480">
            <v>0</v>
          </cell>
          <cell r="G480" t="str">
            <v>Затраты по ШПЗ (неосновные)</v>
          </cell>
          <cell r="H480">
            <v>2030</v>
          </cell>
          <cell r="I480">
            <v>7920</v>
          </cell>
          <cell r="J480">
            <v>929.08</v>
          </cell>
          <cell r="K480">
            <v>1</v>
          </cell>
          <cell r="L480">
            <v>0</v>
          </cell>
          <cell r="M480">
            <v>0</v>
          </cell>
          <cell r="N480">
            <v>0</v>
          </cell>
          <cell r="R480">
            <v>0</v>
          </cell>
          <cell r="S480">
            <v>0</v>
          </cell>
          <cell r="T480">
            <v>0</v>
          </cell>
          <cell r="U480">
            <v>37</v>
          </cell>
          <cell r="V480">
            <v>0</v>
          </cell>
          <cell r="W480">
            <v>0</v>
          </cell>
          <cell r="AA480">
            <v>0</v>
          </cell>
          <cell r="AB480">
            <v>0</v>
          </cell>
          <cell r="AC480">
            <v>0</v>
          </cell>
          <cell r="AD480">
            <v>37</v>
          </cell>
          <cell r="AE480">
            <v>280000</v>
          </cell>
          <cell r="AF480">
            <v>0</v>
          </cell>
          <cell r="AI480">
            <v>2312</v>
          </cell>
          <cell r="AK480">
            <v>0</v>
          </cell>
          <cell r="AM480">
            <v>352</v>
          </cell>
          <cell r="AN480">
            <v>1</v>
          </cell>
          <cell r="AO480">
            <v>393216</v>
          </cell>
          <cell r="AQ480">
            <v>0</v>
          </cell>
          <cell r="AR480">
            <v>0</v>
          </cell>
          <cell r="AS480" t="str">
            <v>Ы</v>
          </cell>
          <cell r="AT480" t="str">
            <v>Ы</v>
          </cell>
          <cell r="AU480">
            <v>0</v>
          </cell>
          <cell r="AV480">
            <v>0</v>
          </cell>
          <cell r="AW480">
            <v>23</v>
          </cell>
          <cell r="AX480">
            <v>1</v>
          </cell>
          <cell r="AY480">
            <v>0</v>
          </cell>
          <cell r="AZ480">
            <v>0</v>
          </cell>
          <cell r="BA480">
            <v>0</v>
          </cell>
          <cell r="BB480">
            <v>0</v>
          </cell>
          <cell r="BC480">
            <v>38856</v>
          </cell>
        </row>
        <row r="481">
          <cell r="A481">
            <v>2006</v>
          </cell>
          <cell r="B481">
            <v>4</v>
          </cell>
          <cell r="C481">
            <v>207</v>
          </cell>
          <cell r="D481">
            <v>17</v>
          </cell>
          <cell r="E481">
            <v>792030</v>
          </cell>
          <cell r="F481">
            <v>0</v>
          </cell>
          <cell r="G481" t="str">
            <v>Затраты по ШПЗ (неосновные)</v>
          </cell>
          <cell r="H481">
            <v>2030</v>
          </cell>
          <cell r="I481">
            <v>7920</v>
          </cell>
          <cell r="J481">
            <v>5117.25</v>
          </cell>
          <cell r="K481">
            <v>1</v>
          </cell>
          <cell r="L481">
            <v>0</v>
          </cell>
          <cell r="M481">
            <v>0</v>
          </cell>
          <cell r="N481">
            <v>0</v>
          </cell>
          <cell r="R481">
            <v>0</v>
          </cell>
          <cell r="S481">
            <v>0</v>
          </cell>
          <cell r="T481">
            <v>0</v>
          </cell>
          <cell r="U481">
            <v>37</v>
          </cell>
          <cell r="V481">
            <v>0</v>
          </cell>
          <cell r="W481">
            <v>0</v>
          </cell>
          <cell r="AA481">
            <v>0</v>
          </cell>
          <cell r="AB481">
            <v>0</v>
          </cell>
          <cell r="AC481">
            <v>0</v>
          </cell>
          <cell r="AD481">
            <v>37</v>
          </cell>
          <cell r="AE481">
            <v>280100</v>
          </cell>
          <cell r="AF481">
            <v>0</v>
          </cell>
          <cell r="AI481">
            <v>2312</v>
          </cell>
          <cell r="AK481">
            <v>0</v>
          </cell>
          <cell r="AM481">
            <v>353</v>
          </cell>
          <cell r="AN481">
            <v>1</v>
          </cell>
          <cell r="AO481">
            <v>393216</v>
          </cell>
          <cell r="AQ481">
            <v>0</v>
          </cell>
          <cell r="AR481">
            <v>0</v>
          </cell>
          <cell r="AS481" t="str">
            <v>Ы</v>
          </cell>
          <cell r="AT481" t="str">
            <v>Ы</v>
          </cell>
          <cell r="AU481">
            <v>0</v>
          </cell>
          <cell r="AV481">
            <v>0</v>
          </cell>
          <cell r="AW481">
            <v>23</v>
          </cell>
          <cell r="AX481">
            <v>1</v>
          </cell>
          <cell r="AY481">
            <v>0</v>
          </cell>
          <cell r="AZ481">
            <v>0</v>
          </cell>
          <cell r="BA481">
            <v>0</v>
          </cell>
          <cell r="BB481">
            <v>0</v>
          </cell>
          <cell r="BC481">
            <v>38856</v>
          </cell>
        </row>
        <row r="482">
          <cell r="A482">
            <v>2006</v>
          </cell>
          <cell r="B482">
            <v>4</v>
          </cell>
          <cell r="C482">
            <v>208</v>
          </cell>
          <cell r="D482">
            <v>17</v>
          </cell>
          <cell r="E482">
            <v>792030</v>
          </cell>
          <cell r="F482">
            <v>0</v>
          </cell>
          <cell r="G482" t="str">
            <v>Затраты по ШПЗ (неосновные)</v>
          </cell>
          <cell r="H482">
            <v>2030</v>
          </cell>
          <cell r="I482">
            <v>7920</v>
          </cell>
          <cell r="J482">
            <v>3386</v>
          </cell>
          <cell r="K482">
            <v>1</v>
          </cell>
          <cell r="L482">
            <v>0</v>
          </cell>
          <cell r="M482">
            <v>0</v>
          </cell>
          <cell r="N482">
            <v>0</v>
          </cell>
          <cell r="R482">
            <v>0</v>
          </cell>
          <cell r="S482">
            <v>0</v>
          </cell>
          <cell r="T482">
            <v>0</v>
          </cell>
          <cell r="U482">
            <v>37</v>
          </cell>
          <cell r="V482">
            <v>0</v>
          </cell>
          <cell r="W482">
            <v>0</v>
          </cell>
          <cell r="AA482">
            <v>0</v>
          </cell>
          <cell r="AB482">
            <v>0</v>
          </cell>
          <cell r="AC482">
            <v>0</v>
          </cell>
          <cell r="AD482">
            <v>37</v>
          </cell>
          <cell r="AE482">
            <v>280400</v>
          </cell>
          <cell r="AF482">
            <v>0</v>
          </cell>
          <cell r="AI482">
            <v>2312</v>
          </cell>
          <cell r="AK482">
            <v>0</v>
          </cell>
          <cell r="AM482">
            <v>354</v>
          </cell>
          <cell r="AN482">
            <v>1</v>
          </cell>
          <cell r="AO482">
            <v>393216</v>
          </cell>
          <cell r="AQ482">
            <v>0</v>
          </cell>
          <cell r="AR482">
            <v>0</v>
          </cell>
          <cell r="AS482" t="str">
            <v>Ы</v>
          </cell>
          <cell r="AT482" t="str">
            <v>Ы</v>
          </cell>
          <cell r="AU482">
            <v>0</v>
          </cell>
          <cell r="AV482">
            <v>0</v>
          </cell>
          <cell r="AW482">
            <v>23</v>
          </cell>
          <cell r="AX482">
            <v>1</v>
          </cell>
          <cell r="AY482">
            <v>0</v>
          </cell>
          <cell r="AZ482">
            <v>0</v>
          </cell>
          <cell r="BA482">
            <v>0</v>
          </cell>
          <cell r="BB482">
            <v>0</v>
          </cell>
          <cell r="BC482">
            <v>38856</v>
          </cell>
        </row>
        <row r="483">
          <cell r="A483">
            <v>2006</v>
          </cell>
          <cell r="B483">
            <v>4</v>
          </cell>
          <cell r="C483">
            <v>209</v>
          </cell>
          <cell r="D483">
            <v>17</v>
          </cell>
          <cell r="E483">
            <v>792030</v>
          </cell>
          <cell r="F483">
            <v>0</v>
          </cell>
          <cell r="G483" t="str">
            <v>Затраты по ШПЗ (неосновные)</v>
          </cell>
          <cell r="H483">
            <v>2030</v>
          </cell>
          <cell r="I483">
            <v>7920</v>
          </cell>
          <cell r="J483">
            <v>42041.279999999999</v>
          </cell>
          <cell r="K483">
            <v>1</v>
          </cell>
          <cell r="L483">
            <v>0</v>
          </cell>
          <cell r="M483">
            <v>0</v>
          </cell>
          <cell r="N483">
            <v>0</v>
          </cell>
          <cell r="R483">
            <v>0</v>
          </cell>
          <cell r="S483">
            <v>0</v>
          </cell>
          <cell r="T483">
            <v>0</v>
          </cell>
          <cell r="U483">
            <v>37</v>
          </cell>
          <cell r="V483">
            <v>0</v>
          </cell>
          <cell r="W483">
            <v>0</v>
          </cell>
          <cell r="AA483">
            <v>0</v>
          </cell>
          <cell r="AB483">
            <v>0</v>
          </cell>
          <cell r="AC483">
            <v>0</v>
          </cell>
          <cell r="AD483">
            <v>37</v>
          </cell>
          <cell r="AE483">
            <v>311000</v>
          </cell>
          <cell r="AF483">
            <v>0</v>
          </cell>
          <cell r="AI483">
            <v>2312</v>
          </cell>
          <cell r="AK483">
            <v>0</v>
          </cell>
          <cell r="AM483">
            <v>355</v>
          </cell>
          <cell r="AN483">
            <v>1</v>
          </cell>
          <cell r="AO483">
            <v>393216</v>
          </cell>
          <cell r="AQ483">
            <v>0</v>
          </cell>
          <cell r="AR483">
            <v>0</v>
          </cell>
          <cell r="AS483" t="str">
            <v>Ы</v>
          </cell>
          <cell r="AT483" t="str">
            <v>Ы</v>
          </cell>
          <cell r="AU483">
            <v>0</v>
          </cell>
          <cell r="AV483">
            <v>0</v>
          </cell>
          <cell r="AW483">
            <v>23</v>
          </cell>
          <cell r="AX483">
            <v>1</v>
          </cell>
          <cell r="AY483">
            <v>0</v>
          </cell>
          <cell r="AZ483">
            <v>0</v>
          </cell>
          <cell r="BA483">
            <v>0</v>
          </cell>
          <cell r="BB483">
            <v>0</v>
          </cell>
          <cell r="BC483">
            <v>38856</v>
          </cell>
        </row>
        <row r="484">
          <cell r="A484">
            <v>2006</v>
          </cell>
          <cell r="B484">
            <v>4</v>
          </cell>
          <cell r="C484">
            <v>210</v>
          </cell>
          <cell r="D484">
            <v>17</v>
          </cell>
          <cell r="E484">
            <v>792030</v>
          </cell>
          <cell r="F484">
            <v>0</v>
          </cell>
          <cell r="G484" t="str">
            <v>Затраты по ШПЗ (неосновные)</v>
          </cell>
          <cell r="H484">
            <v>2030</v>
          </cell>
          <cell r="I484">
            <v>7920</v>
          </cell>
          <cell r="J484">
            <v>290159.67</v>
          </cell>
          <cell r="K484">
            <v>1</v>
          </cell>
          <cell r="L484">
            <v>0</v>
          </cell>
          <cell r="M484">
            <v>0</v>
          </cell>
          <cell r="N484">
            <v>0</v>
          </cell>
          <cell r="R484">
            <v>0</v>
          </cell>
          <cell r="S484">
            <v>0</v>
          </cell>
          <cell r="T484">
            <v>0</v>
          </cell>
          <cell r="U484">
            <v>37</v>
          </cell>
          <cell r="V484">
            <v>0</v>
          </cell>
          <cell r="W484">
            <v>0</v>
          </cell>
          <cell r="AA484">
            <v>0</v>
          </cell>
          <cell r="AB484">
            <v>0</v>
          </cell>
          <cell r="AC484">
            <v>0</v>
          </cell>
          <cell r="AD484">
            <v>37</v>
          </cell>
          <cell r="AE484">
            <v>312000</v>
          </cell>
          <cell r="AF484">
            <v>0</v>
          </cell>
          <cell r="AI484">
            <v>2312</v>
          </cell>
          <cell r="AK484">
            <v>0</v>
          </cell>
          <cell r="AM484">
            <v>356</v>
          </cell>
          <cell r="AN484">
            <v>1</v>
          </cell>
          <cell r="AO484">
            <v>393216</v>
          </cell>
          <cell r="AQ484">
            <v>0</v>
          </cell>
          <cell r="AR484">
            <v>0</v>
          </cell>
          <cell r="AS484" t="str">
            <v>Ы</v>
          </cell>
          <cell r="AT484" t="str">
            <v>Ы</v>
          </cell>
          <cell r="AU484">
            <v>0</v>
          </cell>
          <cell r="AV484">
            <v>0</v>
          </cell>
          <cell r="AW484">
            <v>23</v>
          </cell>
          <cell r="AX484">
            <v>1</v>
          </cell>
          <cell r="AY484">
            <v>0</v>
          </cell>
          <cell r="AZ484">
            <v>0</v>
          </cell>
          <cell r="BA484">
            <v>0</v>
          </cell>
          <cell r="BB484">
            <v>0</v>
          </cell>
          <cell r="BC484">
            <v>38856</v>
          </cell>
        </row>
        <row r="485">
          <cell r="A485">
            <v>2006</v>
          </cell>
          <cell r="B485">
            <v>4</v>
          </cell>
          <cell r="C485">
            <v>211</v>
          </cell>
          <cell r="D485">
            <v>17</v>
          </cell>
          <cell r="E485">
            <v>792030</v>
          </cell>
          <cell r="F485">
            <v>0</v>
          </cell>
          <cell r="G485" t="str">
            <v>Затраты по ШПЗ (неосновные)</v>
          </cell>
          <cell r="H485">
            <v>2030</v>
          </cell>
          <cell r="I485">
            <v>7920</v>
          </cell>
          <cell r="J485">
            <v>15958.09</v>
          </cell>
          <cell r="K485">
            <v>1</v>
          </cell>
          <cell r="L485">
            <v>0</v>
          </cell>
          <cell r="M485">
            <v>0</v>
          </cell>
          <cell r="N485">
            <v>0</v>
          </cell>
          <cell r="R485">
            <v>0</v>
          </cell>
          <cell r="S485">
            <v>0</v>
          </cell>
          <cell r="T485">
            <v>0</v>
          </cell>
          <cell r="U485">
            <v>37</v>
          </cell>
          <cell r="V485">
            <v>0</v>
          </cell>
          <cell r="W485">
            <v>0</v>
          </cell>
          <cell r="AA485">
            <v>0</v>
          </cell>
          <cell r="AB485">
            <v>0</v>
          </cell>
          <cell r="AC485">
            <v>0</v>
          </cell>
          <cell r="AD485">
            <v>37</v>
          </cell>
          <cell r="AE485">
            <v>313000</v>
          </cell>
          <cell r="AF485">
            <v>0</v>
          </cell>
          <cell r="AI485">
            <v>2312</v>
          </cell>
          <cell r="AK485">
            <v>0</v>
          </cell>
          <cell r="AM485">
            <v>357</v>
          </cell>
          <cell r="AN485">
            <v>1</v>
          </cell>
          <cell r="AO485">
            <v>393216</v>
          </cell>
          <cell r="AQ485">
            <v>0</v>
          </cell>
          <cell r="AR485">
            <v>0</v>
          </cell>
          <cell r="AS485" t="str">
            <v>Ы</v>
          </cell>
          <cell r="AT485" t="str">
            <v>Ы</v>
          </cell>
          <cell r="AU485">
            <v>0</v>
          </cell>
          <cell r="AV485">
            <v>0</v>
          </cell>
          <cell r="AW485">
            <v>23</v>
          </cell>
          <cell r="AX485">
            <v>1</v>
          </cell>
          <cell r="AY485">
            <v>0</v>
          </cell>
          <cell r="AZ485">
            <v>0</v>
          </cell>
          <cell r="BA485">
            <v>0</v>
          </cell>
          <cell r="BB485">
            <v>0</v>
          </cell>
          <cell r="BC485">
            <v>38856</v>
          </cell>
        </row>
        <row r="486">
          <cell r="A486">
            <v>2006</v>
          </cell>
          <cell r="B486">
            <v>4</v>
          </cell>
          <cell r="C486">
            <v>212</v>
          </cell>
          <cell r="D486">
            <v>17</v>
          </cell>
          <cell r="E486">
            <v>792030</v>
          </cell>
          <cell r="F486">
            <v>0</v>
          </cell>
          <cell r="G486" t="str">
            <v>Затраты по ШПЗ (неосновные)</v>
          </cell>
          <cell r="H486">
            <v>2030</v>
          </cell>
          <cell r="I486">
            <v>7920</v>
          </cell>
          <cell r="J486">
            <v>28984.18</v>
          </cell>
          <cell r="K486">
            <v>1</v>
          </cell>
          <cell r="L486">
            <v>0</v>
          </cell>
          <cell r="M486">
            <v>0</v>
          </cell>
          <cell r="N486">
            <v>0</v>
          </cell>
          <cell r="R486">
            <v>0</v>
          </cell>
          <cell r="S486">
            <v>0</v>
          </cell>
          <cell r="T486">
            <v>0</v>
          </cell>
          <cell r="U486">
            <v>37</v>
          </cell>
          <cell r="V486">
            <v>0</v>
          </cell>
          <cell r="W486">
            <v>0</v>
          </cell>
          <cell r="AA486">
            <v>0</v>
          </cell>
          <cell r="AB486">
            <v>0</v>
          </cell>
          <cell r="AC486">
            <v>0</v>
          </cell>
          <cell r="AD486">
            <v>37</v>
          </cell>
          <cell r="AE486">
            <v>314000</v>
          </cell>
          <cell r="AF486">
            <v>0</v>
          </cell>
          <cell r="AI486">
            <v>2312</v>
          </cell>
          <cell r="AK486">
            <v>0</v>
          </cell>
          <cell r="AM486">
            <v>358</v>
          </cell>
          <cell r="AN486">
            <v>1</v>
          </cell>
          <cell r="AO486">
            <v>393216</v>
          </cell>
          <cell r="AQ486">
            <v>0</v>
          </cell>
          <cell r="AR486">
            <v>0</v>
          </cell>
          <cell r="AS486" t="str">
            <v>Ы</v>
          </cell>
          <cell r="AT486" t="str">
            <v>Ы</v>
          </cell>
          <cell r="AU486">
            <v>0</v>
          </cell>
          <cell r="AV486">
            <v>0</v>
          </cell>
          <cell r="AW486">
            <v>23</v>
          </cell>
          <cell r="AX486">
            <v>1</v>
          </cell>
          <cell r="AY486">
            <v>0</v>
          </cell>
          <cell r="AZ486">
            <v>0</v>
          </cell>
          <cell r="BA486">
            <v>0</v>
          </cell>
          <cell r="BB486">
            <v>0</v>
          </cell>
          <cell r="BC486">
            <v>38856</v>
          </cell>
        </row>
        <row r="487">
          <cell r="A487">
            <v>2006</v>
          </cell>
          <cell r="B487">
            <v>4</v>
          </cell>
          <cell r="C487">
            <v>213</v>
          </cell>
          <cell r="D487">
            <v>17</v>
          </cell>
          <cell r="E487">
            <v>792030</v>
          </cell>
          <cell r="F487">
            <v>0</v>
          </cell>
          <cell r="G487" t="str">
            <v>Затраты по ШПЗ (неосновные)</v>
          </cell>
          <cell r="H487">
            <v>2030</v>
          </cell>
          <cell r="I487">
            <v>7920</v>
          </cell>
          <cell r="J487">
            <v>5815.21</v>
          </cell>
          <cell r="K487">
            <v>1</v>
          </cell>
          <cell r="L487">
            <v>0</v>
          </cell>
          <cell r="M487">
            <v>0</v>
          </cell>
          <cell r="N487">
            <v>0</v>
          </cell>
          <cell r="R487">
            <v>0</v>
          </cell>
          <cell r="S487">
            <v>0</v>
          </cell>
          <cell r="T487">
            <v>0</v>
          </cell>
          <cell r="U487">
            <v>37</v>
          </cell>
          <cell r="V487">
            <v>0</v>
          </cell>
          <cell r="W487">
            <v>0</v>
          </cell>
          <cell r="AA487">
            <v>0</v>
          </cell>
          <cell r="AB487">
            <v>0</v>
          </cell>
          <cell r="AC487">
            <v>0</v>
          </cell>
          <cell r="AD487">
            <v>37</v>
          </cell>
          <cell r="AE487">
            <v>315000</v>
          </cell>
          <cell r="AF487">
            <v>0</v>
          </cell>
          <cell r="AI487">
            <v>2312</v>
          </cell>
          <cell r="AK487">
            <v>0</v>
          </cell>
          <cell r="AM487">
            <v>359</v>
          </cell>
          <cell r="AN487">
            <v>1</v>
          </cell>
          <cell r="AO487">
            <v>393216</v>
          </cell>
          <cell r="AQ487">
            <v>0</v>
          </cell>
          <cell r="AR487">
            <v>0</v>
          </cell>
          <cell r="AS487" t="str">
            <v>Ы</v>
          </cell>
          <cell r="AT487" t="str">
            <v>Ы</v>
          </cell>
          <cell r="AU487">
            <v>0</v>
          </cell>
          <cell r="AV487">
            <v>0</v>
          </cell>
          <cell r="AW487">
            <v>23</v>
          </cell>
          <cell r="AX487">
            <v>1</v>
          </cell>
          <cell r="AY487">
            <v>0</v>
          </cell>
          <cell r="AZ487">
            <v>0</v>
          </cell>
          <cell r="BA487">
            <v>0</v>
          </cell>
          <cell r="BB487">
            <v>0</v>
          </cell>
          <cell r="BC487">
            <v>38856</v>
          </cell>
        </row>
        <row r="488">
          <cell r="A488">
            <v>2006</v>
          </cell>
          <cell r="B488">
            <v>4</v>
          </cell>
          <cell r="C488">
            <v>214</v>
          </cell>
          <cell r="D488">
            <v>17</v>
          </cell>
          <cell r="E488">
            <v>792030</v>
          </cell>
          <cell r="F488">
            <v>0</v>
          </cell>
          <cell r="G488" t="str">
            <v>Затраты по ШПЗ (неосновные)</v>
          </cell>
          <cell r="H488">
            <v>2030</v>
          </cell>
          <cell r="I488">
            <v>7920</v>
          </cell>
          <cell r="J488">
            <v>1000</v>
          </cell>
          <cell r="K488">
            <v>1</v>
          </cell>
          <cell r="L488">
            <v>0</v>
          </cell>
          <cell r="M488">
            <v>0</v>
          </cell>
          <cell r="N488">
            <v>0</v>
          </cell>
          <cell r="R488">
            <v>0</v>
          </cell>
          <cell r="S488">
            <v>0</v>
          </cell>
          <cell r="T488">
            <v>0</v>
          </cell>
          <cell r="U488">
            <v>37</v>
          </cell>
          <cell r="V488">
            <v>0</v>
          </cell>
          <cell r="W488">
            <v>0</v>
          </cell>
          <cell r="AA488">
            <v>0</v>
          </cell>
          <cell r="AB488">
            <v>0</v>
          </cell>
          <cell r="AC488">
            <v>0</v>
          </cell>
          <cell r="AD488">
            <v>37</v>
          </cell>
          <cell r="AE488">
            <v>510100</v>
          </cell>
          <cell r="AF488">
            <v>0</v>
          </cell>
          <cell r="AI488">
            <v>2312</v>
          </cell>
          <cell r="AK488">
            <v>0</v>
          </cell>
          <cell r="AM488">
            <v>360</v>
          </cell>
          <cell r="AN488">
            <v>1</v>
          </cell>
          <cell r="AO488">
            <v>393216</v>
          </cell>
          <cell r="AQ488">
            <v>0</v>
          </cell>
          <cell r="AR488">
            <v>0</v>
          </cell>
          <cell r="AS488" t="str">
            <v>Ы</v>
          </cell>
          <cell r="AT488" t="str">
            <v>Ы</v>
          </cell>
          <cell r="AU488">
            <v>0</v>
          </cell>
          <cell r="AV488">
            <v>0</v>
          </cell>
          <cell r="AW488">
            <v>23</v>
          </cell>
          <cell r="AX488">
            <v>1</v>
          </cell>
          <cell r="AY488">
            <v>0</v>
          </cell>
          <cell r="AZ488">
            <v>0</v>
          </cell>
          <cell r="BA488">
            <v>0</v>
          </cell>
          <cell r="BB488">
            <v>0</v>
          </cell>
          <cell r="BC488">
            <v>38856</v>
          </cell>
        </row>
        <row r="489">
          <cell r="A489">
            <v>2006</v>
          </cell>
          <cell r="B489">
            <v>4</v>
          </cell>
          <cell r="C489">
            <v>281</v>
          </cell>
          <cell r="D489">
            <v>17</v>
          </cell>
          <cell r="E489">
            <v>792030</v>
          </cell>
          <cell r="F489">
            <v>0</v>
          </cell>
          <cell r="G489" t="str">
            <v>Затраты по ШПЗ (неосновные)</v>
          </cell>
          <cell r="H489">
            <v>2030</v>
          </cell>
          <cell r="I489">
            <v>7920</v>
          </cell>
          <cell r="J489">
            <v>1.33</v>
          </cell>
          <cell r="K489">
            <v>1</v>
          </cell>
          <cell r="L489">
            <v>0</v>
          </cell>
          <cell r="M489">
            <v>0</v>
          </cell>
          <cell r="N489">
            <v>0</v>
          </cell>
          <cell r="R489">
            <v>0</v>
          </cell>
          <cell r="S489">
            <v>0</v>
          </cell>
          <cell r="T489">
            <v>0</v>
          </cell>
          <cell r="U489">
            <v>35</v>
          </cell>
          <cell r="V489">
            <v>0</v>
          </cell>
          <cell r="W489">
            <v>0</v>
          </cell>
          <cell r="AA489">
            <v>0</v>
          </cell>
          <cell r="AB489">
            <v>0</v>
          </cell>
          <cell r="AC489">
            <v>0</v>
          </cell>
          <cell r="AD489">
            <v>35</v>
          </cell>
          <cell r="AE489">
            <v>117000</v>
          </cell>
          <cell r="AF489">
            <v>0</v>
          </cell>
          <cell r="AI489">
            <v>2312</v>
          </cell>
          <cell r="AK489">
            <v>0</v>
          </cell>
          <cell r="AM489">
            <v>427</v>
          </cell>
          <cell r="AN489">
            <v>1</v>
          </cell>
          <cell r="AO489">
            <v>393216</v>
          </cell>
          <cell r="AQ489">
            <v>0</v>
          </cell>
          <cell r="AR489">
            <v>0</v>
          </cell>
          <cell r="AS489" t="str">
            <v>Ы</v>
          </cell>
          <cell r="AT489" t="str">
            <v>Ы</v>
          </cell>
          <cell r="AU489">
            <v>0</v>
          </cell>
          <cell r="AV489">
            <v>0</v>
          </cell>
          <cell r="AW489">
            <v>23</v>
          </cell>
          <cell r="AX489">
            <v>1</v>
          </cell>
          <cell r="AY489">
            <v>0</v>
          </cell>
          <cell r="AZ489">
            <v>0</v>
          </cell>
          <cell r="BA489">
            <v>0</v>
          </cell>
          <cell r="BB489">
            <v>0</v>
          </cell>
          <cell r="BC489">
            <v>38856</v>
          </cell>
        </row>
        <row r="490">
          <cell r="A490">
            <v>2006</v>
          </cell>
          <cell r="B490">
            <v>4</v>
          </cell>
          <cell r="C490">
            <v>282</v>
          </cell>
          <cell r="D490">
            <v>17</v>
          </cell>
          <cell r="E490">
            <v>792030</v>
          </cell>
          <cell r="F490">
            <v>0</v>
          </cell>
          <cell r="G490" t="str">
            <v>Затраты по ШПЗ (неосновные)</v>
          </cell>
          <cell r="H490">
            <v>2030</v>
          </cell>
          <cell r="I490">
            <v>7920</v>
          </cell>
          <cell r="J490">
            <v>7.17</v>
          </cell>
          <cell r="K490">
            <v>1</v>
          </cell>
          <cell r="L490">
            <v>0</v>
          </cell>
          <cell r="M490">
            <v>0</v>
          </cell>
          <cell r="N490">
            <v>0</v>
          </cell>
          <cell r="R490">
            <v>0</v>
          </cell>
          <cell r="S490">
            <v>0</v>
          </cell>
          <cell r="T490">
            <v>0</v>
          </cell>
          <cell r="U490">
            <v>35</v>
          </cell>
          <cell r="V490">
            <v>0</v>
          </cell>
          <cell r="W490">
            <v>0</v>
          </cell>
          <cell r="AA490">
            <v>0</v>
          </cell>
          <cell r="AB490">
            <v>0</v>
          </cell>
          <cell r="AC490">
            <v>0</v>
          </cell>
          <cell r="AD490">
            <v>35</v>
          </cell>
          <cell r="AE490">
            <v>118000</v>
          </cell>
          <cell r="AF490">
            <v>0</v>
          </cell>
          <cell r="AI490">
            <v>2312</v>
          </cell>
          <cell r="AK490">
            <v>0</v>
          </cell>
          <cell r="AM490">
            <v>428</v>
          </cell>
          <cell r="AN490">
            <v>1</v>
          </cell>
          <cell r="AO490">
            <v>393216</v>
          </cell>
          <cell r="AQ490">
            <v>0</v>
          </cell>
          <cell r="AR490">
            <v>0</v>
          </cell>
          <cell r="AS490" t="str">
            <v>Ы</v>
          </cell>
          <cell r="AT490" t="str">
            <v>Ы</v>
          </cell>
          <cell r="AU490">
            <v>0</v>
          </cell>
          <cell r="AV490">
            <v>0</v>
          </cell>
          <cell r="AW490">
            <v>23</v>
          </cell>
          <cell r="AX490">
            <v>1</v>
          </cell>
          <cell r="AY490">
            <v>0</v>
          </cell>
          <cell r="AZ490">
            <v>0</v>
          </cell>
          <cell r="BA490">
            <v>0</v>
          </cell>
          <cell r="BB490">
            <v>0</v>
          </cell>
          <cell r="BC490">
            <v>38856</v>
          </cell>
        </row>
        <row r="491">
          <cell r="A491">
            <v>2006</v>
          </cell>
          <cell r="B491">
            <v>4</v>
          </cell>
          <cell r="C491">
            <v>283</v>
          </cell>
          <cell r="D491">
            <v>17</v>
          </cell>
          <cell r="E491">
            <v>792030</v>
          </cell>
          <cell r="F491">
            <v>0</v>
          </cell>
          <cell r="G491" t="str">
            <v>Затраты по ШПЗ (неосновные)</v>
          </cell>
          <cell r="H491">
            <v>2030</v>
          </cell>
          <cell r="I491">
            <v>7920</v>
          </cell>
          <cell r="J491">
            <v>3.83</v>
          </cell>
          <cell r="K491">
            <v>1</v>
          </cell>
          <cell r="L491">
            <v>0</v>
          </cell>
          <cell r="M491">
            <v>0</v>
          </cell>
          <cell r="N491">
            <v>0</v>
          </cell>
          <cell r="R491">
            <v>0</v>
          </cell>
          <cell r="S491">
            <v>0</v>
          </cell>
          <cell r="T491">
            <v>0</v>
          </cell>
          <cell r="U491">
            <v>35</v>
          </cell>
          <cell r="V491">
            <v>0</v>
          </cell>
          <cell r="W491">
            <v>0</v>
          </cell>
          <cell r="AA491">
            <v>0</v>
          </cell>
          <cell r="AB491">
            <v>0</v>
          </cell>
          <cell r="AC491">
            <v>0</v>
          </cell>
          <cell r="AD491">
            <v>35</v>
          </cell>
          <cell r="AE491">
            <v>131000</v>
          </cell>
          <cell r="AF491">
            <v>0</v>
          </cell>
          <cell r="AI491">
            <v>2312</v>
          </cell>
          <cell r="AK491">
            <v>0</v>
          </cell>
          <cell r="AM491">
            <v>429</v>
          </cell>
          <cell r="AN491">
            <v>1</v>
          </cell>
          <cell r="AO491">
            <v>393216</v>
          </cell>
          <cell r="AQ491">
            <v>0</v>
          </cell>
          <cell r="AR491">
            <v>0</v>
          </cell>
          <cell r="AS491" t="str">
            <v>Ы</v>
          </cell>
          <cell r="AT491" t="str">
            <v>Ы</v>
          </cell>
          <cell r="AU491">
            <v>0</v>
          </cell>
          <cell r="AV491">
            <v>0</v>
          </cell>
          <cell r="AW491">
            <v>23</v>
          </cell>
          <cell r="AX491">
            <v>1</v>
          </cell>
          <cell r="AY491">
            <v>0</v>
          </cell>
          <cell r="AZ491">
            <v>0</v>
          </cell>
          <cell r="BA491">
            <v>0</v>
          </cell>
          <cell r="BB491">
            <v>0</v>
          </cell>
          <cell r="BC491">
            <v>38856</v>
          </cell>
        </row>
        <row r="492">
          <cell r="A492">
            <v>2006</v>
          </cell>
          <cell r="B492">
            <v>4</v>
          </cell>
          <cell r="C492">
            <v>284</v>
          </cell>
          <cell r="D492">
            <v>17</v>
          </cell>
          <cell r="E492">
            <v>792030</v>
          </cell>
          <cell r="F492">
            <v>0</v>
          </cell>
          <cell r="G492" t="str">
            <v>Затраты по ШПЗ (неосновные)</v>
          </cell>
          <cell r="H492">
            <v>2030</v>
          </cell>
          <cell r="I492">
            <v>7920</v>
          </cell>
          <cell r="J492">
            <v>0.68</v>
          </cell>
          <cell r="K492">
            <v>1</v>
          </cell>
          <cell r="L492">
            <v>0</v>
          </cell>
          <cell r="M492">
            <v>0</v>
          </cell>
          <cell r="N492">
            <v>0</v>
          </cell>
          <cell r="R492">
            <v>0</v>
          </cell>
          <cell r="S492">
            <v>0</v>
          </cell>
          <cell r="T492">
            <v>0</v>
          </cell>
          <cell r="U492">
            <v>35</v>
          </cell>
          <cell r="V492">
            <v>0</v>
          </cell>
          <cell r="W492">
            <v>0</v>
          </cell>
          <cell r="AA492">
            <v>0</v>
          </cell>
          <cell r="AB492">
            <v>0</v>
          </cell>
          <cell r="AC492">
            <v>0</v>
          </cell>
          <cell r="AD492">
            <v>35</v>
          </cell>
          <cell r="AE492">
            <v>132000</v>
          </cell>
          <cell r="AF492">
            <v>0</v>
          </cell>
          <cell r="AI492">
            <v>2312</v>
          </cell>
          <cell r="AK492">
            <v>0</v>
          </cell>
          <cell r="AM492">
            <v>430</v>
          </cell>
          <cell r="AN492">
            <v>1</v>
          </cell>
          <cell r="AO492">
            <v>393216</v>
          </cell>
          <cell r="AQ492">
            <v>0</v>
          </cell>
          <cell r="AR492">
            <v>0</v>
          </cell>
          <cell r="AS492" t="str">
            <v>Ы</v>
          </cell>
          <cell r="AT492" t="str">
            <v>Ы</v>
          </cell>
          <cell r="AU492">
            <v>0</v>
          </cell>
          <cell r="AV492">
            <v>0</v>
          </cell>
          <cell r="AW492">
            <v>23</v>
          </cell>
          <cell r="AX492">
            <v>1</v>
          </cell>
          <cell r="AY492">
            <v>0</v>
          </cell>
          <cell r="AZ492">
            <v>0</v>
          </cell>
          <cell r="BA492">
            <v>0</v>
          </cell>
          <cell r="BB492">
            <v>0</v>
          </cell>
          <cell r="BC492">
            <v>38856</v>
          </cell>
        </row>
        <row r="493">
          <cell r="A493">
            <v>2006</v>
          </cell>
          <cell r="B493">
            <v>4</v>
          </cell>
          <cell r="C493">
            <v>285</v>
          </cell>
          <cell r="D493">
            <v>17</v>
          </cell>
          <cell r="E493">
            <v>792030</v>
          </cell>
          <cell r="F493">
            <v>0</v>
          </cell>
          <cell r="G493" t="str">
            <v>Затраты по ШПЗ (неосновные)</v>
          </cell>
          <cell r="H493">
            <v>2030</v>
          </cell>
          <cell r="I493">
            <v>7920</v>
          </cell>
          <cell r="J493">
            <v>5040.51</v>
          </cell>
          <cell r="K493">
            <v>1</v>
          </cell>
          <cell r="L493">
            <v>0</v>
          </cell>
          <cell r="M493">
            <v>0</v>
          </cell>
          <cell r="N493">
            <v>0</v>
          </cell>
          <cell r="R493">
            <v>0</v>
          </cell>
          <cell r="S493">
            <v>0</v>
          </cell>
          <cell r="T493">
            <v>0</v>
          </cell>
          <cell r="U493">
            <v>35</v>
          </cell>
          <cell r="V493">
            <v>0</v>
          </cell>
          <cell r="W493">
            <v>0</v>
          </cell>
          <cell r="AA493">
            <v>0</v>
          </cell>
          <cell r="AB493">
            <v>0</v>
          </cell>
          <cell r="AC493">
            <v>0</v>
          </cell>
          <cell r="AD493">
            <v>35</v>
          </cell>
          <cell r="AE493">
            <v>143000</v>
          </cell>
          <cell r="AF493">
            <v>0</v>
          </cell>
          <cell r="AI493">
            <v>2312</v>
          </cell>
          <cell r="AK493">
            <v>0</v>
          </cell>
          <cell r="AM493">
            <v>431</v>
          </cell>
          <cell r="AN493">
            <v>1</v>
          </cell>
          <cell r="AO493">
            <v>393216</v>
          </cell>
          <cell r="AQ493">
            <v>0</v>
          </cell>
          <cell r="AR493">
            <v>0</v>
          </cell>
          <cell r="AS493" t="str">
            <v>Ы</v>
          </cell>
          <cell r="AT493" t="str">
            <v>Ы</v>
          </cell>
          <cell r="AU493">
            <v>0</v>
          </cell>
          <cell r="AV493">
            <v>0</v>
          </cell>
          <cell r="AW493">
            <v>23</v>
          </cell>
          <cell r="AX493">
            <v>1</v>
          </cell>
          <cell r="AY493">
            <v>0</v>
          </cell>
          <cell r="AZ493">
            <v>0</v>
          </cell>
          <cell r="BA493">
            <v>0</v>
          </cell>
          <cell r="BB493">
            <v>0</v>
          </cell>
          <cell r="BC493">
            <v>38856</v>
          </cell>
        </row>
        <row r="494">
          <cell r="A494">
            <v>2006</v>
          </cell>
          <cell r="B494">
            <v>4</v>
          </cell>
          <cell r="C494">
            <v>286</v>
          </cell>
          <cell r="D494">
            <v>17</v>
          </cell>
          <cell r="E494">
            <v>792030</v>
          </cell>
          <cell r="F494">
            <v>0</v>
          </cell>
          <cell r="G494" t="str">
            <v>Затраты по ШПЗ (неосновные)</v>
          </cell>
          <cell r="H494">
            <v>2030</v>
          </cell>
          <cell r="I494">
            <v>7920</v>
          </cell>
          <cell r="J494">
            <v>17.47</v>
          </cell>
          <cell r="K494">
            <v>1</v>
          </cell>
          <cell r="L494">
            <v>0</v>
          </cell>
          <cell r="M494">
            <v>0</v>
          </cell>
          <cell r="N494">
            <v>0</v>
          </cell>
          <cell r="R494">
            <v>0</v>
          </cell>
          <cell r="S494">
            <v>0</v>
          </cell>
          <cell r="T494">
            <v>0</v>
          </cell>
          <cell r="U494">
            <v>35</v>
          </cell>
          <cell r="V494">
            <v>0</v>
          </cell>
          <cell r="W494">
            <v>0</v>
          </cell>
          <cell r="AA494">
            <v>0</v>
          </cell>
          <cell r="AB494">
            <v>0</v>
          </cell>
          <cell r="AC494">
            <v>0</v>
          </cell>
          <cell r="AD494">
            <v>35</v>
          </cell>
          <cell r="AE494">
            <v>410000</v>
          </cell>
          <cell r="AF494">
            <v>0</v>
          </cell>
          <cell r="AI494">
            <v>2312</v>
          </cell>
          <cell r="AK494">
            <v>0</v>
          </cell>
          <cell r="AM494">
            <v>432</v>
          </cell>
          <cell r="AN494">
            <v>1</v>
          </cell>
          <cell r="AO494">
            <v>393216</v>
          </cell>
          <cell r="AQ494">
            <v>0</v>
          </cell>
          <cell r="AR494">
            <v>0</v>
          </cell>
          <cell r="AS494" t="str">
            <v>Ы</v>
          </cell>
          <cell r="AT494" t="str">
            <v>Ы</v>
          </cell>
          <cell r="AU494">
            <v>0</v>
          </cell>
          <cell r="AV494">
            <v>0</v>
          </cell>
          <cell r="AW494">
            <v>23</v>
          </cell>
          <cell r="AX494">
            <v>1</v>
          </cell>
          <cell r="AY494">
            <v>0</v>
          </cell>
          <cell r="AZ494">
            <v>0</v>
          </cell>
          <cell r="BA494">
            <v>0</v>
          </cell>
          <cell r="BB494">
            <v>0</v>
          </cell>
          <cell r="BC494">
            <v>38856</v>
          </cell>
        </row>
        <row r="495">
          <cell r="A495">
            <v>2006</v>
          </cell>
          <cell r="B495">
            <v>4</v>
          </cell>
          <cell r="C495">
            <v>287</v>
          </cell>
          <cell r="D495">
            <v>17</v>
          </cell>
          <cell r="E495">
            <v>792030</v>
          </cell>
          <cell r="F495">
            <v>0</v>
          </cell>
          <cell r="G495" t="str">
            <v>Затраты по ШПЗ (неосновные)</v>
          </cell>
          <cell r="H495">
            <v>2030</v>
          </cell>
          <cell r="I495">
            <v>7920</v>
          </cell>
          <cell r="J495">
            <v>125.73</v>
          </cell>
          <cell r="K495">
            <v>1</v>
          </cell>
          <cell r="L495">
            <v>0</v>
          </cell>
          <cell r="M495">
            <v>0</v>
          </cell>
          <cell r="N495">
            <v>0</v>
          </cell>
          <cell r="R495">
            <v>0</v>
          </cell>
          <cell r="S495">
            <v>0</v>
          </cell>
          <cell r="T495">
            <v>0</v>
          </cell>
          <cell r="U495">
            <v>35</v>
          </cell>
          <cell r="V495">
            <v>0</v>
          </cell>
          <cell r="W495">
            <v>0</v>
          </cell>
          <cell r="AA495">
            <v>0</v>
          </cell>
          <cell r="AB495">
            <v>0</v>
          </cell>
          <cell r="AC495">
            <v>0</v>
          </cell>
          <cell r="AD495">
            <v>35</v>
          </cell>
          <cell r="AE495">
            <v>420000</v>
          </cell>
          <cell r="AF495">
            <v>0</v>
          </cell>
          <cell r="AI495">
            <v>2312</v>
          </cell>
          <cell r="AK495">
            <v>0</v>
          </cell>
          <cell r="AM495">
            <v>433</v>
          </cell>
          <cell r="AN495">
            <v>1</v>
          </cell>
          <cell r="AO495">
            <v>393216</v>
          </cell>
          <cell r="AQ495">
            <v>0</v>
          </cell>
          <cell r="AR495">
            <v>0</v>
          </cell>
          <cell r="AS495" t="str">
            <v>Ы</v>
          </cell>
          <cell r="AT495" t="str">
            <v>Ы</v>
          </cell>
          <cell r="AU495">
            <v>0</v>
          </cell>
          <cell r="AV495">
            <v>0</v>
          </cell>
          <cell r="AW495">
            <v>23</v>
          </cell>
          <cell r="AX495">
            <v>1</v>
          </cell>
          <cell r="AY495">
            <v>0</v>
          </cell>
          <cell r="AZ495">
            <v>0</v>
          </cell>
          <cell r="BA495">
            <v>0</v>
          </cell>
          <cell r="BB495">
            <v>0</v>
          </cell>
          <cell r="BC495">
            <v>38856</v>
          </cell>
        </row>
        <row r="496">
          <cell r="A496">
            <v>2006</v>
          </cell>
          <cell r="B496">
            <v>4</v>
          </cell>
          <cell r="C496">
            <v>288</v>
          </cell>
          <cell r="D496">
            <v>17</v>
          </cell>
          <cell r="E496">
            <v>792030</v>
          </cell>
          <cell r="F496">
            <v>0</v>
          </cell>
          <cell r="G496" t="str">
            <v>Затраты по ШПЗ (неосновные)</v>
          </cell>
          <cell r="H496">
            <v>2030</v>
          </cell>
          <cell r="I496">
            <v>7920</v>
          </cell>
          <cell r="J496">
            <v>2.99</v>
          </cell>
          <cell r="K496">
            <v>1</v>
          </cell>
          <cell r="L496">
            <v>0</v>
          </cell>
          <cell r="M496">
            <v>0</v>
          </cell>
          <cell r="N496">
            <v>0</v>
          </cell>
          <cell r="R496">
            <v>0</v>
          </cell>
          <cell r="S496">
            <v>0</v>
          </cell>
          <cell r="T496">
            <v>0</v>
          </cell>
          <cell r="U496">
            <v>35</v>
          </cell>
          <cell r="V496">
            <v>0</v>
          </cell>
          <cell r="W496">
            <v>0</v>
          </cell>
          <cell r="AA496">
            <v>0</v>
          </cell>
          <cell r="AB496">
            <v>0</v>
          </cell>
          <cell r="AC496">
            <v>0</v>
          </cell>
          <cell r="AD496">
            <v>35</v>
          </cell>
          <cell r="AE496">
            <v>430000</v>
          </cell>
          <cell r="AF496">
            <v>0</v>
          </cell>
          <cell r="AI496">
            <v>2312</v>
          </cell>
          <cell r="AK496">
            <v>0</v>
          </cell>
          <cell r="AM496">
            <v>434</v>
          </cell>
          <cell r="AN496">
            <v>1</v>
          </cell>
          <cell r="AO496">
            <v>393216</v>
          </cell>
          <cell r="AQ496">
            <v>0</v>
          </cell>
          <cell r="AR496">
            <v>0</v>
          </cell>
          <cell r="AS496" t="str">
            <v>Ы</v>
          </cell>
          <cell r="AT496" t="str">
            <v>Ы</v>
          </cell>
          <cell r="AU496">
            <v>0</v>
          </cell>
          <cell r="AV496">
            <v>0</v>
          </cell>
          <cell r="AW496">
            <v>23</v>
          </cell>
          <cell r="AX496">
            <v>1</v>
          </cell>
          <cell r="AY496">
            <v>0</v>
          </cell>
          <cell r="AZ496">
            <v>0</v>
          </cell>
          <cell r="BA496">
            <v>0</v>
          </cell>
          <cell r="BB496">
            <v>0</v>
          </cell>
          <cell r="BC496">
            <v>38856</v>
          </cell>
        </row>
        <row r="497">
          <cell r="A497">
            <v>2006</v>
          </cell>
          <cell r="B497">
            <v>4</v>
          </cell>
          <cell r="C497">
            <v>289</v>
          </cell>
          <cell r="D497">
            <v>17</v>
          </cell>
          <cell r="E497">
            <v>792030</v>
          </cell>
          <cell r="F497">
            <v>0</v>
          </cell>
          <cell r="G497" t="str">
            <v>Затраты по ШПЗ (неосновные)</v>
          </cell>
          <cell r="H497">
            <v>2030</v>
          </cell>
          <cell r="I497">
            <v>7920</v>
          </cell>
          <cell r="J497">
            <v>19.72</v>
          </cell>
          <cell r="K497">
            <v>1</v>
          </cell>
          <cell r="L497">
            <v>0</v>
          </cell>
          <cell r="M497">
            <v>0</v>
          </cell>
          <cell r="N497">
            <v>0</v>
          </cell>
          <cell r="R497">
            <v>0</v>
          </cell>
          <cell r="S497">
            <v>0</v>
          </cell>
          <cell r="T497">
            <v>0</v>
          </cell>
          <cell r="U497">
            <v>35</v>
          </cell>
          <cell r="V497">
            <v>0</v>
          </cell>
          <cell r="W497">
            <v>0</v>
          </cell>
          <cell r="AA497">
            <v>0</v>
          </cell>
          <cell r="AB497">
            <v>0</v>
          </cell>
          <cell r="AC497">
            <v>0</v>
          </cell>
          <cell r="AD497">
            <v>35</v>
          </cell>
          <cell r="AE497">
            <v>430110</v>
          </cell>
          <cell r="AF497">
            <v>0</v>
          </cell>
          <cell r="AI497">
            <v>2312</v>
          </cell>
          <cell r="AK497">
            <v>0</v>
          </cell>
          <cell r="AM497">
            <v>435</v>
          </cell>
          <cell r="AN497">
            <v>1</v>
          </cell>
          <cell r="AO497">
            <v>393216</v>
          </cell>
          <cell r="AQ497">
            <v>0</v>
          </cell>
          <cell r="AR497">
            <v>0</v>
          </cell>
          <cell r="AS497" t="str">
            <v>Ы</v>
          </cell>
          <cell r="AT497" t="str">
            <v>Ы</v>
          </cell>
          <cell r="AU497">
            <v>0</v>
          </cell>
          <cell r="AV497">
            <v>0</v>
          </cell>
          <cell r="AW497">
            <v>23</v>
          </cell>
          <cell r="AX497">
            <v>1</v>
          </cell>
          <cell r="AY497">
            <v>0</v>
          </cell>
          <cell r="AZ497">
            <v>0</v>
          </cell>
          <cell r="BA497">
            <v>0</v>
          </cell>
          <cell r="BB497">
            <v>0</v>
          </cell>
          <cell r="BC497">
            <v>38856</v>
          </cell>
        </row>
        <row r="498">
          <cell r="A498">
            <v>2006</v>
          </cell>
          <cell r="B498">
            <v>4</v>
          </cell>
          <cell r="C498">
            <v>290</v>
          </cell>
          <cell r="D498">
            <v>17</v>
          </cell>
          <cell r="E498">
            <v>792030</v>
          </cell>
          <cell r="F498">
            <v>0</v>
          </cell>
          <cell r="G498" t="str">
            <v>Затраты по ШПЗ (неосновные)</v>
          </cell>
          <cell r="H498">
            <v>2030</v>
          </cell>
          <cell r="I498">
            <v>7920</v>
          </cell>
          <cell r="J498">
            <v>6.87</v>
          </cell>
          <cell r="K498">
            <v>1</v>
          </cell>
          <cell r="L498">
            <v>0</v>
          </cell>
          <cell r="M498">
            <v>0</v>
          </cell>
          <cell r="N498">
            <v>0</v>
          </cell>
          <cell r="R498">
            <v>0</v>
          </cell>
          <cell r="S498">
            <v>0</v>
          </cell>
          <cell r="T498">
            <v>0</v>
          </cell>
          <cell r="U498">
            <v>35</v>
          </cell>
          <cell r="V498">
            <v>0</v>
          </cell>
          <cell r="W498">
            <v>0</v>
          </cell>
          <cell r="AA498">
            <v>0</v>
          </cell>
          <cell r="AB498">
            <v>0</v>
          </cell>
          <cell r="AC498">
            <v>0</v>
          </cell>
          <cell r="AD498">
            <v>35</v>
          </cell>
          <cell r="AE498">
            <v>430120</v>
          </cell>
          <cell r="AF498">
            <v>0</v>
          </cell>
          <cell r="AI498">
            <v>2312</v>
          </cell>
          <cell r="AK498">
            <v>0</v>
          </cell>
          <cell r="AM498">
            <v>436</v>
          </cell>
          <cell r="AN498">
            <v>1</v>
          </cell>
          <cell r="AO498">
            <v>393216</v>
          </cell>
          <cell r="AQ498">
            <v>0</v>
          </cell>
          <cell r="AR498">
            <v>0</v>
          </cell>
          <cell r="AS498" t="str">
            <v>Ы</v>
          </cell>
          <cell r="AT498" t="str">
            <v>Ы</v>
          </cell>
          <cell r="AU498">
            <v>0</v>
          </cell>
          <cell r="AV498">
            <v>0</v>
          </cell>
          <cell r="AW498">
            <v>23</v>
          </cell>
          <cell r="AX498">
            <v>1</v>
          </cell>
          <cell r="AY498">
            <v>0</v>
          </cell>
          <cell r="AZ498">
            <v>0</v>
          </cell>
          <cell r="BA498">
            <v>0</v>
          </cell>
          <cell r="BB498">
            <v>0</v>
          </cell>
          <cell r="BC498">
            <v>38856</v>
          </cell>
        </row>
        <row r="499">
          <cell r="A499">
            <v>2006</v>
          </cell>
          <cell r="B499">
            <v>4</v>
          </cell>
          <cell r="C499">
            <v>291</v>
          </cell>
          <cell r="D499">
            <v>17</v>
          </cell>
          <cell r="E499">
            <v>792030</v>
          </cell>
          <cell r="F499">
            <v>0</v>
          </cell>
          <cell r="G499" t="str">
            <v>Затраты по ШПЗ (неосновные)</v>
          </cell>
          <cell r="H499">
            <v>2030</v>
          </cell>
          <cell r="I499">
            <v>7920</v>
          </cell>
          <cell r="J499">
            <v>37.96</v>
          </cell>
          <cell r="K499">
            <v>1</v>
          </cell>
          <cell r="L499">
            <v>0</v>
          </cell>
          <cell r="M499">
            <v>0</v>
          </cell>
          <cell r="N499">
            <v>0</v>
          </cell>
          <cell r="R499">
            <v>0</v>
          </cell>
          <cell r="S499">
            <v>0</v>
          </cell>
          <cell r="T499">
            <v>0</v>
          </cell>
          <cell r="U499">
            <v>35</v>
          </cell>
          <cell r="V499">
            <v>0</v>
          </cell>
          <cell r="W499">
            <v>0</v>
          </cell>
          <cell r="AA499">
            <v>0</v>
          </cell>
          <cell r="AB499">
            <v>0</v>
          </cell>
          <cell r="AC499">
            <v>0</v>
          </cell>
          <cell r="AD499">
            <v>35</v>
          </cell>
          <cell r="AE499">
            <v>430130</v>
          </cell>
          <cell r="AF499">
            <v>0</v>
          </cell>
          <cell r="AI499">
            <v>2312</v>
          </cell>
          <cell r="AK499">
            <v>0</v>
          </cell>
          <cell r="AM499">
            <v>437</v>
          </cell>
          <cell r="AN499">
            <v>1</v>
          </cell>
          <cell r="AO499">
            <v>393216</v>
          </cell>
          <cell r="AQ499">
            <v>0</v>
          </cell>
          <cell r="AR499">
            <v>0</v>
          </cell>
          <cell r="AS499" t="str">
            <v>Ы</v>
          </cell>
          <cell r="AT499" t="str">
            <v>Ы</v>
          </cell>
          <cell r="AU499">
            <v>0</v>
          </cell>
          <cell r="AV499">
            <v>0</v>
          </cell>
          <cell r="AW499">
            <v>23</v>
          </cell>
          <cell r="AX499">
            <v>1</v>
          </cell>
          <cell r="AY499">
            <v>0</v>
          </cell>
          <cell r="AZ499">
            <v>0</v>
          </cell>
          <cell r="BA499">
            <v>0</v>
          </cell>
          <cell r="BB499">
            <v>0</v>
          </cell>
          <cell r="BC499">
            <v>38856</v>
          </cell>
        </row>
        <row r="500">
          <cell r="A500">
            <v>2006</v>
          </cell>
          <cell r="B500">
            <v>4</v>
          </cell>
          <cell r="C500">
            <v>292</v>
          </cell>
          <cell r="D500">
            <v>17</v>
          </cell>
          <cell r="E500">
            <v>792030</v>
          </cell>
          <cell r="F500">
            <v>0</v>
          </cell>
          <cell r="G500" t="str">
            <v>Затраты по ШПЗ (неосновные)</v>
          </cell>
          <cell r="H500">
            <v>2030</v>
          </cell>
          <cell r="I500">
            <v>7920</v>
          </cell>
          <cell r="J500">
            <v>23.19</v>
          </cell>
          <cell r="K500">
            <v>1</v>
          </cell>
          <cell r="L500">
            <v>0</v>
          </cell>
          <cell r="M500">
            <v>0</v>
          </cell>
          <cell r="N500">
            <v>0</v>
          </cell>
          <cell r="R500">
            <v>0</v>
          </cell>
          <cell r="S500">
            <v>0</v>
          </cell>
          <cell r="T500">
            <v>0</v>
          </cell>
          <cell r="U500">
            <v>35</v>
          </cell>
          <cell r="V500">
            <v>0</v>
          </cell>
          <cell r="W500">
            <v>0</v>
          </cell>
          <cell r="AA500">
            <v>0</v>
          </cell>
          <cell r="AB500">
            <v>0</v>
          </cell>
          <cell r="AC500">
            <v>0</v>
          </cell>
          <cell r="AD500">
            <v>35</v>
          </cell>
          <cell r="AE500">
            <v>430140</v>
          </cell>
          <cell r="AF500">
            <v>0</v>
          </cell>
          <cell r="AI500">
            <v>2312</v>
          </cell>
          <cell r="AK500">
            <v>0</v>
          </cell>
          <cell r="AM500">
            <v>438</v>
          </cell>
          <cell r="AN500">
            <v>1</v>
          </cell>
          <cell r="AO500">
            <v>393216</v>
          </cell>
          <cell r="AQ500">
            <v>0</v>
          </cell>
          <cell r="AR500">
            <v>0</v>
          </cell>
          <cell r="AS500" t="str">
            <v>Ы</v>
          </cell>
          <cell r="AT500" t="str">
            <v>Ы</v>
          </cell>
          <cell r="AU500">
            <v>0</v>
          </cell>
          <cell r="AV500">
            <v>0</v>
          </cell>
          <cell r="AW500">
            <v>23</v>
          </cell>
          <cell r="AX500">
            <v>1</v>
          </cell>
          <cell r="AY500">
            <v>0</v>
          </cell>
          <cell r="AZ500">
            <v>0</v>
          </cell>
          <cell r="BA500">
            <v>0</v>
          </cell>
          <cell r="BB500">
            <v>0</v>
          </cell>
          <cell r="BC500">
            <v>38856</v>
          </cell>
        </row>
        <row r="501">
          <cell r="A501">
            <v>2006</v>
          </cell>
          <cell r="B501">
            <v>4</v>
          </cell>
          <cell r="C501">
            <v>293</v>
          </cell>
          <cell r="D501">
            <v>17</v>
          </cell>
          <cell r="E501">
            <v>792030</v>
          </cell>
          <cell r="F501">
            <v>0</v>
          </cell>
          <cell r="G501" t="str">
            <v>Затраты по ШПЗ (неосновные)</v>
          </cell>
          <cell r="H501">
            <v>2030</v>
          </cell>
          <cell r="I501">
            <v>7920</v>
          </cell>
          <cell r="J501">
            <v>7.0000000000000007E-2</v>
          </cell>
          <cell r="K501">
            <v>1</v>
          </cell>
          <cell r="L501">
            <v>0</v>
          </cell>
          <cell r="M501">
            <v>0</v>
          </cell>
          <cell r="N501">
            <v>0</v>
          </cell>
          <cell r="R501">
            <v>0</v>
          </cell>
          <cell r="S501">
            <v>0</v>
          </cell>
          <cell r="T501">
            <v>0</v>
          </cell>
          <cell r="U501">
            <v>35</v>
          </cell>
          <cell r="V501">
            <v>0</v>
          </cell>
          <cell r="W501">
            <v>0</v>
          </cell>
          <cell r="AA501">
            <v>0</v>
          </cell>
          <cell r="AB501">
            <v>0</v>
          </cell>
          <cell r="AC501">
            <v>0</v>
          </cell>
          <cell r="AD501">
            <v>35</v>
          </cell>
          <cell r="AE501">
            <v>430230</v>
          </cell>
          <cell r="AF501">
            <v>0</v>
          </cell>
          <cell r="AI501">
            <v>2312</v>
          </cell>
          <cell r="AK501">
            <v>0</v>
          </cell>
          <cell r="AM501">
            <v>439</v>
          </cell>
          <cell r="AN501">
            <v>1</v>
          </cell>
          <cell r="AO501">
            <v>393216</v>
          </cell>
          <cell r="AQ501">
            <v>0</v>
          </cell>
          <cell r="AR501">
            <v>0</v>
          </cell>
          <cell r="AS501" t="str">
            <v>Ы</v>
          </cell>
          <cell r="AT501" t="str">
            <v>Ы</v>
          </cell>
          <cell r="AU501">
            <v>0</v>
          </cell>
          <cell r="AV501">
            <v>0</v>
          </cell>
          <cell r="AW501">
            <v>23</v>
          </cell>
          <cell r="AX501">
            <v>1</v>
          </cell>
          <cell r="AY501">
            <v>0</v>
          </cell>
          <cell r="AZ501">
            <v>0</v>
          </cell>
          <cell r="BA501">
            <v>0</v>
          </cell>
          <cell r="BB501">
            <v>0</v>
          </cell>
          <cell r="BC501">
            <v>38856</v>
          </cell>
        </row>
        <row r="502">
          <cell r="A502">
            <v>2006</v>
          </cell>
          <cell r="B502">
            <v>4</v>
          </cell>
          <cell r="C502">
            <v>294</v>
          </cell>
          <cell r="D502">
            <v>17</v>
          </cell>
          <cell r="E502">
            <v>792030</v>
          </cell>
          <cell r="F502">
            <v>0</v>
          </cell>
          <cell r="G502" t="str">
            <v>Затраты по ШПЗ (неосновные)</v>
          </cell>
          <cell r="H502">
            <v>2030</v>
          </cell>
          <cell r="I502">
            <v>7920</v>
          </cell>
          <cell r="J502">
            <v>0.25</v>
          </cell>
          <cell r="K502">
            <v>1</v>
          </cell>
          <cell r="L502">
            <v>0</v>
          </cell>
          <cell r="M502">
            <v>0</v>
          </cell>
          <cell r="N502">
            <v>0</v>
          </cell>
          <cell r="R502">
            <v>0</v>
          </cell>
          <cell r="S502">
            <v>0</v>
          </cell>
          <cell r="T502">
            <v>0</v>
          </cell>
          <cell r="U502">
            <v>35</v>
          </cell>
          <cell r="V502">
            <v>0</v>
          </cell>
          <cell r="W502">
            <v>0</v>
          </cell>
          <cell r="AA502">
            <v>0</v>
          </cell>
          <cell r="AB502">
            <v>0</v>
          </cell>
          <cell r="AC502">
            <v>0</v>
          </cell>
          <cell r="AD502">
            <v>35</v>
          </cell>
          <cell r="AE502">
            <v>430240</v>
          </cell>
          <cell r="AF502">
            <v>0</v>
          </cell>
          <cell r="AI502">
            <v>2312</v>
          </cell>
          <cell r="AK502">
            <v>0</v>
          </cell>
          <cell r="AM502">
            <v>440</v>
          </cell>
          <cell r="AN502">
            <v>1</v>
          </cell>
          <cell r="AO502">
            <v>393216</v>
          </cell>
          <cell r="AQ502">
            <v>0</v>
          </cell>
          <cell r="AR502">
            <v>0</v>
          </cell>
          <cell r="AS502" t="str">
            <v>Ы</v>
          </cell>
          <cell r="AT502" t="str">
            <v>Ы</v>
          </cell>
          <cell r="AU502">
            <v>0</v>
          </cell>
          <cell r="AV502">
            <v>0</v>
          </cell>
          <cell r="AW502">
            <v>23</v>
          </cell>
          <cell r="AX502">
            <v>1</v>
          </cell>
          <cell r="AY502">
            <v>0</v>
          </cell>
          <cell r="AZ502">
            <v>0</v>
          </cell>
          <cell r="BA502">
            <v>0</v>
          </cell>
          <cell r="BB502">
            <v>0</v>
          </cell>
          <cell r="BC502">
            <v>38856</v>
          </cell>
        </row>
        <row r="503">
          <cell r="A503">
            <v>2006</v>
          </cell>
          <cell r="B503">
            <v>4</v>
          </cell>
          <cell r="C503">
            <v>295</v>
          </cell>
          <cell r="D503">
            <v>17</v>
          </cell>
          <cell r="E503">
            <v>792030</v>
          </cell>
          <cell r="F503">
            <v>0</v>
          </cell>
          <cell r="G503" t="str">
            <v>Затраты по ШПЗ (неосновные)</v>
          </cell>
          <cell r="H503">
            <v>2030</v>
          </cell>
          <cell r="I503">
            <v>7920</v>
          </cell>
          <cell r="J503">
            <v>23.96</v>
          </cell>
          <cell r="K503">
            <v>1</v>
          </cell>
          <cell r="L503">
            <v>0</v>
          </cell>
          <cell r="M503">
            <v>0</v>
          </cell>
          <cell r="N503">
            <v>0</v>
          </cell>
          <cell r="R503">
            <v>0</v>
          </cell>
          <cell r="S503">
            <v>0</v>
          </cell>
          <cell r="T503">
            <v>0</v>
          </cell>
          <cell r="U503">
            <v>35</v>
          </cell>
          <cell r="V503">
            <v>0</v>
          </cell>
          <cell r="W503">
            <v>0</v>
          </cell>
          <cell r="AA503">
            <v>0</v>
          </cell>
          <cell r="AB503">
            <v>0</v>
          </cell>
          <cell r="AC503">
            <v>0</v>
          </cell>
          <cell r="AD503">
            <v>35</v>
          </cell>
          <cell r="AE503">
            <v>450000</v>
          </cell>
          <cell r="AF503">
            <v>0</v>
          </cell>
          <cell r="AI503">
            <v>2312</v>
          </cell>
          <cell r="AK503">
            <v>0</v>
          </cell>
          <cell r="AM503">
            <v>441</v>
          </cell>
          <cell r="AN503">
            <v>1</v>
          </cell>
          <cell r="AO503">
            <v>393216</v>
          </cell>
          <cell r="AQ503">
            <v>0</v>
          </cell>
          <cell r="AR503">
            <v>0</v>
          </cell>
          <cell r="AS503" t="str">
            <v>Ы</v>
          </cell>
          <cell r="AT503" t="str">
            <v>Ы</v>
          </cell>
          <cell r="AU503">
            <v>0</v>
          </cell>
          <cell r="AV503">
            <v>0</v>
          </cell>
          <cell r="AW503">
            <v>23</v>
          </cell>
          <cell r="AX503">
            <v>1</v>
          </cell>
          <cell r="AY503">
            <v>0</v>
          </cell>
          <cell r="AZ503">
            <v>0</v>
          </cell>
          <cell r="BA503">
            <v>0</v>
          </cell>
          <cell r="BB503">
            <v>0</v>
          </cell>
          <cell r="BC503">
            <v>38856</v>
          </cell>
        </row>
        <row r="504">
          <cell r="A504">
            <v>2006</v>
          </cell>
          <cell r="B504">
            <v>4</v>
          </cell>
          <cell r="C504">
            <v>296</v>
          </cell>
          <cell r="D504">
            <v>17</v>
          </cell>
          <cell r="E504">
            <v>792030</v>
          </cell>
          <cell r="F504">
            <v>0</v>
          </cell>
          <cell r="G504" t="str">
            <v>Затраты по ШПЗ (неосновные)</v>
          </cell>
          <cell r="H504">
            <v>2030</v>
          </cell>
          <cell r="I504">
            <v>7920</v>
          </cell>
          <cell r="J504">
            <v>2.44</v>
          </cell>
          <cell r="K504">
            <v>1</v>
          </cell>
          <cell r="L504">
            <v>0</v>
          </cell>
          <cell r="M504">
            <v>0</v>
          </cell>
          <cell r="N504">
            <v>0</v>
          </cell>
          <cell r="R504">
            <v>0</v>
          </cell>
          <cell r="S504">
            <v>0</v>
          </cell>
          <cell r="T504">
            <v>0</v>
          </cell>
          <cell r="U504">
            <v>35</v>
          </cell>
          <cell r="V504">
            <v>0</v>
          </cell>
          <cell r="W504">
            <v>0</v>
          </cell>
          <cell r="AA504">
            <v>0</v>
          </cell>
          <cell r="AB504">
            <v>0</v>
          </cell>
          <cell r="AC504">
            <v>0</v>
          </cell>
          <cell r="AD504">
            <v>35</v>
          </cell>
          <cell r="AE504">
            <v>460000</v>
          </cell>
          <cell r="AF504">
            <v>0</v>
          </cell>
          <cell r="AI504">
            <v>2312</v>
          </cell>
          <cell r="AK504">
            <v>0</v>
          </cell>
          <cell r="AM504">
            <v>442</v>
          </cell>
          <cell r="AN504">
            <v>1</v>
          </cell>
          <cell r="AO504">
            <v>393216</v>
          </cell>
          <cell r="AQ504">
            <v>0</v>
          </cell>
          <cell r="AR504">
            <v>0</v>
          </cell>
          <cell r="AS504" t="str">
            <v>Ы</v>
          </cell>
          <cell r="AT504" t="str">
            <v>Ы</v>
          </cell>
          <cell r="AU504">
            <v>0</v>
          </cell>
          <cell r="AV504">
            <v>0</v>
          </cell>
          <cell r="AW504">
            <v>23</v>
          </cell>
          <cell r="AX504">
            <v>1</v>
          </cell>
          <cell r="AY504">
            <v>0</v>
          </cell>
          <cell r="AZ504">
            <v>0</v>
          </cell>
          <cell r="BA504">
            <v>0</v>
          </cell>
          <cell r="BB504">
            <v>0</v>
          </cell>
          <cell r="BC504">
            <v>38856</v>
          </cell>
        </row>
        <row r="505">
          <cell r="A505">
            <v>2006</v>
          </cell>
          <cell r="B505">
            <v>4</v>
          </cell>
          <cell r="C505">
            <v>297</v>
          </cell>
          <cell r="D505">
            <v>17</v>
          </cell>
          <cell r="E505">
            <v>792030</v>
          </cell>
          <cell r="F505">
            <v>0</v>
          </cell>
          <cell r="G505" t="str">
            <v>Затраты по ШПЗ (неосновные)</v>
          </cell>
          <cell r="H505">
            <v>2030</v>
          </cell>
          <cell r="I505">
            <v>7920</v>
          </cell>
          <cell r="J505">
            <v>0.95</v>
          </cell>
          <cell r="K505">
            <v>1</v>
          </cell>
          <cell r="L505">
            <v>0</v>
          </cell>
          <cell r="M505">
            <v>0</v>
          </cell>
          <cell r="N505">
            <v>0</v>
          </cell>
          <cell r="R505">
            <v>0</v>
          </cell>
          <cell r="S505">
            <v>0</v>
          </cell>
          <cell r="T505">
            <v>0</v>
          </cell>
          <cell r="U505">
            <v>35</v>
          </cell>
          <cell r="V505">
            <v>0</v>
          </cell>
          <cell r="W505">
            <v>0</v>
          </cell>
          <cell r="AA505">
            <v>0</v>
          </cell>
          <cell r="AB505">
            <v>0</v>
          </cell>
          <cell r="AC505">
            <v>0</v>
          </cell>
          <cell r="AD505">
            <v>35</v>
          </cell>
          <cell r="AE505">
            <v>465000</v>
          </cell>
          <cell r="AF505">
            <v>0</v>
          </cell>
          <cell r="AI505">
            <v>2312</v>
          </cell>
          <cell r="AK505">
            <v>0</v>
          </cell>
          <cell r="AM505">
            <v>443</v>
          </cell>
          <cell r="AN505">
            <v>1</v>
          </cell>
          <cell r="AO505">
            <v>393216</v>
          </cell>
          <cell r="AQ505">
            <v>0</v>
          </cell>
          <cell r="AR505">
            <v>0</v>
          </cell>
          <cell r="AS505" t="str">
            <v>Ы</v>
          </cell>
          <cell r="AT505" t="str">
            <v>Ы</v>
          </cell>
          <cell r="AU505">
            <v>0</v>
          </cell>
          <cell r="AV505">
            <v>0</v>
          </cell>
          <cell r="AW505">
            <v>23</v>
          </cell>
          <cell r="AX505">
            <v>1</v>
          </cell>
          <cell r="AY505">
            <v>0</v>
          </cell>
          <cell r="AZ505">
            <v>0</v>
          </cell>
          <cell r="BA505">
            <v>0</v>
          </cell>
          <cell r="BB505">
            <v>0</v>
          </cell>
          <cell r="BC505">
            <v>38856</v>
          </cell>
        </row>
        <row r="506">
          <cell r="A506">
            <v>2006</v>
          </cell>
          <cell r="B506">
            <v>4</v>
          </cell>
          <cell r="C506">
            <v>298</v>
          </cell>
          <cell r="D506">
            <v>17</v>
          </cell>
          <cell r="E506">
            <v>792030</v>
          </cell>
          <cell r="F506">
            <v>0</v>
          </cell>
          <cell r="G506" t="str">
            <v>Затраты по ШПЗ (неосновные)</v>
          </cell>
          <cell r="H506">
            <v>2030</v>
          </cell>
          <cell r="I506">
            <v>7920</v>
          </cell>
          <cell r="J506">
            <v>3.27</v>
          </cell>
          <cell r="K506">
            <v>1</v>
          </cell>
          <cell r="L506">
            <v>0</v>
          </cell>
          <cell r="M506">
            <v>0</v>
          </cell>
          <cell r="N506">
            <v>0</v>
          </cell>
          <cell r="R506">
            <v>0</v>
          </cell>
          <cell r="S506">
            <v>0</v>
          </cell>
          <cell r="T506">
            <v>0</v>
          </cell>
          <cell r="U506">
            <v>35</v>
          </cell>
          <cell r="V506">
            <v>0</v>
          </cell>
          <cell r="W506">
            <v>0</v>
          </cell>
          <cell r="AA506">
            <v>0</v>
          </cell>
          <cell r="AB506">
            <v>0</v>
          </cell>
          <cell r="AC506">
            <v>0</v>
          </cell>
          <cell r="AD506">
            <v>35</v>
          </cell>
          <cell r="AE506">
            <v>501102</v>
          </cell>
          <cell r="AF506">
            <v>0</v>
          </cell>
          <cell r="AI506">
            <v>2312</v>
          </cell>
          <cell r="AK506">
            <v>0</v>
          </cell>
          <cell r="AM506">
            <v>444</v>
          </cell>
          <cell r="AN506">
            <v>1</v>
          </cell>
          <cell r="AO506">
            <v>393216</v>
          </cell>
          <cell r="AQ506">
            <v>0</v>
          </cell>
          <cell r="AR506">
            <v>0</v>
          </cell>
          <cell r="AS506" t="str">
            <v>Ы</v>
          </cell>
          <cell r="AT506" t="str">
            <v>Ы</v>
          </cell>
          <cell r="AU506">
            <v>0</v>
          </cell>
          <cell r="AV506">
            <v>0</v>
          </cell>
          <cell r="AW506">
            <v>23</v>
          </cell>
          <cell r="AX506">
            <v>1</v>
          </cell>
          <cell r="AY506">
            <v>0</v>
          </cell>
          <cell r="AZ506">
            <v>0</v>
          </cell>
          <cell r="BA506">
            <v>0</v>
          </cell>
          <cell r="BB506">
            <v>0</v>
          </cell>
          <cell r="BC506">
            <v>38856</v>
          </cell>
        </row>
        <row r="507">
          <cell r="A507">
            <v>2006</v>
          </cell>
          <cell r="B507">
            <v>4</v>
          </cell>
          <cell r="C507">
            <v>299</v>
          </cell>
          <cell r="D507">
            <v>17</v>
          </cell>
          <cell r="E507">
            <v>792030</v>
          </cell>
          <cell r="F507">
            <v>0</v>
          </cell>
          <cell r="G507" t="str">
            <v>Затраты по ШПЗ (неосновные)</v>
          </cell>
          <cell r="H507">
            <v>2030</v>
          </cell>
          <cell r="I507">
            <v>7920</v>
          </cell>
          <cell r="J507">
            <v>31.05</v>
          </cell>
          <cell r="K507">
            <v>1</v>
          </cell>
          <cell r="L507">
            <v>0</v>
          </cell>
          <cell r="M507">
            <v>0</v>
          </cell>
          <cell r="N507">
            <v>0</v>
          </cell>
          <cell r="R507">
            <v>0</v>
          </cell>
          <cell r="S507">
            <v>0</v>
          </cell>
          <cell r="T507">
            <v>0</v>
          </cell>
          <cell r="U507">
            <v>35</v>
          </cell>
          <cell r="V507">
            <v>0</v>
          </cell>
          <cell r="W507">
            <v>0</v>
          </cell>
          <cell r="AA507">
            <v>0</v>
          </cell>
          <cell r="AB507">
            <v>0</v>
          </cell>
          <cell r="AC507">
            <v>0</v>
          </cell>
          <cell r="AD507">
            <v>35</v>
          </cell>
          <cell r="AE507">
            <v>503000</v>
          </cell>
          <cell r="AF507">
            <v>0</v>
          </cell>
          <cell r="AI507">
            <v>2312</v>
          </cell>
          <cell r="AK507">
            <v>0</v>
          </cell>
          <cell r="AM507">
            <v>445</v>
          </cell>
          <cell r="AN507">
            <v>1</v>
          </cell>
          <cell r="AO507">
            <v>393216</v>
          </cell>
          <cell r="AQ507">
            <v>0</v>
          </cell>
          <cell r="AR507">
            <v>0</v>
          </cell>
          <cell r="AS507" t="str">
            <v>Ы</v>
          </cell>
          <cell r="AT507" t="str">
            <v>Ы</v>
          </cell>
          <cell r="AU507">
            <v>0</v>
          </cell>
          <cell r="AV507">
            <v>0</v>
          </cell>
          <cell r="AW507">
            <v>23</v>
          </cell>
          <cell r="AX507">
            <v>1</v>
          </cell>
          <cell r="AY507">
            <v>0</v>
          </cell>
          <cell r="AZ507">
            <v>0</v>
          </cell>
          <cell r="BA507">
            <v>0</v>
          </cell>
          <cell r="BB507">
            <v>0</v>
          </cell>
          <cell r="BC507">
            <v>38856</v>
          </cell>
        </row>
        <row r="508">
          <cell r="A508">
            <v>2006</v>
          </cell>
          <cell r="B508">
            <v>4</v>
          </cell>
          <cell r="C508">
            <v>300</v>
          </cell>
          <cell r="D508">
            <v>17</v>
          </cell>
          <cell r="E508">
            <v>792030</v>
          </cell>
          <cell r="F508">
            <v>0</v>
          </cell>
          <cell r="G508" t="str">
            <v>Затраты по ШПЗ (неосновные)</v>
          </cell>
          <cell r="H508">
            <v>2030</v>
          </cell>
          <cell r="I508">
            <v>7920</v>
          </cell>
          <cell r="J508">
            <v>2.65</v>
          </cell>
          <cell r="K508">
            <v>1</v>
          </cell>
          <cell r="L508">
            <v>0</v>
          </cell>
          <cell r="M508">
            <v>0</v>
          </cell>
          <cell r="N508">
            <v>0</v>
          </cell>
          <cell r="R508">
            <v>0</v>
          </cell>
          <cell r="S508">
            <v>0</v>
          </cell>
          <cell r="T508">
            <v>0</v>
          </cell>
          <cell r="U508">
            <v>35</v>
          </cell>
          <cell r="V508">
            <v>0</v>
          </cell>
          <cell r="W508">
            <v>0</v>
          </cell>
          <cell r="AA508">
            <v>0</v>
          </cell>
          <cell r="AB508">
            <v>0</v>
          </cell>
          <cell r="AC508">
            <v>0</v>
          </cell>
          <cell r="AD508">
            <v>35</v>
          </cell>
          <cell r="AE508">
            <v>504100</v>
          </cell>
          <cell r="AF508">
            <v>0</v>
          </cell>
          <cell r="AI508">
            <v>2312</v>
          </cell>
          <cell r="AK508">
            <v>0</v>
          </cell>
          <cell r="AM508">
            <v>446</v>
          </cell>
          <cell r="AN508">
            <v>1</v>
          </cell>
          <cell r="AO508">
            <v>393216</v>
          </cell>
          <cell r="AQ508">
            <v>0</v>
          </cell>
          <cell r="AR508">
            <v>0</v>
          </cell>
          <cell r="AS508" t="str">
            <v>Ы</v>
          </cell>
          <cell r="AT508" t="str">
            <v>Ы</v>
          </cell>
          <cell r="AU508">
            <v>0</v>
          </cell>
          <cell r="AV508">
            <v>0</v>
          </cell>
          <cell r="AW508">
            <v>23</v>
          </cell>
          <cell r="AX508">
            <v>1</v>
          </cell>
          <cell r="AY508">
            <v>0</v>
          </cell>
          <cell r="AZ508">
            <v>0</v>
          </cell>
          <cell r="BA508">
            <v>0</v>
          </cell>
          <cell r="BB508">
            <v>0</v>
          </cell>
          <cell r="BC508">
            <v>38856</v>
          </cell>
        </row>
        <row r="509">
          <cell r="A509">
            <v>2006</v>
          </cell>
          <cell r="B509">
            <v>4</v>
          </cell>
          <cell r="C509">
            <v>301</v>
          </cell>
          <cell r="D509">
            <v>17</v>
          </cell>
          <cell r="E509">
            <v>792030</v>
          </cell>
          <cell r="F509">
            <v>0</v>
          </cell>
          <cell r="G509" t="str">
            <v>Затраты по ШПЗ (неосновные)</v>
          </cell>
          <cell r="H509">
            <v>2030</v>
          </cell>
          <cell r="I509">
            <v>7920</v>
          </cell>
          <cell r="J509">
            <v>26.74</v>
          </cell>
          <cell r="K509">
            <v>1</v>
          </cell>
          <cell r="L509">
            <v>0</v>
          </cell>
          <cell r="M509">
            <v>0</v>
          </cell>
          <cell r="N509">
            <v>0</v>
          </cell>
          <cell r="R509">
            <v>0</v>
          </cell>
          <cell r="S509">
            <v>0</v>
          </cell>
          <cell r="T509">
            <v>0</v>
          </cell>
          <cell r="U509">
            <v>35</v>
          </cell>
          <cell r="V509">
            <v>0</v>
          </cell>
          <cell r="W509">
            <v>0</v>
          </cell>
          <cell r="AA509">
            <v>0</v>
          </cell>
          <cell r="AB509">
            <v>0</v>
          </cell>
          <cell r="AC509">
            <v>0</v>
          </cell>
          <cell r="AD509">
            <v>35</v>
          </cell>
          <cell r="AE509">
            <v>504200</v>
          </cell>
          <cell r="AF509">
            <v>0</v>
          </cell>
          <cell r="AI509">
            <v>2312</v>
          </cell>
          <cell r="AK509">
            <v>0</v>
          </cell>
          <cell r="AM509">
            <v>447</v>
          </cell>
          <cell r="AN509">
            <v>1</v>
          </cell>
          <cell r="AO509">
            <v>393216</v>
          </cell>
          <cell r="AQ509">
            <v>0</v>
          </cell>
          <cell r="AR509">
            <v>0</v>
          </cell>
          <cell r="AS509" t="str">
            <v>Ы</v>
          </cell>
          <cell r="AT509" t="str">
            <v>Ы</v>
          </cell>
          <cell r="AU509">
            <v>0</v>
          </cell>
          <cell r="AV509">
            <v>0</v>
          </cell>
          <cell r="AW509">
            <v>23</v>
          </cell>
          <cell r="AX509">
            <v>1</v>
          </cell>
          <cell r="AY509">
            <v>0</v>
          </cell>
          <cell r="AZ509">
            <v>0</v>
          </cell>
          <cell r="BA509">
            <v>0</v>
          </cell>
          <cell r="BB509">
            <v>0</v>
          </cell>
          <cell r="BC509">
            <v>38856</v>
          </cell>
        </row>
        <row r="510">
          <cell r="A510">
            <v>2006</v>
          </cell>
          <cell r="B510">
            <v>4</v>
          </cell>
          <cell r="C510">
            <v>302</v>
          </cell>
          <cell r="D510">
            <v>17</v>
          </cell>
          <cell r="E510">
            <v>792030</v>
          </cell>
          <cell r="F510">
            <v>0</v>
          </cell>
          <cell r="G510" t="str">
            <v>Затраты по ШПЗ (неосновные)</v>
          </cell>
          <cell r="H510">
            <v>2030</v>
          </cell>
          <cell r="I510">
            <v>7920</v>
          </cell>
          <cell r="J510">
            <v>2.98</v>
          </cell>
          <cell r="K510">
            <v>1</v>
          </cell>
          <cell r="L510">
            <v>0</v>
          </cell>
          <cell r="M510">
            <v>0</v>
          </cell>
          <cell r="N510">
            <v>0</v>
          </cell>
          <cell r="R510">
            <v>0</v>
          </cell>
          <cell r="S510">
            <v>0</v>
          </cell>
          <cell r="T510">
            <v>0</v>
          </cell>
          <cell r="U510">
            <v>35</v>
          </cell>
          <cell r="V510">
            <v>0</v>
          </cell>
          <cell r="W510">
            <v>0</v>
          </cell>
          <cell r="AA510">
            <v>0</v>
          </cell>
          <cell r="AB510">
            <v>0</v>
          </cell>
          <cell r="AC510">
            <v>0</v>
          </cell>
          <cell r="AD510">
            <v>35</v>
          </cell>
          <cell r="AE510">
            <v>504400</v>
          </cell>
          <cell r="AF510">
            <v>0</v>
          </cell>
          <cell r="AI510">
            <v>2312</v>
          </cell>
          <cell r="AK510">
            <v>0</v>
          </cell>
          <cell r="AM510">
            <v>448</v>
          </cell>
          <cell r="AN510">
            <v>1</v>
          </cell>
          <cell r="AO510">
            <v>393216</v>
          </cell>
          <cell r="AQ510">
            <v>0</v>
          </cell>
          <cell r="AR510">
            <v>0</v>
          </cell>
          <cell r="AS510" t="str">
            <v>Ы</v>
          </cell>
          <cell r="AT510" t="str">
            <v>Ы</v>
          </cell>
          <cell r="AU510">
            <v>0</v>
          </cell>
          <cell r="AV510">
            <v>0</v>
          </cell>
          <cell r="AW510">
            <v>23</v>
          </cell>
          <cell r="AX510">
            <v>1</v>
          </cell>
          <cell r="AY510">
            <v>0</v>
          </cell>
          <cell r="AZ510">
            <v>0</v>
          </cell>
          <cell r="BA510">
            <v>0</v>
          </cell>
          <cell r="BB510">
            <v>0</v>
          </cell>
          <cell r="BC510">
            <v>38856</v>
          </cell>
        </row>
        <row r="511">
          <cell r="A511">
            <v>2006</v>
          </cell>
          <cell r="B511">
            <v>4</v>
          </cell>
          <cell r="C511">
            <v>303</v>
          </cell>
          <cell r="D511">
            <v>17</v>
          </cell>
          <cell r="E511">
            <v>792030</v>
          </cell>
          <cell r="F511">
            <v>0</v>
          </cell>
          <cell r="G511" t="str">
            <v>Затраты по ШПЗ (неосновные)</v>
          </cell>
          <cell r="H511">
            <v>2030</v>
          </cell>
          <cell r="I511">
            <v>7920</v>
          </cell>
          <cell r="J511">
            <v>34.4</v>
          </cell>
          <cell r="K511">
            <v>1</v>
          </cell>
          <cell r="L511">
            <v>0</v>
          </cell>
          <cell r="M511">
            <v>0</v>
          </cell>
          <cell r="N511">
            <v>0</v>
          </cell>
          <cell r="R511">
            <v>0</v>
          </cell>
          <cell r="S511">
            <v>0</v>
          </cell>
          <cell r="T511">
            <v>0</v>
          </cell>
          <cell r="U511">
            <v>35</v>
          </cell>
          <cell r="V511">
            <v>0</v>
          </cell>
          <cell r="W511">
            <v>0</v>
          </cell>
          <cell r="AA511">
            <v>0</v>
          </cell>
          <cell r="AB511">
            <v>0</v>
          </cell>
          <cell r="AC511">
            <v>0</v>
          </cell>
          <cell r="AD511">
            <v>35</v>
          </cell>
          <cell r="AE511">
            <v>505100</v>
          </cell>
          <cell r="AF511">
            <v>0</v>
          </cell>
          <cell r="AI511">
            <v>2312</v>
          </cell>
          <cell r="AK511">
            <v>0</v>
          </cell>
          <cell r="AM511">
            <v>449</v>
          </cell>
          <cell r="AN511">
            <v>1</v>
          </cell>
          <cell r="AO511">
            <v>393216</v>
          </cell>
          <cell r="AQ511">
            <v>0</v>
          </cell>
          <cell r="AR511">
            <v>0</v>
          </cell>
          <cell r="AS511" t="str">
            <v>Ы</v>
          </cell>
          <cell r="AT511" t="str">
            <v>Ы</v>
          </cell>
          <cell r="AU511">
            <v>0</v>
          </cell>
          <cell r="AV511">
            <v>0</v>
          </cell>
          <cell r="AW511">
            <v>23</v>
          </cell>
          <cell r="AX511">
            <v>1</v>
          </cell>
          <cell r="AY511">
            <v>0</v>
          </cell>
          <cell r="AZ511">
            <v>0</v>
          </cell>
          <cell r="BA511">
            <v>0</v>
          </cell>
          <cell r="BB511">
            <v>0</v>
          </cell>
          <cell r="BC511">
            <v>38856</v>
          </cell>
        </row>
        <row r="512">
          <cell r="A512">
            <v>2006</v>
          </cell>
          <cell r="B512">
            <v>4</v>
          </cell>
          <cell r="C512">
            <v>304</v>
          </cell>
          <cell r="D512">
            <v>17</v>
          </cell>
          <cell r="E512">
            <v>792030</v>
          </cell>
          <cell r="F512">
            <v>0</v>
          </cell>
          <cell r="G512" t="str">
            <v>Затраты по ШПЗ (неосновные)</v>
          </cell>
          <cell r="H512">
            <v>2030</v>
          </cell>
          <cell r="I512">
            <v>7920</v>
          </cell>
          <cell r="J512">
            <v>242.23</v>
          </cell>
          <cell r="K512">
            <v>1</v>
          </cell>
          <cell r="L512">
            <v>0</v>
          </cell>
          <cell r="M512">
            <v>0</v>
          </cell>
          <cell r="N512">
            <v>0</v>
          </cell>
          <cell r="R512">
            <v>0</v>
          </cell>
          <cell r="S512">
            <v>0</v>
          </cell>
          <cell r="T512">
            <v>0</v>
          </cell>
          <cell r="U512">
            <v>35</v>
          </cell>
          <cell r="V512">
            <v>0</v>
          </cell>
          <cell r="W512">
            <v>0</v>
          </cell>
          <cell r="AA512">
            <v>0</v>
          </cell>
          <cell r="AB512">
            <v>0</v>
          </cell>
          <cell r="AC512">
            <v>0</v>
          </cell>
          <cell r="AD512">
            <v>35</v>
          </cell>
          <cell r="AE512">
            <v>510100</v>
          </cell>
          <cell r="AF512">
            <v>0</v>
          </cell>
          <cell r="AI512">
            <v>2312</v>
          </cell>
          <cell r="AK512">
            <v>0</v>
          </cell>
          <cell r="AM512">
            <v>450</v>
          </cell>
          <cell r="AN512">
            <v>1</v>
          </cell>
          <cell r="AO512">
            <v>393216</v>
          </cell>
          <cell r="AQ512">
            <v>0</v>
          </cell>
          <cell r="AR512">
            <v>0</v>
          </cell>
          <cell r="AS512" t="str">
            <v>Ы</v>
          </cell>
          <cell r="AT512" t="str">
            <v>Ы</v>
          </cell>
          <cell r="AU512">
            <v>0</v>
          </cell>
          <cell r="AV512">
            <v>0</v>
          </cell>
          <cell r="AW512">
            <v>23</v>
          </cell>
          <cell r="AX512">
            <v>1</v>
          </cell>
          <cell r="AY512">
            <v>0</v>
          </cell>
          <cell r="AZ512">
            <v>0</v>
          </cell>
          <cell r="BA512">
            <v>0</v>
          </cell>
          <cell r="BB512">
            <v>0</v>
          </cell>
          <cell r="BC512">
            <v>38856</v>
          </cell>
        </row>
        <row r="513">
          <cell r="A513">
            <v>2006</v>
          </cell>
          <cell r="B513">
            <v>4</v>
          </cell>
          <cell r="C513">
            <v>305</v>
          </cell>
          <cell r="D513">
            <v>17</v>
          </cell>
          <cell r="E513">
            <v>792030</v>
          </cell>
          <cell r="F513">
            <v>0</v>
          </cell>
          <cell r="G513" t="str">
            <v>Затраты по ШПЗ (неосновные)</v>
          </cell>
          <cell r="H513">
            <v>2030</v>
          </cell>
          <cell r="I513">
            <v>7920</v>
          </cell>
          <cell r="J513">
            <v>0.99</v>
          </cell>
          <cell r="K513">
            <v>1</v>
          </cell>
          <cell r="L513">
            <v>0</v>
          </cell>
          <cell r="M513">
            <v>0</v>
          </cell>
          <cell r="N513">
            <v>0</v>
          </cell>
          <cell r="R513">
            <v>0</v>
          </cell>
          <cell r="S513">
            <v>0</v>
          </cell>
          <cell r="T513">
            <v>0</v>
          </cell>
          <cell r="U513">
            <v>35</v>
          </cell>
          <cell r="V513">
            <v>0</v>
          </cell>
          <cell r="W513">
            <v>0</v>
          </cell>
          <cell r="AA513">
            <v>0</v>
          </cell>
          <cell r="AB513">
            <v>0</v>
          </cell>
          <cell r="AC513">
            <v>0</v>
          </cell>
          <cell r="AD513">
            <v>35</v>
          </cell>
          <cell r="AE513">
            <v>510200</v>
          </cell>
          <cell r="AF513">
            <v>0</v>
          </cell>
          <cell r="AI513">
            <v>2312</v>
          </cell>
          <cell r="AK513">
            <v>0</v>
          </cell>
          <cell r="AM513">
            <v>451</v>
          </cell>
          <cell r="AN513">
            <v>1</v>
          </cell>
          <cell r="AO513">
            <v>393216</v>
          </cell>
          <cell r="AQ513">
            <v>0</v>
          </cell>
          <cell r="AR513">
            <v>0</v>
          </cell>
          <cell r="AS513" t="str">
            <v>Ы</v>
          </cell>
          <cell r="AT513" t="str">
            <v>Ы</v>
          </cell>
          <cell r="AU513">
            <v>0</v>
          </cell>
          <cell r="AV513">
            <v>0</v>
          </cell>
          <cell r="AW513">
            <v>23</v>
          </cell>
          <cell r="AX513">
            <v>1</v>
          </cell>
          <cell r="AY513">
            <v>0</v>
          </cell>
          <cell r="AZ513">
            <v>0</v>
          </cell>
          <cell r="BA513">
            <v>0</v>
          </cell>
          <cell r="BB513">
            <v>0</v>
          </cell>
          <cell r="BC513">
            <v>38856</v>
          </cell>
        </row>
        <row r="514">
          <cell r="A514">
            <v>2006</v>
          </cell>
          <cell r="B514">
            <v>4</v>
          </cell>
          <cell r="C514">
            <v>306</v>
          </cell>
          <cell r="D514">
            <v>17</v>
          </cell>
          <cell r="E514">
            <v>792030</v>
          </cell>
          <cell r="F514">
            <v>0</v>
          </cell>
          <cell r="G514" t="str">
            <v>Затраты по ШПЗ (неосновные)</v>
          </cell>
          <cell r="H514">
            <v>2030</v>
          </cell>
          <cell r="I514">
            <v>7920</v>
          </cell>
          <cell r="J514">
            <v>4.66</v>
          </cell>
          <cell r="K514">
            <v>1</v>
          </cell>
          <cell r="L514">
            <v>0</v>
          </cell>
          <cell r="M514">
            <v>0</v>
          </cell>
          <cell r="N514">
            <v>0</v>
          </cell>
          <cell r="R514">
            <v>0</v>
          </cell>
          <cell r="S514">
            <v>0</v>
          </cell>
          <cell r="T514">
            <v>0</v>
          </cell>
          <cell r="U514">
            <v>35</v>
          </cell>
          <cell r="V514">
            <v>0</v>
          </cell>
          <cell r="W514">
            <v>0</v>
          </cell>
          <cell r="AA514">
            <v>0</v>
          </cell>
          <cell r="AB514">
            <v>0</v>
          </cell>
          <cell r="AC514">
            <v>0</v>
          </cell>
          <cell r="AD514">
            <v>35</v>
          </cell>
          <cell r="AE514">
            <v>510400</v>
          </cell>
          <cell r="AF514">
            <v>0</v>
          </cell>
          <cell r="AI514">
            <v>2312</v>
          </cell>
          <cell r="AK514">
            <v>0</v>
          </cell>
          <cell r="AM514">
            <v>452</v>
          </cell>
          <cell r="AN514">
            <v>1</v>
          </cell>
          <cell r="AO514">
            <v>393216</v>
          </cell>
          <cell r="AQ514">
            <v>0</v>
          </cell>
          <cell r="AR514">
            <v>0</v>
          </cell>
          <cell r="AS514" t="str">
            <v>Ы</v>
          </cell>
          <cell r="AT514" t="str">
            <v>Ы</v>
          </cell>
          <cell r="AU514">
            <v>0</v>
          </cell>
          <cell r="AV514">
            <v>0</v>
          </cell>
          <cell r="AW514">
            <v>23</v>
          </cell>
          <cell r="AX514">
            <v>1</v>
          </cell>
          <cell r="AY514">
            <v>0</v>
          </cell>
          <cell r="AZ514">
            <v>0</v>
          </cell>
          <cell r="BA514">
            <v>0</v>
          </cell>
          <cell r="BB514">
            <v>0</v>
          </cell>
          <cell r="BC514">
            <v>38856</v>
          </cell>
        </row>
        <row r="515">
          <cell r="A515">
            <v>2006</v>
          </cell>
          <cell r="B515">
            <v>4</v>
          </cell>
          <cell r="C515">
            <v>307</v>
          </cell>
          <cell r="D515">
            <v>17</v>
          </cell>
          <cell r="E515">
            <v>792030</v>
          </cell>
          <cell r="F515">
            <v>0</v>
          </cell>
          <cell r="G515" t="str">
            <v>Затраты по ШПЗ (неосновные)</v>
          </cell>
          <cell r="H515">
            <v>2030</v>
          </cell>
          <cell r="I515">
            <v>7920</v>
          </cell>
          <cell r="J515">
            <v>281.89</v>
          </cell>
          <cell r="K515">
            <v>1</v>
          </cell>
          <cell r="L515">
            <v>0</v>
          </cell>
          <cell r="M515">
            <v>0</v>
          </cell>
          <cell r="N515">
            <v>0</v>
          </cell>
          <cell r="R515">
            <v>0</v>
          </cell>
          <cell r="S515">
            <v>0</v>
          </cell>
          <cell r="T515">
            <v>0</v>
          </cell>
          <cell r="U515">
            <v>35</v>
          </cell>
          <cell r="V515">
            <v>0</v>
          </cell>
          <cell r="W515">
            <v>0</v>
          </cell>
          <cell r="AA515">
            <v>0</v>
          </cell>
          <cell r="AB515">
            <v>0</v>
          </cell>
          <cell r="AC515">
            <v>0</v>
          </cell>
          <cell r="AD515">
            <v>35</v>
          </cell>
          <cell r="AE515">
            <v>510600</v>
          </cell>
          <cell r="AF515">
            <v>0</v>
          </cell>
          <cell r="AI515">
            <v>2312</v>
          </cell>
          <cell r="AK515">
            <v>0</v>
          </cell>
          <cell r="AM515">
            <v>453</v>
          </cell>
          <cell r="AN515">
            <v>1</v>
          </cell>
          <cell r="AO515">
            <v>393216</v>
          </cell>
          <cell r="AQ515">
            <v>0</v>
          </cell>
          <cell r="AR515">
            <v>0</v>
          </cell>
          <cell r="AS515" t="str">
            <v>Ы</v>
          </cell>
          <cell r="AT515" t="str">
            <v>Ы</v>
          </cell>
          <cell r="AU515">
            <v>0</v>
          </cell>
          <cell r="AV515">
            <v>0</v>
          </cell>
          <cell r="AW515">
            <v>23</v>
          </cell>
          <cell r="AX515">
            <v>1</v>
          </cell>
          <cell r="AY515">
            <v>0</v>
          </cell>
          <cell r="AZ515">
            <v>0</v>
          </cell>
          <cell r="BA515">
            <v>0</v>
          </cell>
          <cell r="BB515">
            <v>0</v>
          </cell>
          <cell r="BC515">
            <v>38856</v>
          </cell>
        </row>
        <row r="516">
          <cell r="A516">
            <v>2006</v>
          </cell>
          <cell r="B516">
            <v>4</v>
          </cell>
          <cell r="C516">
            <v>308</v>
          </cell>
          <cell r="D516">
            <v>17</v>
          </cell>
          <cell r="E516">
            <v>792030</v>
          </cell>
          <cell r="F516">
            <v>0</v>
          </cell>
          <cell r="G516" t="str">
            <v>Затраты по ШПЗ (неосновные)</v>
          </cell>
          <cell r="H516">
            <v>2030</v>
          </cell>
          <cell r="I516">
            <v>7920</v>
          </cell>
          <cell r="J516">
            <v>0.02</v>
          </cell>
          <cell r="K516">
            <v>1</v>
          </cell>
          <cell r="L516">
            <v>0</v>
          </cell>
          <cell r="M516">
            <v>0</v>
          </cell>
          <cell r="N516">
            <v>0</v>
          </cell>
          <cell r="R516">
            <v>0</v>
          </cell>
          <cell r="S516">
            <v>0</v>
          </cell>
          <cell r="T516">
            <v>0</v>
          </cell>
          <cell r="U516">
            <v>35</v>
          </cell>
          <cell r="V516">
            <v>0</v>
          </cell>
          <cell r="W516">
            <v>0</v>
          </cell>
          <cell r="AA516">
            <v>0</v>
          </cell>
          <cell r="AB516">
            <v>0</v>
          </cell>
          <cell r="AC516">
            <v>0</v>
          </cell>
          <cell r="AD516">
            <v>35</v>
          </cell>
          <cell r="AE516">
            <v>512000</v>
          </cell>
          <cell r="AF516">
            <v>0</v>
          </cell>
          <cell r="AI516">
            <v>2312</v>
          </cell>
          <cell r="AK516">
            <v>0</v>
          </cell>
          <cell r="AM516">
            <v>454</v>
          </cell>
          <cell r="AN516">
            <v>1</v>
          </cell>
          <cell r="AO516">
            <v>393216</v>
          </cell>
          <cell r="AQ516">
            <v>0</v>
          </cell>
          <cell r="AR516">
            <v>0</v>
          </cell>
          <cell r="AS516" t="str">
            <v>Ы</v>
          </cell>
          <cell r="AT516" t="str">
            <v>Ы</v>
          </cell>
          <cell r="AU516">
            <v>0</v>
          </cell>
          <cell r="AV516">
            <v>0</v>
          </cell>
          <cell r="AW516">
            <v>23</v>
          </cell>
          <cell r="AX516">
            <v>1</v>
          </cell>
          <cell r="AY516">
            <v>0</v>
          </cell>
          <cell r="AZ516">
            <v>0</v>
          </cell>
          <cell r="BA516">
            <v>0</v>
          </cell>
          <cell r="BB516">
            <v>0</v>
          </cell>
          <cell r="BC516">
            <v>38856</v>
          </cell>
        </row>
        <row r="517">
          <cell r="A517">
            <v>2006</v>
          </cell>
          <cell r="B517">
            <v>4</v>
          </cell>
          <cell r="C517">
            <v>362</v>
          </cell>
          <cell r="D517">
            <v>17</v>
          </cell>
          <cell r="E517">
            <v>792030</v>
          </cell>
          <cell r="F517">
            <v>0</v>
          </cell>
          <cell r="G517" t="str">
            <v>Затраты по ШПЗ (неосновные)</v>
          </cell>
          <cell r="H517">
            <v>2030</v>
          </cell>
          <cell r="I517">
            <v>7920</v>
          </cell>
          <cell r="J517">
            <v>-29550.02</v>
          </cell>
          <cell r="K517">
            <v>1</v>
          </cell>
          <cell r="L517">
            <v>0</v>
          </cell>
          <cell r="M517">
            <v>0</v>
          </cell>
          <cell r="N517">
            <v>0</v>
          </cell>
          <cell r="R517">
            <v>0</v>
          </cell>
          <cell r="S517">
            <v>0</v>
          </cell>
          <cell r="T517">
            <v>0</v>
          </cell>
          <cell r="U517">
            <v>34</v>
          </cell>
          <cell r="V517">
            <v>0</v>
          </cell>
          <cell r="W517">
            <v>0</v>
          </cell>
          <cell r="AA517">
            <v>0</v>
          </cell>
          <cell r="AB517">
            <v>0</v>
          </cell>
          <cell r="AC517">
            <v>0</v>
          </cell>
          <cell r="AD517">
            <v>34</v>
          </cell>
          <cell r="AE517">
            <v>110000</v>
          </cell>
          <cell r="AF517">
            <v>0</v>
          </cell>
          <cell r="AI517">
            <v>2312</v>
          </cell>
          <cell r="AK517">
            <v>0</v>
          </cell>
          <cell r="AM517">
            <v>508</v>
          </cell>
          <cell r="AN517">
            <v>1</v>
          </cell>
          <cell r="AO517">
            <v>393216</v>
          </cell>
          <cell r="AQ517">
            <v>0</v>
          </cell>
          <cell r="AR517">
            <v>0</v>
          </cell>
          <cell r="AS517" t="str">
            <v>Ы</v>
          </cell>
          <cell r="AT517" t="str">
            <v>Ы</v>
          </cell>
          <cell r="AU517">
            <v>0</v>
          </cell>
          <cell r="AV517">
            <v>0</v>
          </cell>
          <cell r="AW517">
            <v>23</v>
          </cell>
          <cell r="AX517">
            <v>1</v>
          </cell>
          <cell r="AY517">
            <v>0</v>
          </cell>
          <cell r="AZ517">
            <v>0</v>
          </cell>
          <cell r="BA517">
            <v>0</v>
          </cell>
          <cell r="BB517">
            <v>0</v>
          </cell>
          <cell r="BC517">
            <v>38856</v>
          </cell>
        </row>
        <row r="518">
          <cell r="A518">
            <v>2006</v>
          </cell>
          <cell r="B518">
            <v>4</v>
          </cell>
          <cell r="C518">
            <v>363</v>
          </cell>
          <cell r="D518">
            <v>17</v>
          </cell>
          <cell r="E518">
            <v>792030</v>
          </cell>
          <cell r="F518">
            <v>0</v>
          </cell>
          <cell r="G518" t="str">
            <v>Затраты по ШПЗ (неосновные)</v>
          </cell>
          <cell r="H518">
            <v>2030</v>
          </cell>
          <cell r="I518">
            <v>7920</v>
          </cell>
          <cell r="J518">
            <v>47332.79</v>
          </cell>
          <cell r="K518">
            <v>1</v>
          </cell>
          <cell r="L518">
            <v>0</v>
          </cell>
          <cell r="M518">
            <v>0</v>
          </cell>
          <cell r="N518">
            <v>0</v>
          </cell>
          <cell r="R518">
            <v>0</v>
          </cell>
          <cell r="S518">
            <v>0</v>
          </cell>
          <cell r="T518">
            <v>0</v>
          </cell>
          <cell r="U518">
            <v>34</v>
          </cell>
          <cell r="V518">
            <v>0</v>
          </cell>
          <cell r="W518">
            <v>0</v>
          </cell>
          <cell r="AA518">
            <v>0</v>
          </cell>
          <cell r="AB518">
            <v>0</v>
          </cell>
          <cell r="AC518">
            <v>0</v>
          </cell>
          <cell r="AD518">
            <v>34</v>
          </cell>
          <cell r="AE518">
            <v>143000</v>
          </cell>
          <cell r="AF518">
            <v>0</v>
          </cell>
          <cell r="AI518">
            <v>2312</v>
          </cell>
          <cell r="AK518">
            <v>0</v>
          </cell>
          <cell r="AM518">
            <v>509</v>
          </cell>
          <cell r="AN518">
            <v>1</v>
          </cell>
          <cell r="AO518">
            <v>393216</v>
          </cell>
          <cell r="AQ518">
            <v>0</v>
          </cell>
          <cell r="AR518">
            <v>0</v>
          </cell>
          <cell r="AS518" t="str">
            <v>Ы</v>
          </cell>
          <cell r="AT518" t="str">
            <v>Ы</v>
          </cell>
          <cell r="AU518">
            <v>0</v>
          </cell>
          <cell r="AV518">
            <v>0</v>
          </cell>
          <cell r="AW518">
            <v>23</v>
          </cell>
          <cell r="AX518">
            <v>1</v>
          </cell>
          <cell r="AY518">
            <v>0</v>
          </cell>
          <cell r="AZ518">
            <v>0</v>
          </cell>
          <cell r="BA518">
            <v>0</v>
          </cell>
          <cell r="BB518">
            <v>0</v>
          </cell>
          <cell r="BC518">
            <v>38856</v>
          </cell>
        </row>
        <row r="519">
          <cell r="A519">
            <v>2006</v>
          </cell>
          <cell r="B519">
            <v>4</v>
          </cell>
          <cell r="C519">
            <v>364</v>
          </cell>
          <cell r="D519">
            <v>17</v>
          </cell>
          <cell r="E519">
            <v>792030</v>
          </cell>
          <cell r="F519">
            <v>0</v>
          </cell>
          <cell r="G519" t="str">
            <v>Затраты по ШПЗ (неосновные)</v>
          </cell>
          <cell r="H519">
            <v>2030</v>
          </cell>
          <cell r="I519">
            <v>7920</v>
          </cell>
          <cell r="J519">
            <v>14500</v>
          </cell>
          <cell r="K519">
            <v>1</v>
          </cell>
          <cell r="L519">
            <v>0</v>
          </cell>
          <cell r="M519">
            <v>0</v>
          </cell>
          <cell r="N519">
            <v>0</v>
          </cell>
          <cell r="R519">
            <v>0</v>
          </cell>
          <cell r="S519">
            <v>0</v>
          </cell>
          <cell r="T519">
            <v>0</v>
          </cell>
          <cell r="U519">
            <v>34</v>
          </cell>
          <cell r="V519">
            <v>0</v>
          </cell>
          <cell r="W519">
            <v>0</v>
          </cell>
          <cell r="AA519">
            <v>0</v>
          </cell>
          <cell r="AB519">
            <v>0</v>
          </cell>
          <cell r="AC519">
            <v>0</v>
          </cell>
          <cell r="AD519">
            <v>34</v>
          </cell>
          <cell r="AE519">
            <v>240000</v>
          </cell>
          <cell r="AF519">
            <v>0</v>
          </cell>
          <cell r="AI519">
            <v>2312</v>
          </cell>
          <cell r="AK519">
            <v>0</v>
          </cell>
          <cell r="AM519">
            <v>510</v>
          </cell>
          <cell r="AN519">
            <v>1</v>
          </cell>
          <cell r="AO519">
            <v>393216</v>
          </cell>
          <cell r="AQ519">
            <v>0</v>
          </cell>
          <cell r="AR519">
            <v>0</v>
          </cell>
          <cell r="AS519" t="str">
            <v>Ы</v>
          </cell>
          <cell r="AT519" t="str">
            <v>Ы</v>
          </cell>
          <cell r="AU519">
            <v>0</v>
          </cell>
          <cell r="AV519">
            <v>0</v>
          </cell>
          <cell r="AW519">
            <v>23</v>
          </cell>
          <cell r="AX519">
            <v>1</v>
          </cell>
          <cell r="AY519">
            <v>0</v>
          </cell>
          <cell r="AZ519">
            <v>0</v>
          </cell>
          <cell r="BA519">
            <v>0</v>
          </cell>
          <cell r="BB519">
            <v>0</v>
          </cell>
          <cell r="BC519">
            <v>38856</v>
          </cell>
        </row>
        <row r="520">
          <cell r="A520">
            <v>2006</v>
          </cell>
          <cell r="B520">
            <v>4</v>
          </cell>
          <cell r="C520">
            <v>365</v>
          </cell>
          <cell r="D520">
            <v>17</v>
          </cell>
          <cell r="E520">
            <v>792030</v>
          </cell>
          <cell r="F520">
            <v>0</v>
          </cell>
          <cell r="G520" t="str">
            <v>Затраты по ШПЗ (неосновные)</v>
          </cell>
          <cell r="H520">
            <v>2030</v>
          </cell>
          <cell r="I520">
            <v>7920</v>
          </cell>
          <cell r="J520">
            <v>420.5</v>
          </cell>
          <cell r="K520">
            <v>1</v>
          </cell>
          <cell r="L520">
            <v>0</v>
          </cell>
          <cell r="M520">
            <v>0</v>
          </cell>
          <cell r="N520">
            <v>0</v>
          </cell>
          <cell r="R520">
            <v>0</v>
          </cell>
          <cell r="S520">
            <v>0</v>
          </cell>
          <cell r="T520">
            <v>0</v>
          </cell>
          <cell r="U520">
            <v>34</v>
          </cell>
          <cell r="V520">
            <v>0</v>
          </cell>
          <cell r="W520">
            <v>0</v>
          </cell>
          <cell r="AA520">
            <v>0</v>
          </cell>
          <cell r="AB520">
            <v>0</v>
          </cell>
          <cell r="AC520">
            <v>0</v>
          </cell>
          <cell r="AD520">
            <v>34</v>
          </cell>
          <cell r="AE520">
            <v>311000</v>
          </cell>
          <cell r="AF520">
            <v>0</v>
          </cell>
          <cell r="AI520">
            <v>2312</v>
          </cell>
          <cell r="AK520">
            <v>0</v>
          </cell>
          <cell r="AM520">
            <v>511</v>
          </cell>
          <cell r="AN520">
            <v>1</v>
          </cell>
          <cell r="AO520">
            <v>393216</v>
          </cell>
          <cell r="AQ520">
            <v>0</v>
          </cell>
          <cell r="AR520">
            <v>0</v>
          </cell>
          <cell r="AS520" t="str">
            <v>Ы</v>
          </cell>
          <cell r="AT520" t="str">
            <v>Ы</v>
          </cell>
          <cell r="AU520">
            <v>0</v>
          </cell>
          <cell r="AV520">
            <v>0</v>
          </cell>
          <cell r="AW520">
            <v>23</v>
          </cell>
          <cell r="AX520">
            <v>1</v>
          </cell>
          <cell r="AY520">
            <v>0</v>
          </cell>
          <cell r="AZ520">
            <v>0</v>
          </cell>
          <cell r="BA520">
            <v>0</v>
          </cell>
          <cell r="BB520">
            <v>0</v>
          </cell>
          <cell r="BC520">
            <v>38856</v>
          </cell>
        </row>
        <row r="521">
          <cell r="A521">
            <v>2006</v>
          </cell>
          <cell r="B521">
            <v>4</v>
          </cell>
          <cell r="C521">
            <v>366</v>
          </cell>
          <cell r="D521">
            <v>17</v>
          </cell>
          <cell r="E521">
            <v>792030</v>
          </cell>
          <cell r="F521">
            <v>0</v>
          </cell>
          <cell r="G521" t="str">
            <v>Затраты по ШПЗ (неосновные)</v>
          </cell>
          <cell r="H521">
            <v>2030</v>
          </cell>
          <cell r="I521">
            <v>7920</v>
          </cell>
          <cell r="J521">
            <v>870</v>
          </cell>
          <cell r="K521">
            <v>1</v>
          </cell>
          <cell r="L521">
            <v>0</v>
          </cell>
          <cell r="M521">
            <v>0</v>
          </cell>
          <cell r="N521">
            <v>0</v>
          </cell>
          <cell r="R521">
            <v>0</v>
          </cell>
          <cell r="S521">
            <v>0</v>
          </cell>
          <cell r="T521">
            <v>0</v>
          </cell>
          <cell r="U521">
            <v>34</v>
          </cell>
          <cell r="V521">
            <v>0</v>
          </cell>
          <cell r="W521">
            <v>0</v>
          </cell>
          <cell r="AA521">
            <v>0</v>
          </cell>
          <cell r="AB521">
            <v>0</v>
          </cell>
          <cell r="AC521">
            <v>0</v>
          </cell>
          <cell r="AD521">
            <v>34</v>
          </cell>
          <cell r="AE521">
            <v>312000</v>
          </cell>
          <cell r="AF521">
            <v>0</v>
          </cell>
          <cell r="AI521">
            <v>2312</v>
          </cell>
          <cell r="AK521">
            <v>0</v>
          </cell>
          <cell r="AM521">
            <v>512</v>
          </cell>
          <cell r="AN521">
            <v>1</v>
          </cell>
          <cell r="AO521">
            <v>393216</v>
          </cell>
          <cell r="AQ521">
            <v>0</v>
          </cell>
          <cell r="AR521">
            <v>0</v>
          </cell>
          <cell r="AS521" t="str">
            <v>Ы</v>
          </cell>
          <cell r="AT521" t="str">
            <v>Ы</v>
          </cell>
          <cell r="AU521">
            <v>0</v>
          </cell>
          <cell r="AV521">
            <v>0</v>
          </cell>
          <cell r="AW521">
            <v>23</v>
          </cell>
          <cell r="AX521">
            <v>1</v>
          </cell>
          <cell r="AY521">
            <v>0</v>
          </cell>
          <cell r="AZ521">
            <v>0</v>
          </cell>
          <cell r="BA521">
            <v>0</v>
          </cell>
          <cell r="BB521">
            <v>0</v>
          </cell>
          <cell r="BC521">
            <v>38856</v>
          </cell>
        </row>
        <row r="522">
          <cell r="A522">
            <v>2006</v>
          </cell>
          <cell r="B522">
            <v>4</v>
          </cell>
          <cell r="C522">
            <v>367</v>
          </cell>
          <cell r="D522">
            <v>17</v>
          </cell>
          <cell r="E522">
            <v>792030</v>
          </cell>
          <cell r="F522">
            <v>0</v>
          </cell>
          <cell r="G522" t="str">
            <v>Затраты по ШПЗ (неосновные)</v>
          </cell>
          <cell r="H522">
            <v>2030</v>
          </cell>
          <cell r="I522">
            <v>7920</v>
          </cell>
          <cell r="J522">
            <v>163.85</v>
          </cell>
          <cell r="K522">
            <v>1</v>
          </cell>
          <cell r="L522">
            <v>0</v>
          </cell>
          <cell r="M522">
            <v>0</v>
          </cell>
          <cell r="N522">
            <v>0</v>
          </cell>
          <cell r="R522">
            <v>0</v>
          </cell>
          <cell r="S522">
            <v>0</v>
          </cell>
          <cell r="T522">
            <v>0</v>
          </cell>
          <cell r="U522">
            <v>34</v>
          </cell>
          <cell r="V522">
            <v>0</v>
          </cell>
          <cell r="W522">
            <v>0</v>
          </cell>
          <cell r="AA522">
            <v>0</v>
          </cell>
          <cell r="AB522">
            <v>0</v>
          </cell>
          <cell r="AC522">
            <v>0</v>
          </cell>
          <cell r="AD522">
            <v>34</v>
          </cell>
          <cell r="AE522">
            <v>312100</v>
          </cell>
          <cell r="AF522">
            <v>0</v>
          </cell>
          <cell r="AI522">
            <v>2312</v>
          </cell>
          <cell r="AK522">
            <v>0</v>
          </cell>
          <cell r="AM522">
            <v>513</v>
          </cell>
          <cell r="AN522">
            <v>1</v>
          </cell>
          <cell r="AO522">
            <v>393216</v>
          </cell>
          <cell r="AQ522">
            <v>0</v>
          </cell>
          <cell r="AR522">
            <v>0</v>
          </cell>
          <cell r="AS522" t="str">
            <v>Ы</v>
          </cell>
          <cell r="AT522" t="str">
            <v>Ы</v>
          </cell>
          <cell r="AU522">
            <v>0</v>
          </cell>
          <cell r="AV522">
            <v>0</v>
          </cell>
          <cell r="AW522">
            <v>23</v>
          </cell>
          <cell r="AX522">
            <v>1</v>
          </cell>
          <cell r="AY522">
            <v>0</v>
          </cell>
          <cell r="AZ522">
            <v>0</v>
          </cell>
          <cell r="BA522">
            <v>0</v>
          </cell>
          <cell r="BB522">
            <v>0</v>
          </cell>
          <cell r="BC522">
            <v>38856</v>
          </cell>
        </row>
        <row r="523">
          <cell r="A523">
            <v>2006</v>
          </cell>
          <cell r="B523">
            <v>4</v>
          </cell>
          <cell r="C523">
            <v>368</v>
          </cell>
          <cell r="D523">
            <v>17</v>
          </cell>
          <cell r="E523">
            <v>792030</v>
          </cell>
          <cell r="F523">
            <v>0</v>
          </cell>
          <cell r="G523" t="str">
            <v>Затраты по ШПЗ (неосновные)</v>
          </cell>
          <cell r="H523">
            <v>2030</v>
          </cell>
          <cell r="I523">
            <v>7920</v>
          </cell>
          <cell r="J523">
            <v>1866.15</v>
          </cell>
          <cell r="K523">
            <v>1</v>
          </cell>
          <cell r="L523">
            <v>0</v>
          </cell>
          <cell r="M523">
            <v>0</v>
          </cell>
          <cell r="N523">
            <v>0</v>
          </cell>
          <cell r="R523">
            <v>0</v>
          </cell>
          <cell r="S523">
            <v>0</v>
          </cell>
          <cell r="T523">
            <v>0</v>
          </cell>
          <cell r="U523">
            <v>34</v>
          </cell>
          <cell r="V523">
            <v>0</v>
          </cell>
          <cell r="W523">
            <v>0</v>
          </cell>
          <cell r="AA523">
            <v>0</v>
          </cell>
          <cell r="AB523">
            <v>0</v>
          </cell>
          <cell r="AC523">
            <v>0</v>
          </cell>
          <cell r="AD523">
            <v>34</v>
          </cell>
          <cell r="AE523">
            <v>312200</v>
          </cell>
          <cell r="AF523">
            <v>0</v>
          </cell>
          <cell r="AI523">
            <v>2312</v>
          </cell>
          <cell r="AK523">
            <v>0</v>
          </cell>
          <cell r="AM523">
            <v>514</v>
          </cell>
          <cell r="AN523">
            <v>1</v>
          </cell>
          <cell r="AO523">
            <v>393216</v>
          </cell>
          <cell r="AQ523">
            <v>0</v>
          </cell>
          <cell r="AR523">
            <v>0</v>
          </cell>
          <cell r="AS523" t="str">
            <v>Ы</v>
          </cell>
          <cell r="AT523" t="str">
            <v>Ы</v>
          </cell>
          <cell r="AU523">
            <v>0</v>
          </cell>
          <cell r="AV523">
            <v>0</v>
          </cell>
          <cell r="AW523">
            <v>23</v>
          </cell>
          <cell r="AX523">
            <v>1</v>
          </cell>
          <cell r="AY523">
            <v>0</v>
          </cell>
          <cell r="AZ523">
            <v>0</v>
          </cell>
          <cell r="BA523">
            <v>0</v>
          </cell>
          <cell r="BB523">
            <v>0</v>
          </cell>
          <cell r="BC523">
            <v>38856</v>
          </cell>
        </row>
        <row r="524">
          <cell r="A524">
            <v>2006</v>
          </cell>
          <cell r="B524">
            <v>4</v>
          </cell>
          <cell r="C524">
            <v>369</v>
          </cell>
          <cell r="D524">
            <v>17</v>
          </cell>
          <cell r="E524">
            <v>792030</v>
          </cell>
          <cell r="F524">
            <v>0</v>
          </cell>
          <cell r="G524" t="str">
            <v>Затраты по ШПЗ (неосновные)</v>
          </cell>
          <cell r="H524">
            <v>2030</v>
          </cell>
          <cell r="I524">
            <v>7920</v>
          </cell>
          <cell r="J524">
            <v>159.5</v>
          </cell>
          <cell r="K524">
            <v>1</v>
          </cell>
          <cell r="L524">
            <v>0</v>
          </cell>
          <cell r="M524">
            <v>0</v>
          </cell>
          <cell r="N524">
            <v>0</v>
          </cell>
          <cell r="R524">
            <v>0</v>
          </cell>
          <cell r="S524">
            <v>0</v>
          </cell>
          <cell r="T524">
            <v>0</v>
          </cell>
          <cell r="U524">
            <v>34</v>
          </cell>
          <cell r="V524">
            <v>0</v>
          </cell>
          <cell r="W524">
            <v>0</v>
          </cell>
          <cell r="AA524">
            <v>0</v>
          </cell>
          <cell r="AB524">
            <v>0</v>
          </cell>
          <cell r="AC524">
            <v>0</v>
          </cell>
          <cell r="AD524">
            <v>34</v>
          </cell>
          <cell r="AE524">
            <v>313000</v>
          </cell>
          <cell r="AF524">
            <v>0</v>
          </cell>
          <cell r="AI524">
            <v>2312</v>
          </cell>
          <cell r="AK524">
            <v>0</v>
          </cell>
          <cell r="AM524">
            <v>515</v>
          </cell>
          <cell r="AN524">
            <v>1</v>
          </cell>
          <cell r="AO524">
            <v>393216</v>
          </cell>
          <cell r="AQ524">
            <v>0</v>
          </cell>
          <cell r="AR524">
            <v>0</v>
          </cell>
          <cell r="AS524" t="str">
            <v>Ы</v>
          </cell>
          <cell r="AT524" t="str">
            <v>Ы</v>
          </cell>
          <cell r="AU524">
            <v>0</v>
          </cell>
          <cell r="AV524">
            <v>0</v>
          </cell>
          <cell r="AW524">
            <v>23</v>
          </cell>
          <cell r="AX524">
            <v>1</v>
          </cell>
          <cell r="AY524">
            <v>0</v>
          </cell>
          <cell r="AZ524">
            <v>0</v>
          </cell>
          <cell r="BA524">
            <v>0</v>
          </cell>
          <cell r="BB524">
            <v>0</v>
          </cell>
          <cell r="BC524">
            <v>38856</v>
          </cell>
        </row>
        <row r="525">
          <cell r="A525">
            <v>2006</v>
          </cell>
          <cell r="B525">
            <v>4</v>
          </cell>
          <cell r="C525">
            <v>370</v>
          </cell>
          <cell r="D525">
            <v>17</v>
          </cell>
          <cell r="E525">
            <v>792030</v>
          </cell>
          <cell r="F525">
            <v>0</v>
          </cell>
          <cell r="G525" t="str">
            <v>Затраты по ШПЗ (неосновные)</v>
          </cell>
          <cell r="H525">
            <v>2030</v>
          </cell>
          <cell r="I525">
            <v>7920</v>
          </cell>
          <cell r="J525">
            <v>290</v>
          </cell>
          <cell r="K525">
            <v>1</v>
          </cell>
          <cell r="L525">
            <v>0</v>
          </cell>
          <cell r="M525">
            <v>0</v>
          </cell>
          <cell r="N525">
            <v>0</v>
          </cell>
          <cell r="R525">
            <v>0</v>
          </cell>
          <cell r="S525">
            <v>0</v>
          </cell>
          <cell r="T525">
            <v>0</v>
          </cell>
          <cell r="U525">
            <v>34</v>
          </cell>
          <cell r="V525">
            <v>0</v>
          </cell>
          <cell r="W525">
            <v>0</v>
          </cell>
          <cell r="AA525">
            <v>0</v>
          </cell>
          <cell r="AB525">
            <v>0</v>
          </cell>
          <cell r="AC525">
            <v>0</v>
          </cell>
          <cell r="AD525">
            <v>34</v>
          </cell>
          <cell r="AE525">
            <v>314000</v>
          </cell>
          <cell r="AF525">
            <v>0</v>
          </cell>
          <cell r="AI525">
            <v>2312</v>
          </cell>
          <cell r="AK525">
            <v>0</v>
          </cell>
          <cell r="AM525">
            <v>516</v>
          </cell>
          <cell r="AN525">
            <v>1</v>
          </cell>
          <cell r="AO525">
            <v>393216</v>
          </cell>
          <cell r="AQ525">
            <v>0</v>
          </cell>
          <cell r="AR525">
            <v>0</v>
          </cell>
          <cell r="AS525" t="str">
            <v>Ы</v>
          </cell>
          <cell r="AT525" t="str">
            <v>Ы</v>
          </cell>
          <cell r="AU525">
            <v>0</v>
          </cell>
          <cell r="AV525">
            <v>0</v>
          </cell>
          <cell r="AW525">
            <v>23</v>
          </cell>
          <cell r="AX525">
            <v>1</v>
          </cell>
          <cell r="AY525">
            <v>0</v>
          </cell>
          <cell r="AZ525">
            <v>0</v>
          </cell>
          <cell r="BA525">
            <v>0</v>
          </cell>
          <cell r="BB525">
            <v>0</v>
          </cell>
          <cell r="BC525">
            <v>38856</v>
          </cell>
        </row>
        <row r="526">
          <cell r="A526">
            <v>2006</v>
          </cell>
          <cell r="B526">
            <v>4</v>
          </cell>
          <cell r="C526">
            <v>371</v>
          </cell>
          <cell r="D526">
            <v>17</v>
          </cell>
          <cell r="E526">
            <v>792030</v>
          </cell>
          <cell r="F526">
            <v>0</v>
          </cell>
          <cell r="G526" t="str">
            <v>Затраты по ШПЗ (неосновные)</v>
          </cell>
          <cell r="H526">
            <v>2030</v>
          </cell>
          <cell r="I526">
            <v>7920</v>
          </cell>
          <cell r="J526">
            <v>58</v>
          </cell>
          <cell r="K526">
            <v>1</v>
          </cell>
          <cell r="L526">
            <v>0</v>
          </cell>
          <cell r="M526">
            <v>0</v>
          </cell>
          <cell r="N526">
            <v>0</v>
          </cell>
          <cell r="R526">
            <v>0</v>
          </cell>
          <cell r="S526">
            <v>0</v>
          </cell>
          <cell r="T526">
            <v>0</v>
          </cell>
          <cell r="U526">
            <v>34</v>
          </cell>
          <cell r="V526">
            <v>0</v>
          </cell>
          <cell r="W526">
            <v>0</v>
          </cell>
          <cell r="AA526">
            <v>0</v>
          </cell>
          <cell r="AB526">
            <v>0</v>
          </cell>
          <cell r="AC526">
            <v>0</v>
          </cell>
          <cell r="AD526">
            <v>34</v>
          </cell>
          <cell r="AE526">
            <v>315000</v>
          </cell>
          <cell r="AF526">
            <v>0</v>
          </cell>
          <cell r="AI526">
            <v>2312</v>
          </cell>
          <cell r="AK526">
            <v>0</v>
          </cell>
          <cell r="AM526">
            <v>517</v>
          </cell>
          <cell r="AN526">
            <v>1</v>
          </cell>
          <cell r="AO526">
            <v>393216</v>
          </cell>
          <cell r="AQ526">
            <v>0</v>
          </cell>
          <cell r="AR526">
            <v>0</v>
          </cell>
          <cell r="AS526" t="str">
            <v>Ы</v>
          </cell>
          <cell r="AT526" t="str">
            <v>Ы</v>
          </cell>
          <cell r="AU526">
            <v>0</v>
          </cell>
          <cell r="AV526">
            <v>0</v>
          </cell>
          <cell r="AW526">
            <v>23</v>
          </cell>
          <cell r="AX526">
            <v>1</v>
          </cell>
          <cell r="AY526">
            <v>0</v>
          </cell>
          <cell r="AZ526">
            <v>0</v>
          </cell>
          <cell r="BA526">
            <v>0</v>
          </cell>
          <cell r="BB526">
            <v>0</v>
          </cell>
          <cell r="BC526">
            <v>38856</v>
          </cell>
        </row>
        <row r="527">
          <cell r="A527">
            <v>2006</v>
          </cell>
          <cell r="B527">
            <v>4</v>
          </cell>
          <cell r="C527">
            <v>429</v>
          </cell>
          <cell r="D527">
            <v>17</v>
          </cell>
          <cell r="E527">
            <v>792030</v>
          </cell>
          <cell r="F527">
            <v>0</v>
          </cell>
          <cell r="G527" t="str">
            <v>Затраты по ШПЗ (неосновные)</v>
          </cell>
          <cell r="H527">
            <v>2030</v>
          </cell>
          <cell r="I527">
            <v>7920</v>
          </cell>
          <cell r="J527">
            <v>1009.5</v>
          </cell>
          <cell r="K527">
            <v>1</v>
          </cell>
          <cell r="L527">
            <v>0</v>
          </cell>
          <cell r="M527">
            <v>0</v>
          </cell>
          <cell r="N527">
            <v>0</v>
          </cell>
          <cell r="R527">
            <v>0</v>
          </cell>
          <cell r="S527">
            <v>0</v>
          </cell>
          <cell r="T527">
            <v>0</v>
          </cell>
          <cell r="U527">
            <v>31</v>
          </cell>
          <cell r="V527">
            <v>0</v>
          </cell>
          <cell r="W527">
            <v>0</v>
          </cell>
          <cell r="AA527">
            <v>0</v>
          </cell>
          <cell r="AB527">
            <v>0</v>
          </cell>
          <cell r="AC527">
            <v>0</v>
          </cell>
          <cell r="AD527">
            <v>31</v>
          </cell>
          <cell r="AE527">
            <v>110000</v>
          </cell>
          <cell r="AF527">
            <v>0</v>
          </cell>
          <cell r="AI527">
            <v>2312</v>
          </cell>
          <cell r="AK527">
            <v>0</v>
          </cell>
          <cell r="AM527">
            <v>575</v>
          </cell>
          <cell r="AN527">
            <v>1</v>
          </cell>
          <cell r="AO527">
            <v>393216</v>
          </cell>
          <cell r="AQ527">
            <v>0</v>
          </cell>
          <cell r="AR527">
            <v>0</v>
          </cell>
          <cell r="AS527" t="str">
            <v>Ы</v>
          </cell>
          <cell r="AT527" t="str">
            <v>Ы</v>
          </cell>
          <cell r="AU527">
            <v>0</v>
          </cell>
          <cell r="AV527">
            <v>0</v>
          </cell>
          <cell r="AW527">
            <v>23</v>
          </cell>
          <cell r="AX527">
            <v>1</v>
          </cell>
          <cell r="AY527">
            <v>0</v>
          </cell>
          <cell r="AZ527">
            <v>0</v>
          </cell>
          <cell r="BA527">
            <v>0</v>
          </cell>
          <cell r="BB527">
            <v>0</v>
          </cell>
          <cell r="BC527">
            <v>38856</v>
          </cell>
        </row>
        <row r="528">
          <cell r="A528">
            <v>2006</v>
          </cell>
          <cell r="B528">
            <v>4</v>
          </cell>
          <cell r="C528">
            <v>430</v>
          </cell>
          <cell r="D528">
            <v>17</v>
          </cell>
          <cell r="E528">
            <v>792030</v>
          </cell>
          <cell r="F528">
            <v>0</v>
          </cell>
          <cell r="G528" t="str">
            <v>Затраты по ШПЗ (неосновные)</v>
          </cell>
          <cell r="H528">
            <v>2030</v>
          </cell>
          <cell r="I528">
            <v>7920</v>
          </cell>
          <cell r="J528">
            <v>980</v>
          </cell>
          <cell r="K528">
            <v>1</v>
          </cell>
          <cell r="L528">
            <v>0</v>
          </cell>
          <cell r="M528">
            <v>0</v>
          </cell>
          <cell r="N528">
            <v>0</v>
          </cell>
          <cell r="R528">
            <v>0</v>
          </cell>
          <cell r="S528">
            <v>0</v>
          </cell>
          <cell r="T528">
            <v>0</v>
          </cell>
          <cell r="U528">
            <v>31</v>
          </cell>
          <cell r="V528">
            <v>0</v>
          </cell>
          <cell r="W528">
            <v>0</v>
          </cell>
          <cell r="AA528">
            <v>0</v>
          </cell>
          <cell r="AB528">
            <v>0</v>
          </cell>
          <cell r="AC528">
            <v>0</v>
          </cell>
          <cell r="AD528">
            <v>31</v>
          </cell>
          <cell r="AE528">
            <v>114020</v>
          </cell>
          <cell r="AF528">
            <v>0</v>
          </cell>
          <cell r="AI528">
            <v>2312</v>
          </cell>
          <cell r="AK528">
            <v>0</v>
          </cell>
          <cell r="AM528">
            <v>576</v>
          </cell>
          <cell r="AN528">
            <v>1</v>
          </cell>
          <cell r="AO528">
            <v>393216</v>
          </cell>
          <cell r="AQ528">
            <v>0</v>
          </cell>
          <cell r="AR528">
            <v>0</v>
          </cell>
          <cell r="AS528" t="str">
            <v>Ы</v>
          </cell>
          <cell r="AT528" t="str">
            <v>Ы</v>
          </cell>
          <cell r="AU528">
            <v>0</v>
          </cell>
          <cell r="AV528">
            <v>0</v>
          </cell>
          <cell r="AW528">
            <v>23</v>
          </cell>
          <cell r="AX528">
            <v>1</v>
          </cell>
          <cell r="AY528">
            <v>0</v>
          </cell>
          <cell r="AZ528">
            <v>0</v>
          </cell>
          <cell r="BA528">
            <v>0</v>
          </cell>
          <cell r="BB528">
            <v>0</v>
          </cell>
          <cell r="BC528">
            <v>38856</v>
          </cell>
        </row>
        <row r="529">
          <cell r="A529">
            <v>2006</v>
          </cell>
          <cell r="B529">
            <v>4</v>
          </cell>
          <cell r="C529">
            <v>431</v>
          </cell>
          <cell r="D529">
            <v>17</v>
          </cell>
          <cell r="E529">
            <v>792030</v>
          </cell>
          <cell r="F529">
            <v>0</v>
          </cell>
          <cell r="G529" t="str">
            <v>Затраты по ШПЗ (неосновные)</v>
          </cell>
          <cell r="H529">
            <v>2030</v>
          </cell>
          <cell r="I529">
            <v>7920</v>
          </cell>
          <cell r="J529">
            <v>20</v>
          </cell>
          <cell r="K529">
            <v>1</v>
          </cell>
          <cell r="L529">
            <v>0</v>
          </cell>
          <cell r="M529">
            <v>0</v>
          </cell>
          <cell r="N529">
            <v>0</v>
          </cell>
          <cell r="R529">
            <v>0</v>
          </cell>
          <cell r="S529">
            <v>0</v>
          </cell>
          <cell r="T529">
            <v>0</v>
          </cell>
          <cell r="U529">
            <v>31</v>
          </cell>
          <cell r="V529">
            <v>0</v>
          </cell>
          <cell r="W529">
            <v>0</v>
          </cell>
          <cell r="AA529">
            <v>0</v>
          </cell>
          <cell r="AB529">
            <v>0</v>
          </cell>
          <cell r="AC529">
            <v>0</v>
          </cell>
          <cell r="AD529">
            <v>31</v>
          </cell>
          <cell r="AE529">
            <v>135000</v>
          </cell>
          <cell r="AF529">
            <v>0</v>
          </cell>
          <cell r="AI529">
            <v>2312</v>
          </cell>
          <cell r="AK529">
            <v>0</v>
          </cell>
          <cell r="AM529">
            <v>577</v>
          </cell>
          <cell r="AN529">
            <v>1</v>
          </cell>
          <cell r="AO529">
            <v>393216</v>
          </cell>
          <cell r="AQ529">
            <v>0</v>
          </cell>
          <cell r="AR529">
            <v>0</v>
          </cell>
          <cell r="AS529" t="str">
            <v>Ы</v>
          </cell>
          <cell r="AT529" t="str">
            <v>Ы</v>
          </cell>
          <cell r="AU529">
            <v>0</v>
          </cell>
          <cell r="AV529">
            <v>0</v>
          </cell>
          <cell r="AW529">
            <v>23</v>
          </cell>
          <cell r="AX529">
            <v>1</v>
          </cell>
          <cell r="AY529">
            <v>0</v>
          </cell>
          <cell r="AZ529">
            <v>0</v>
          </cell>
          <cell r="BA529">
            <v>0</v>
          </cell>
          <cell r="BB529">
            <v>0</v>
          </cell>
          <cell r="BC529">
            <v>38856</v>
          </cell>
        </row>
        <row r="530">
          <cell r="A530">
            <v>2006</v>
          </cell>
          <cell r="B530">
            <v>4</v>
          </cell>
          <cell r="C530">
            <v>432</v>
          </cell>
          <cell r="D530">
            <v>17</v>
          </cell>
          <cell r="E530">
            <v>792030</v>
          </cell>
          <cell r="F530">
            <v>0</v>
          </cell>
          <cell r="G530" t="str">
            <v>Затраты по ШПЗ (неосновные)</v>
          </cell>
          <cell r="H530">
            <v>2030</v>
          </cell>
          <cell r="I530">
            <v>7920</v>
          </cell>
          <cell r="J530">
            <v>8000</v>
          </cell>
          <cell r="K530">
            <v>1</v>
          </cell>
          <cell r="L530">
            <v>0</v>
          </cell>
          <cell r="M530">
            <v>0</v>
          </cell>
          <cell r="N530">
            <v>0</v>
          </cell>
          <cell r="R530">
            <v>0</v>
          </cell>
          <cell r="S530">
            <v>0</v>
          </cell>
          <cell r="T530">
            <v>0</v>
          </cell>
          <cell r="U530">
            <v>31</v>
          </cell>
          <cell r="V530">
            <v>0</v>
          </cell>
          <cell r="W530">
            <v>0</v>
          </cell>
          <cell r="AA530">
            <v>0</v>
          </cell>
          <cell r="AB530">
            <v>0</v>
          </cell>
          <cell r="AC530">
            <v>0</v>
          </cell>
          <cell r="AD530">
            <v>31</v>
          </cell>
          <cell r="AE530">
            <v>501102</v>
          </cell>
          <cell r="AF530">
            <v>0</v>
          </cell>
          <cell r="AI530">
            <v>2312</v>
          </cell>
          <cell r="AK530">
            <v>0</v>
          </cell>
          <cell r="AM530">
            <v>578</v>
          </cell>
          <cell r="AN530">
            <v>1</v>
          </cell>
          <cell r="AO530">
            <v>393216</v>
          </cell>
          <cell r="AQ530">
            <v>0</v>
          </cell>
          <cell r="AR530">
            <v>0</v>
          </cell>
          <cell r="AS530" t="str">
            <v>Ы</v>
          </cell>
          <cell r="AT530" t="str">
            <v>Ы</v>
          </cell>
          <cell r="AU530">
            <v>0</v>
          </cell>
          <cell r="AV530">
            <v>0</v>
          </cell>
          <cell r="AW530">
            <v>23</v>
          </cell>
          <cell r="AX530">
            <v>1</v>
          </cell>
          <cell r="AY530">
            <v>0</v>
          </cell>
          <cell r="AZ530">
            <v>0</v>
          </cell>
          <cell r="BA530">
            <v>0</v>
          </cell>
          <cell r="BB530">
            <v>0</v>
          </cell>
          <cell r="BC530">
            <v>38856</v>
          </cell>
        </row>
        <row r="531">
          <cell r="A531">
            <v>2006</v>
          </cell>
          <cell r="B531">
            <v>4</v>
          </cell>
          <cell r="C531">
            <v>433</v>
          </cell>
          <cell r="D531">
            <v>17</v>
          </cell>
          <cell r="E531">
            <v>792030</v>
          </cell>
          <cell r="F531">
            <v>0</v>
          </cell>
          <cell r="G531" t="str">
            <v>Затраты по ШПЗ (неосновные)</v>
          </cell>
          <cell r="H531">
            <v>2030</v>
          </cell>
          <cell r="I531">
            <v>7920</v>
          </cell>
          <cell r="J531">
            <v>8000</v>
          </cell>
          <cell r="K531">
            <v>1</v>
          </cell>
          <cell r="L531">
            <v>0</v>
          </cell>
          <cell r="M531">
            <v>0</v>
          </cell>
          <cell r="N531">
            <v>0</v>
          </cell>
          <cell r="R531">
            <v>0</v>
          </cell>
          <cell r="S531">
            <v>0</v>
          </cell>
          <cell r="T531">
            <v>0</v>
          </cell>
          <cell r="U531">
            <v>31</v>
          </cell>
          <cell r="V531">
            <v>0</v>
          </cell>
          <cell r="W531">
            <v>0</v>
          </cell>
          <cell r="AA531">
            <v>0</v>
          </cell>
          <cell r="AB531">
            <v>0</v>
          </cell>
          <cell r="AC531">
            <v>0</v>
          </cell>
          <cell r="AD531">
            <v>31</v>
          </cell>
          <cell r="AE531">
            <v>510100</v>
          </cell>
          <cell r="AF531">
            <v>0</v>
          </cell>
          <cell r="AI531">
            <v>2312</v>
          </cell>
          <cell r="AK531">
            <v>0</v>
          </cell>
          <cell r="AM531">
            <v>579</v>
          </cell>
          <cell r="AN531">
            <v>1</v>
          </cell>
          <cell r="AO531">
            <v>393216</v>
          </cell>
          <cell r="AQ531">
            <v>0</v>
          </cell>
          <cell r="AR531">
            <v>0</v>
          </cell>
          <cell r="AS531" t="str">
            <v>Ы</v>
          </cell>
          <cell r="AT531" t="str">
            <v>Ы</v>
          </cell>
          <cell r="AU531">
            <v>0</v>
          </cell>
          <cell r="AV531">
            <v>0</v>
          </cell>
          <cell r="AW531">
            <v>23</v>
          </cell>
          <cell r="AX531">
            <v>1</v>
          </cell>
          <cell r="AY531">
            <v>0</v>
          </cell>
          <cell r="AZ531">
            <v>0</v>
          </cell>
          <cell r="BA531">
            <v>0</v>
          </cell>
          <cell r="BB531">
            <v>0</v>
          </cell>
          <cell r="BC531">
            <v>38856</v>
          </cell>
        </row>
        <row r="532">
          <cell r="A532">
            <v>2006</v>
          </cell>
          <cell r="B532">
            <v>4</v>
          </cell>
          <cell r="C532">
            <v>510</v>
          </cell>
          <cell r="D532">
            <v>17</v>
          </cell>
          <cell r="E532">
            <v>792030</v>
          </cell>
          <cell r="F532">
            <v>0</v>
          </cell>
          <cell r="G532" t="str">
            <v>Затраты по ШПЗ (неосновные)</v>
          </cell>
          <cell r="H532">
            <v>2030</v>
          </cell>
          <cell r="I532">
            <v>7920</v>
          </cell>
          <cell r="J532">
            <v>1</v>
          </cell>
          <cell r="K532">
            <v>1</v>
          </cell>
          <cell r="L532">
            <v>0</v>
          </cell>
          <cell r="M532">
            <v>0</v>
          </cell>
          <cell r="N532">
            <v>0</v>
          </cell>
          <cell r="R532">
            <v>0</v>
          </cell>
          <cell r="S532">
            <v>0</v>
          </cell>
          <cell r="T532">
            <v>0</v>
          </cell>
          <cell r="U532">
            <v>36</v>
          </cell>
          <cell r="V532">
            <v>0</v>
          </cell>
          <cell r="W532">
            <v>0</v>
          </cell>
          <cell r="AA532">
            <v>0</v>
          </cell>
          <cell r="AB532">
            <v>0</v>
          </cell>
          <cell r="AC532">
            <v>0</v>
          </cell>
          <cell r="AD532">
            <v>36</v>
          </cell>
          <cell r="AE532">
            <v>110000</v>
          </cell>
          <cell r="AF532">
            <v>0</v>
          </cell>
          <cell r="AI532">
            <v>2312</v>
          </cell>
          <cell r="AK532">
            <v>0</v>
          </cell>
          <cell r="AM532">
            <v>656</v>
          </cell>
          <cell r="AN532">
            <v>1</v>
          </cell>
          <cell r="AO532">
            <v>393216</v>
          </cell>
          <cell r="AQ532">
            <v>0</v>
          </cell>
          <cell r="AR532">
            <v>0</v>
          </cell>
          <cell r="AS532" t="str">
            <v>Ы</v>
          </cell>
          <cell r="AT532" t="str">
            <v>Ы</v>
          </cell>
          <cell r="AU532">
            <v>0</v>
          </cell>
          <cell r="AV532">
            <v>0</v>
          </cell>
          <cell r="AW532">
            <v>23</v>
          </cell>
          <cell r="AX532">
            <v>1</v>
          </cell>
          <cell r="AY532">
            <v>0</v>
          </cell>
          <cell r="AZ532">
            <v>0</v>
          </cell>
          <cell r="BA532">
            <v>0</v>
          </cell>
          <cell r="BB532">
            <v>0</v>
          </cell>
          <cell r="BC532">
            <v>38856</v>
          </cell>
        </row>
        <row r="533">
          <cell r="A533">
            <v>2006</v>
          </cell>
          <cell r="B533">
            <v>4</v>
          </cell>
          <cell r="C533">
            <v>575</v>
          </cell>
          <cell r="D533">
            <v>18</v>
          </cell>
          <cell r="E533">
            <v>792030</v>
          </cell>
          <cell r="F533">
            <v>0</v>
          </cell>
          <cell r="G533" t="str">
            <v>Затраты по ШПЗ (неосновные)</v>
          </cell>
          <cell r="H533">
            <v>2030</v>
          </cell>
          <cell r="I533">
            <v>7920</v>
          </cell>
          <cell r="J533">
            <v>1562.95</v>
          </cell>
          <cell r="K533">
            <v>1</v>
          </cell>
          <cell r="L533">
            <v>0</v>
          </cell>
          <cell r="M533">
            <v>0</v>
          </cell>
          <cell r="N533">
            <v>0</v>
          </cell>
          <cell r="R533">
            <v>0</v>
          </cell>
          <cell r="S533">
            <v>0</v>
          </cell>
          <cell r="T533">
            <v>0</v>
          </cell>
          <cell r="U533">
            <v>42</v>
          </cell>
          <cell r="V533">
            <v>0</v>
          </cell>
          <cell r="W533">
            <v>0</v>
          </cell>
          <cell r="AA533">
            <v>0</v>
          </cell>
          <cell r="AB533">
            <v>0</v>
          </cell>
          <cell r="AC533">
            <v>0</v>
          </cell>
          <cell r="AD533">
            <v>42</v>
          </cell>
          <cell r="AE533">
            <v>110000</v>
          </cell>
          <cell r="AF533">
            <v>0</v>
          </cell>
          <cell r="AI533">
            <v>2312</v>
          </cell>
          <cell r="AK533">
            <v>0</v>
          </cell>
          <cell r="AM533">
            <v>721</v>
          </cell>
          <cell r="AN533">
            <v>1</v>
          </cell>
          <cell r="AO533">
            <v>393216</v>
          </cell>
          <cell r="AQ533">
            <v>0</v>
          </cell>
          <cell r="AR533">
            <v>0</v>
          </cell>
          <cell r="AS533" t="str">
            <v>Ы</v>
          </cell>
          <cell r="AT533" t="str">
            <v>Ы</v>
          </cell>
          <cell r="AU533">
            <v>0</v>
          </cell>
          <cell r="AV533">
            <v>0</v>
          </cell>
          <cell r="AW533">
            <v>23</v>
          </cell>
          <cell r="AX533">
            <v>1</v>
          </cell>
          <cell r="AY533">
            <v>0</v>
          </cell>
          <cell r="AZ533">
            <v>0</v>
          </cell>
          <cell r="BA533">
            <v>0</v>
          </cell>
          <cell r="BB533">
            <v>0</v>
          </cell>
          <cell r="BC533">
            <v>38856</v>
          </cell>
        </row>
        <row r="534">
          <cell r="A534">
            <v>2006</v>
          </cell>
          <cell r="B534">
            <v>4</v>
          </cell>
          <cell r="C534">
            <v>576</v>
          </cell>
          <cell r="D534">
            <v>18</v>
          </cell>
          <cell r="E534">
            <v>792030</v>
          </cell>
          <cell r="F534">
            <v>0</v>
          </cell>
          <cell r="G534" t="str">
            <v>Затраты по ШПЗ (неосновные)</v>
          </cell>
          <cell r="H534">
            <v>2030</v>
          </cell>
          <cell r="I534">
            <v>7920</v>
          </cell>
          <cell r="J534">
            <v>2.61</v>
          </cell>
          <cell r="K534">
            <v>1</v>
          </cell>
          <cell r="L534">
            <v>0</v>
          </cell>
          <cell r="M534">
            <v>0</v>
          </cell>
          <cell r="N534">
            <v>0</v>
          </cell>
          <cell r="R534">
            <v>0</v>
          </cell>
          <cell r="S534">
            <v>0</v>
          </cell>
          <cell r="T534">
            <v>0</v>
          </cell>
          <cell r="U534">
            <v>42</v>
          </cell>
          <cell r="V534">
            <v>0</v>
          </cell>
          <cell r="W534">
            <v>0</v>
          </cell>
          <cell r="AA534">
            <v>0</v>
          </cell>
          <cell r="AB534">
            <v>0</v>
          </cell>
          <cell r="AC534">
            <v>0</v>
          </cell>
          <cell r="AD534">
            <v>42</v>
          </cell>
          <cell r="AE534">
            <v>114020</v>
          </cell>
          <cell r="AF534">
            <v>0</v>
          </cell>
          <cell r="AI534">
            <v>2312</v>
          </cell>
          <cell r="AK534">
            <v>0</v>
          </cell>
          <cell r="AM534">
            <v>722</v>
          </cell>
          <cell r="AN534">
            <v>1</v>
          </cell>
          <cell r="AO534">
            <v>393216</v>
          </cell>
          <cell r="AQ534">
            <v>0</v>
          </cell>
          <cell r="AR534">
            <v>0</v>
          </cell>
          <cell r="AS534" t="str">
            <v>Ы</v>
          </cell>
          <cell r="AT534" t="str">
            <v>Ы</v>
          </cell>
          <cell r="AU534">
            <v>0</v>
          </cell>
          <cell r="AV534">
            <v>0</v>
          </cell>
          <cell r="AW534">
            <v>23</v>
          </cell>
          <cell r="AX534">
            <v>1</v>
          </cell>
          <cell r="AY534">
            <v>0</v>
          </cell>
          <cell r="AZ534">
            <v>0</v>
          </cell>
          <cell r="BA534">
            <v>0</v>
          </cell>
          <cell r="BB534">
            <v>0</v>
          </cell>
          <cell r="BC534">
            <v>38856</v>
          </cell>
        </row>
        <row r="535">
          <cell r="A535">
            <v>2006</v>
          </cell>
          <cell r="B535">
            <v>4</v>
          </cell>
          <cell r="C535">
            <v>577</v>
          </cell>
          <cell r="D535">
            <v>18</v>
          </cell>
          <cell r="E535">
            <v>792030</v>
          </cell>
          <cell r="F535">
            <v>0</v>
          </cell>
          <cell r="G535" t="str">
            <v>Затраты по ШПЗ (неосновные)</v>
          </cell>
          <cell r="H535">
            <v>2030</v>
          </cell>
          <cell r="I535">
            <v>7920</v>
          </cell>
          <cell r="J535">
            <v>1068.4100000000001</v>
          </cell>
          <cell r="K535">
            <v>1</v>
          </cell>
          <cell r="L535">
            <v>0</v>
          </cell>
          <cell r="M535">
            <v>0</v>
          </cell>
          <cell r="N535">
            <v>0</v>
          </cell>
          <cell r="R535">
            <v>0</v>
          </cell>
          <cell r="S535">
            <v>0</v>
          </cell>
          <cell r="T535">
            <v>0</v>
          </cell>
          <cell r="U535">
            <v>42</v>
          </cell>
          <cell r="V535">
            <v>0</v>
          </cell>
          <cell r="W535">
            <v>0</v>
          </cell>
          <cell r="AA535">
            <v>0</v>
          </cell>
          <cell r="AB535">
            <v>0</v>
          </cell>
          <cell r="AC535">
            <v>0</v>
          </cell>
          <cell r="AD535">
            <v>42</v>
          </cell>
          <cell r="AE535">
            <v>117000</v>
          </cell>
          <cell r="AF535">
            <v>0</v>
          </cell>
          <cell r="AI535">
            <v>2312</v>
          </cell>
          <cell r="AK535">
            <v>0</v>
          </cell>
          <cell r="AM535">
            <v>723</v>
          </cell>
          <cell r="AN535">
            <v>1</v>
          </cell>
          <cell r="AO535">
            <v>393216</v>
          </cell>
          <cell r="AQ535">
            <v>0</v>
          </cell>
          <cell r="AR535">
            <v>0</v>
          </cell>
          <cell r="AS535" t="str">
            <v>Ы</v>
          </cell>
          <cell r="AT535" t="str">
            <v>Ы</v>
          </cell>
          <cell r="AU535">
            <v>0</v>
          </cell>
          <cell r="AV535">
            <v>0</v>
          </cell>
          <cell r="AW535">
            <v>23</v>
          </cell>
          <cell r="AX535">
            <v>1</v>
          </cell>
          <cell r="AY535">
            <v>0</v>
          </cell>
          <cell r="AZ535">
            <v>0</v>
          </cell>
          <cell r="BA535">
            <v>0</v>
          </cell>
          <cell r="BB535">
            <v>0</v>
          </cell>
          <cell r="BC535">
            <v>38856</v>
          </cell>
        </row>
        <row r="536">
          <cell r="A536">
            <v>2006</v>
          </cell>
          <cell r="B536">
            <v>4</v>
          </cell>
          <cell r="C536">
            <v>578</v>
          </cell>
          <cell r="D536">
            <v>18</v>
          </cell>
          <cell r="E536">
            <v>792030</v>
          </cell>
          <cell r="F536">
            <v>0</v>
          </cell>
          <cell r="G536" t="str">
            <v>Затраты по ШПЗ (неосновные)</v>
          </cell>
          <cell r="H536">
            <v>2030</v>
          </cell>
          <cell r="I536">
            <v>7920</v>
          </cell>
          <cell r="J536">
            <v>23.66</v>
          </cell>
          <cell r="K536">
            <v>1</v>
          </cell>
          <cell r="L536">
            <v>0</v>
          </cell>
          <cell r="M536">
            <v>0</v>
          </cell>
          <cell r="N536">
            <v>0</v>
          </cell>
          <cell r="R536">
            <v>0</v>
          </cell>
          <cell r="S536">
            <v>0</v>
          </cell>
          <cell r="T536">
            <v>0</v>
          </cell>
          <cell r="U536">
            <v>42</v>
          </cell>
          <cell r="V536">
            <v>0</v>
          </cell>
          <cell r="W536">
            <v>0</v>
          </cell>
          <cell r="AA536">
            <v>0</v>
          </cell>
          <cell r="AB536">
            <v>0</v>
          </cell>
          <cell r="AC536">
            <v>0</v>
          </cell>
          <cell r="AD536">
            <v>42</v>
          </cell>
          <cell r="AE536">
            <v>118000</v>
          </cell>
          <cell r="AF536">
            <v>0</v>
          </cell>
          <cell r="AI536">
            <v>2312</v>
          </cell>
          <cell r="AK536">
            <v>0</v>
          </cell>
          <cell r="AM536">
            <v>724</v>
          </cell>
          <cell r="AN536">
            <v>1</v>
          </cell>
          <cell r="AO536">
            <v>393216</v>
          </cell>
          <cell r="AQ536">
            <v>0</v>
          </cell>
          <cell r="AR536">
            <v>0</v>
          </cell>
          <cell r="AS536" t="str">
            <v>Ы</v>
          </cell>
          <cell r="AT536" t="str">
            <v>Ы</v>
          </cell>
          <cell r="AU536">
            <v>0</v>
          </cell>
          <cell r="AV536">
            <v>0</v>
          </cell>
          <cell r="AW536">
            <v>23</v>
          </cell>
          <cell r="AX536">
            <v>1</v>
          </cell>
          <cell r="AY536">
            <v>0</v>
          </cell>
          <cell r="AZ536">
            <v>0</v>
          </cell>
          <cell r="BA536">
            <v>0</v>
          </cell>
          <cell r="BB536">
            <v>0</v>
          </cell>
          <cell r="BC536">
            <v>38856</v>
          </cell>
        </row>
        <row r="537">
          <cell r="A537">
            <v>2006</v>
          </cell>
          <cell r="B537">
            <v>4</v>
          </cell>
          <cell r="C537">
            <v>579</v>
          </cell>
          <cell r="D537">
            <v>18</v>
          </cell>
          <cell r="E537">
            <v>792030</v>
          </cell>
          <cell r="F537">
            <v>0</v>
          </cell>
          <cell r="G537" t="str">
            <v>Затраты по ШПЗ (неосновные)</v>
          </cell>
          <cell r="H537">
            <v>2030</v>
          </cell>
          <cell r="I537">
            <v>7920</v>
          </cell>
          <cell r="J537">
            <v>12.64</v>
          </cell>
          <cell r="K537">
            <v>1</v>
          </cell>
          <cell r="L537">
            <v>0</v>
          </cell>
          <cell r="M537">
            <v>0</v>
          </cell>
          <cell r="N537">
            <v>0</v>
          </cell>
          <cell r="R537">
            <v>0</v>
          </cell>
          <cell r="S537">
            <v>0</v>
          </cell>
          <cell r="T537">
            <v>0</v>
          </cell>
          <cell r="U537">
            <v>42</v>
          </cell>
          <cell r="V537">
            <v>0</v>
          </cell>
          <cell r="W537">
            <v>0</v>
          </cell>
          <cell r="AA537">
            <v>0</v>
          </cell>
          <cell r="AB537">
            <v>0</v>
          </cell>
          <cell r="AC537">
            <v>0</v>
          </cell>
          <cell r="AD537">
            <v>42</v>
          </cell>
          <cell r="AE537">
            <v>130000</v>
          </cell>
          <cell r="AF537">
            <v>0</v>
          </cell>
          <cell r="AI537">
            <v>2312</v>
          </cell>
          <cell r="AK537">
            <v>0</v>
          </cell>
          <cell r="AM537">
            <v>725</v>
          </cell>
          <cell r="AN537">
            <v>1</v>
          </cell>
          <cell r="AO537">
            <v>393216</v>
          </cell>
          <cell r="AQ537">
            <v>0</v>
          </cell>
          <cell r="AR537">
            <v>0</v>
          </cell>
          <cell r="AS537" t="str">
            <v>Ы</v>
          </cell>
          <cell r="AT537" t="str">
            <v>Ы</v>
          </cell>
          <cell r="AU537">
            <v>0</v>
          </cell>
          <cell r="AV537">
            <v>0</v>
          </cell>
          <cell r="AW537">
            <v>23</v>
          </cell>
          <cell r="AX537">
            <v>1</v>
          </cell>
          <cell r="AY537">
            <v>0</v>
          </cell>
          <cell r="AZ537">
            <v>0</v>
          </cell>
          <cell r="BA537">
            <v>0</v>
          </cell>
          <cell r="BB537">
            <v>0</v>
          </cell>
          <cell r="BC537">
            <v>38856</v>
          </cell>
        </row>
        <row r="538">
          <cell r="A538">
            <v>2006</v>
          </cell>
          <cell r="B538">
            <v>4</v>
          </cell>
          <cell r="C538">
            <v>580</v>
          </cell>
          <cell r="D538">
            <v>18</v>
          </cell>
          <cell r="E538">
            <v>792030</v>
          </cell>
          <cell r="F538">
            <v>0</v>
          </cell>
          <cell r="G538" t="str">
            <v>Затраты по ШПЗ (неосновные)</v>
          </cell>
          <cell r="H538">
            <v>2030</v>
          </cell>
          <cell r="I538">
            <v>7920</v>
          </cell>
          <cell r="J538">
            <v>18.47</v>
          </cell>
          <cell r="K538">
            <v>1</v>
          </cell>
          <cell r="L538">
            <v>0</v>
          </cell>
          <cell r="M538">
            <v>0</v>
          </cell>
          <cell r="N538">
            <v>0</v>
          </cell>
          <cell r="R538">
            <v>0</v>
          </cell>
          <cell r="S538">
            <v>0</v>
          </cell>
          <cell r="T538">
            <v>0</v>
          </cell>
          <cell r="U538">
            <v>42</v>
          </cell>
          <cell r="V538">
            <v>0</v>
          </cell>
          <cell r="W538">
            <v>0</v>
          </cell>
          <cell r="AA538">
            <v>0</v>
          </cell>
          <cell r="AB538">
            <v>0</v>
          </cell>
          <cell r="AC538">
            <v>0</v>
          </cell>
          <cell r="AD538">
            <v>42</v>
          </cell>
          <cell r="AE538">
            <v>131000</v>
          </cell>
          <cell r="AF538">
            <v>0</v>
          </cell>
          <cell r="AI538">
            <v>2312</v>
          </cell>
          <cell r="AK538">
            <v>0</v>
          </cell>
          <cell r="AM538">
            <v>726</v>
          </cell>
          <cell r="AN538">
            <v>1</v>
          </cell>
          <cell r="AO538">
            <v>393216</v>
          </cell>
          <cell r="AQ538">
            <v>0</v>
          </cell>
          <cell r="AR538">
            <v>0</v>
          </cell>
          <cell r="AS538" t="str">
            <v>Ы</v>
          </cell>
          <cell r="AT538" t="str">
            <v>Ы</v>
          </cell>
          <cell r="AU538">
            <v>0</v>
          </cell>
          <cell r="AV538">
            <v>0</v>
          </cell>
          <cell r="AW538">
            <v>23</v>
          </cell>
          <cell r="AX538">
            <v>1</v>
          </cell>
          <cell r="AY538">
            <v>0</v>
          </cell>
          <cell r="AZ538">
            <v>0</v>
          </cell>
          <cell r="BA538">
            <v>0</v>
          </cell>
          <cell r="BB538">
            <v>0</v>
          </cell>
          <cell r="BC538">
            <v>38856</v>
          </cell>
        </row>
        <row r="539">
          <cell r="A539">
            <v>2006</v>
          </cell>
          <cell r="B539">
            <v>4</v>
          </cell>
          <cell r="C539">
            <v>581</v>
          </cell>
          <cell r="D539">
            <v>18</v>
          </cell>
          <cell r="E539">
            <v>792030</v>
          </cell>
          <cell r="F539">
            <v>0</v>
          </cell>
          <cell r="G539" t="str">
            <v>Затраты по ШПЗ (неосновные)</v>
          </cell>
          <cell r="H539">
            <v>2030</v>
          </cell>
          <cell r="I539">
            <v>7920</v>
          </cell>
          <cell r="J539">
            <v>50.73</v>
          </cell>
          <cell r="K539">
            <v>1</v>
          </cell>
          <cell r="L539">
            <v>0</v>
          </cell>
          <cell r="M539">
            <v>0</v>
          </cell>
          <cell r="N539">
            <v>0</v>
          </cell>
          <cell r="R539">
            <v>0</v>
          </cell>
          <cell r="S539">
            <v>0</v>
          </cell>
          <cell r="T539">
            <v>0</v>
          </cell>
          <cell r="U539">
            <v>42</v>
          </cell>
          <cell r="V539">
            <v>0</v>
          </cell>
          <cell r="W539">
            <v>0</v>
          </cell>
          <cell r="AA539">
            <v>0</v>
          </cell>
          <cell r="AB539">
            <v>0</v>
          </cell>
          <cell r="AC539">
            <v>0</v>
          </cell>
          <cell r="AD539">
            <v>42</v>
          </cell>
          <cell r="AE539">
            <v>132000</v>
          </cell>
          <cell r="AF539">
            <v>0</v>
          </cell>
          <cell r="AI539">
            <v>2312</v>
          </cell>
          <cell r="AK539">
            <v>0</v>
          </cell>
          <cell r="AM539">
            <v>727</v>
          </cell>
          <cell r="AN539">
            <v>1</v>
          </cell>
          <cell r="AO539">
            <v>393216</v>
          </cell>
          <cell r="AQ539">
            <v>0</v>
          </cell>
          <cell r="AR539">
            <v>0</v>
          </cell>
          <cell r="AS539" t="str">
            <v>Ы</v>
          </cell>
          <cell r="AT539" t="str">
            <v>Ы</v>
          </cell>
          <cell r="AU539">
            <v>0</v>
          </cell>
          <cell r="AV539">
            <v>0</v>
          </cell>
          <cell r="AW539">
            <v>23</v>
          </cell>
          <cell r="AX539">
            <v>1</v>
          </cell>
          <cell r="AY539">
            <v>0</v>
          </cell>
          <cell r="AZ539">
            <v>0</v>
          </cell>
          <cell r="BA539">
            <v>0</v>
          </cell>
          <cell r="BB539">
            <v>0</v>
          </cell>
          <cell r="BC539">
            <v>38856</v>
          </cell>
        </row>
        <row r="540">
          <cell r="A540">
            <v>2006</v>
          </cell>
          <cell r="B540">
            <v>4</v>
          </cell>
          <cell r="C540">
            <v>582</v>
          </cell>
          <cell r="D540">
            <v>18</v>
          </cell>
          <cell r="E540">
            <v>792030</v>
          </cell>
          <cell r="F540">
            <v>0</v>
          </cell>
          <cell r="G540" t="str">
            <v>Затраты по ШПЗ (неосновные)</v>
          </cell>
          <cell r="H540">
            <v>2030</v>
          </cell>
          <cell r="I540">
            <v>7920</v>
          </cell>
          <cell r="J540">
            <v>7.7</v>
          </cell>
          <cell r="K540">
            <v>1</v>
          </cell>
          <cell r="L540">
            <v>0</v>
          </cell>
          <cell r="M540">
            <v>0</v>
          </cell>
          <cell r="N540">
            <v>0</v>
          </cell>
          <cell r="R540">
            <v>0</v>
          </cell>
          <cell r="S540">
            <v>0</v>
          </cell>
          <cell r="T540">
            <v>0</v>
          </cell>
          <cell r="U540">
            <v>42</v>
          </cell>
          <cell r="V540">
            <v>0</v>
          </cell>
          <cell r="W540">
            <v>0</v>
          </cell>
          <cell r="AA540">
            <v>0</v>
          </cell>
          <cell r="AB540">
            <v>0</v>
          </cell>
          <cell r="AC540">
            <v>0</v>
          </cell>
          <cell r="AD540">
            <v>42</v>
          </cell>
          <cell r="AE540">
            <v>135000</v>
          </cell>
          <cell r="AF540">
            <v>0</v>
          </cell>
          <cell r="AI540">
            <v>2312</v>
          </cell>
          <cell r="AK540">
            <v>0</v>
          </cell>
          <cell r="AM540">
            <v>728</v>
          </cell>
          <cell r="AN540">
            <v>1</v>
          </cell>
          <cell r="AO540">
            <v>393216</v>
          </cell>
          <cell r="AQ540">
            <v>0</v>
          </cell>
          <cell r="AR540">
            <v>0</v>
          </cell>
          <cell r="AS540" t="str">
            <v>Ы</v>
          </cell>
          <cell r="AT540" t="str">
            <v>Ы</v>
          </cell>
          <cell r="AU540">
            <v>0</v>
          </cell>
          <cell r="AV540">
            <v>0</v>
          </cell>
          <cell r="AW540">
            <v>23</v>
          </cell>
          <cell r="AX540">
            <v>1</v>
          </cell>
          <cell r="AY540">
            <v>0</v>
          </cell>
          <cell r="AZ540">
            <v>0</v>
          </cell>
          <cell r="BA540">
            <v>0</v>
          </cell>
          <cell r="BB540">
            <v>0</v>
          </cell>
          <cell r="BC540">
            <v>38856</v>
          </cell>
        </row>
        <row r="541">
          <cell r="A541">
            <v>2006</v>
          </cell>
          <cell r="B541">
            <v>4</v>
          </cell>
          <cell r="C541">
            <v>583</v>
          </cell>
          <cell r="D541">
            <v>18</v>
          </cell>
          <cell r="E541">
            <v>792030</v>
          </cell>
          <cell r="F541">
            <v>0</v>
          </cell>
          <cell r="G541" t="str">
            <v>Затраты по ШПЗ (неосновные)</v>
          </cell>
          <cell r="H541">
            <v>2030</v>
          </cell>
          <cell r="I541">
            <v>7920</v>
          </cell>
          <cell r="J541">
            <v>29052.27</v>
          </cell>
          <cell r="K541">
            <v>1</v>
          </cell>
          <cell r="L541">
            <v>0</v>
          </cell>
          <cell r="M541">
            <v>0</v>
          </cell>
          <cell r="N541">
            <v>0</v>
          </cell>
          <cell r="R541">
            <v>0</v>
          </cell>
          <cell r="S541">
            <v>0</v>
          </cell>
          <cell r="T541">
            <v>0</v>
          </cell>
          <cell r="U541">
            <v>42</v>
          </cell>
          <cell r="V541">
            <v>0</v>
          </cell>
          <cell r="W541">
            <v>0</v>
          </cell>
          <cell r="AA541">
            <v>0</v>
          </cell>
          <cell r="AB541">
            <v>0</v>
          </cell>
          <cell r="AC541">
            <v>0</v>
          </cell>
          <cell r="AD541">
            <v>42</v>
          </cell>
          <cell r="AE541">
            <v>143000</v>
          </cell>
          <cell r="AF541">
            <v>0</v>
          </cell>
          <cell r="AI541">
            <v>2312</v>
          </cell>
          <cell r="AK541">
            <v>0</v>
          </cell>
          <cell r="AM541">
            <v>729</v>
          </cell>
          <cell r="AN541">
            <v>1</v>
          </cell>
          <cell r="AO541">
            <v>393216</v>
          </cell>
          <cell r="AQ541">
            <v>0</v>
          </cell>
          <cell r="AR541">
            <v>0</v>
          </cell>
          <cell r="AS541" t="str">
            <v>Ы</v>
          </cell>
          <cell r="AT541" t="str">
            <v>Ы</v>
          </cell>
          <cell r="AU541">
            <v>0</v>
          </cell>
          <cell r="AV541">
            <v>0</v>
          </cell>
          <cell r="AW541">
            <v>23</v>
          </cell>
          <cell r="AX541">
            <v>1</v>
          </cell>
          <cell r="AY541">
            <v>0</v>
          </cell>
          <cell r="AZ541">
            <v>0</v>
          </cell>
          <cell r="BA541">
            <v>0</v>
          </cell>
          <cell r="BB541">
            <v>0</v>
          </cell>
          <cell r="BC541">
            <v>38856</v>
          </cell>
        </row>
        <row r="542">
          <cell r="A542">
            <v>2006</v>
          </cell>
          <cell r="B542">
            <v>4</v>
          </cell>
          <cell r="C542">
            <v>584</v>
          </cell>
          <cell r="D542">
            <v>18</v>
          </cell>
          <cell r="E542">
            <v>792030</v>
          </cell>
          <cell r="F542">
            <v>0</v>
          </cell>
          <cell r="G542" t="str">
            <v>Затраты по ШПЗ (неосновные)</v>
          </cell>
          <cell r="H542">
            <v>2030</v>
          </cell>
          <cell r="I542">
            <v>7920</v>
          </cell>
          <cell r="J542">
            <v>12.89</v>
          </cell>
          <cell r="K542">
            <v>1</v>
          </cell>
          <cell r="L542">
            <v>0</v>
          </cell>
          <cell r="M542">
            <v>0</v>
          </cell>
          <cell r="N542">
            <v>0</v>
          </cell>
          <cell r="R542">
            <v>0</v>
          </cell>
          <cell r="S542">
            <v>0</v>
          </cell>
          <cell r="T542">
            <v>0</v>
          </cell>
          <cell r="U542">
            <v>42</v>
          </cell>
          <cell r="V542">
            <v>0</v>
          </cell>
          <cell r="W542">
            <v>0</v>
          </cell>
          <cell r="AA542">
            <v>0</v>
          </cell>
          <cell r="AB542">
            <v>0</v>
          </cell>
          <cell r="AC542">
            <v>0</v>
          </cell>
          <cell r="AD542">
            <v>42</v>
          </cell>
          <cell r="AE542">
            <v>410000</v>
          </cell>
          <cell r="AF542">
            <v>0</v>
          </cell>
          <cell r="AI542">
            <v>2312</v>
          </cell>
          <cell r="AK542">
            <v>0</v>
          </cell>
          <cell r="AM542">
            <v>730</v>
          </cell>
          <cell r="AN542">
            <v>1</v>
          </cell>
          <cell r="AO542">
            <v>393216</v>
          </cell>
          <cell r="AQ542">
            <v>0</v>
          </cell>
          <cell r="AR542">
            <v>0</v>
          </cell>
          <cell r="AS542" t="str">
            <v>Ы</v>
          </cell>
          <cell r="AT542" t="str">
            <v>Ы</v>
          </cell>
          <cell r="AU542">
            <v>0</v>
          </cell>
          <cell r="AV542">
            <v>0</v>
          </cell>
          <cell r="AW542">
            <v>23</v>
          </cell>
          <cell r="AX542">
            <v>1</v>
          </cell>
          <cell r="AY542">
            <v>0</v>
          </cell>
          <cell r="AZ542">
            <v>0</v>
          </cell>
          <cell r="BA542">
            <v>0</v>
          </cell>
          <cell r="BB542">
            <v>0</v>
          </cell>
          <cell r="BC542">
            <v>38856</v>
          </cell>
        </row>
        <row r="543">
          <cell r="A543">
            <v>2006</v>
          </cell>
          <cell r="B543">
            <v>4</v>
          </cell>
          <cell r="C543">
            <v>585</v>
          </cell>
          <cell r="D543">
            <v>18</v>
          </cell>
          <cell r="E543">
            <v>792030</v>
          </cell>
          <cell r="F543">
            <v>0</v>
          </cell>
          <cell r="G543" t="str">
            <v>Затраты по ШПЗ (неосновные)</v>
          </cell>
          <cell r="H543">
            <v>2030</v>
          </cell>
          <cell r="I543">
            <v>7920</v>
          </cell>
          <cell r="J543">
            <v>318.27999999999997</v>
          </cell>
          <cell r="K543">
            <v>1</v>
          </cell>
          <cell r="L543">
            <v>0</v>
          </cell>
          <cell r="M543">
            <v>0</v>
          </cell>
          <cell r="N543">
            <v>0</v>
          </cell>
          <cell r="R543">
            <v>0</v>
          </cell>
          <cell r="S543">
            <v>0</v>
          </cell>
          <cell r="T543">
            <v>0</v>
          </cell>
          <cell r="U543">
            <v>42</v>
          </cell>
          <cell r="V543">
            <v>0</v>
          </cell>
          <cell r="W543">
            <v>0</v>
          </cell>
          <cell r="AA543">
            <v>0</v>
          </cell>
          <cell r="AB543">
            <v>0</v>
          </cell>
          <cell r="AC543">
            <v>0</v>
          </cell>
          <cell r="AD543">
            <v>42</v>
          </cell>
          <cell r="AE543">
            <v>420000</v>
          </cell>
          <cell r="AF543">
            <v>0</v>
          </cell>
          <cell r="AI543">
            <v>2312</v>
          </cell>
          <cell r="AK543">
            <v>0</v>
          </cell>
          <cell r="AM543">
            <v>731</v>
          </cell>
          <cell r="AN543">
            <v>1</v>
          </cell>
          <cell r="AO543">
            <v>393216</v>
          </cell>
          <cell r="AQ543">
            <v>0</v>
          </cell>
          <cell r="AR543">
            <v>0</v>
          </cell>
          <cell r="AS543" t="str">
            <v>Ы</v>
          </cell>
          <cell r="AT543" t="str">
            <v>Ы</v>
          </cell>
          <cell r="AU543">
            <v>0</v>
          </cell>
          <cell r="AV543">
            <v>0</v>
          </cell>
          <cell r="AW543">
            <v>23</v>
          </cell>
          <cell r="AX543">
            <v>1</v>
          </cell>
          <cell r="AY543">
            <v>0</v>
          </cell>
          <cell r="AZ543">
            <v>0</v>
          </cell>
          <cell r="BA543">
            <v>0</v>
          </cell>
          <cell r="BB543">
            <v>0</v>
          </cell>
          <cell r="BC543">
            <v>38856</v>
          </cell>
        </row>
        <row r="544">
          <cell r="A544">
            <v>2006</v>
          </cell>
          <cell r="B544">
            <v>4</v>
          </cell>
          <cell r="C544">
            <v>586</v>
          </cell>
          <cell r="D544">
            <v>18</v>
          </cell>
          <cell r="E544">
            <v>792030</v>
          </cell>
          <cell r="F544">
            <v>0</v>
          </cell>
          <cell r="G544" t="str">
            <v>Затраты по ШПЗ (неосновные)</v>
          </cell>
          <cell r="H544">
            <v>2030</v>
          </cell>
          <cell r="I544">
            <v>7920</v>
          </cell>
          <cell r="J544">
            <v>50.69</v>
          </cell>
          <cell r="K544">
            <v>1</v>
          </cell>
          <cell r="L544">
            <v>0</v>
          </cell>
          <cell r="M544">
            <v>0</v>
          </cell>
          <cell r="N544">
            <v>0</v>
          </cell>
          <cell r="R544">
            <v>0</v>
          </cell>
          <cell r="S544">
            <v>0</v>
          </cell>
          <cell r="T544">
            <v>0</v>
          </cell>
          <cell r="U544">
            <v>42</v>
          </cell>
          <cell r="V544">
            <v>0</v>
          </cell>
          <cell r="W544">
            <v>0</v>
          </cell>
          <cell r="AA544">
            <v>0</v>
          </cell>
          <cell r="AB544">
            <v>0</v>
          </cell>
          <cell r="AC544">
            <v>0</v>
          </cell>
          <cell r="AD544">
            <v>42</v>
          </cell>
          <cell r="AE544">
            <v>430000</v>
          </cell>
          <cell r="AF544">
            <v>0</v>
          </cell>
          <cell r="AI544">
            <v>2312</v>
          </cell>
          <cell r="AK544">
            <v>0</v>
          </cell>
          <cell r="AM544">
            <v>732</v>
          </cell>
          <cell r="AN544">
            <v>1</v>
          </cell>
          <cell r="AO544">
            <v>393216</v>
          </cell>
          <cell r="AQ544">
            <v>0</v>
          </cell>
          <cell r="AR544">
            <v>0</v>
          </cell>
          <cell r="AS544" t="str">
            <v>Ы</v>
          </cell>
          <cell r="AT544" t="str">
            <v>Ы</v>
          </cell>
          <cell r="AU544">
            <v>0</v>
          </cell>
          <cell r="AV544">
            <v>0</v>
          </cell>
          <cell r="AW544">
            <v>23</v>
          </cell>
          <cell r="AX544">
            <v>1</v>
          </cell>
          <cell r="AY544">
            <v>0</v>
          </cell>
          <cell r="AZ544">
            <v>0</v>
          </cell>
          <cell r="BA544">
            <v>0</v>
          </cell>
          <cell r="BB544">
            <v>0</v>
          </cell>
          <cell r="BC544">
            <v>38856</v>
          </cell>
        </row>
        <row r="545">
          <cell r="A545">
            <v>2006</v>
          </cell>
          <cell r="B545">
            <v>4</v>
          </cell>
          <cell r="C545">
            <v>587</v>
          </cell>
          <cell r="D545">
            <v>18</v>
          </cell>
          <cell r="E545">
            <v>792030</v>
          </cell>
          <cell r="F545">
            <v>0</v>
          </cell>
          <cell r="G545" t="str">
            <v>Затраты по ШПЗ (неосновные)</v>
          </cell>
          <cell r="H545">
            <v>2030</v>
          </cell>
          <cell r="I545">
            <v>7920</v>
          </cell>
          <cell r="J545">
            <v>18.309999999999999</v>
          </cell>
          <cell r="K545">
            <v>1</v>
          </cell>
          <cell r="L545">
            <v>0</v>
          </cell>
          <cell r="M545">
            <v>0</v>
          </cell>
          <cell r="N545">
            <v>0</v>
          </cell>
          <cell r="R545">
            <v>0</v>
          </cell>
          <cell r="S545">
            <v>0</v>
          </cell>
          <cell r="T545">
            <v>0</v>
          </cell>
          <cell r="U545">
            <v>42</v>
          </cell>
          <cell r="V545">
            <v>0</v>
          </cell>
          <cell r="W545">
            <v>0</v>
          </cell>
          <cell r="AA545">
            <v>0</v>
          </cell>
          <cell r="AB545">
            <v>0</v>
          </cell>
          <cell r="AC545">
            <v>0</v>
          </cell>
          <cell r="AD545">
            <v>42</v>
          </cell>
          <cell r="AE545">
            <v>450000</v>
          </cell>
          <cell r="AF545">
            <v>0</v>
          </cell>
          <cell r="AI545">
            <v>2312</v>
          </cell>
          <cell r="AK545">
            <v>0</v>
          </cell>
          <cell r="AM545">
            <v>733</v>
          </cell>
          <cell r="AN545">
            <v>1</v>
          </cell>
          <cell r="AO545">
            <v>393216</v>
          </cell>
          <cell r="AQ545">
            <v>0</v>
          </cell>
          <cell r="AR545">
            <v>0</v>
          </cell>
          <cell r="AS545" t="str">
            <v>Ы</v>
          </cell>
          <cell r="AT545" t="str">
            <v>Ы</v>
          </cell>
          <cell r="AU545">
            <v>0</v>
          </cell>
          <cell r="AV545">
            <v>0</v>
          </cell>
          <cell r="AW545">
            <v>23</v>
          </cell>
          <cell r="AX545">
            <v>1</v>
          </cell>
          <cell r="AY545">
            <v>0</v>
          </cell>
          <cell r="AZ545">
            <v>0</v>
          </cell>
          <cell r="BA545">
            <v>0</v>
          </cell>
          <cell r="BB545">
            <v>0</v>
          </cell>
          <cell r="BC545">
            <v>38856</v>
          </cell>
        </row>
        <row r="546">
          <cell r="A546">
            <v>2006</v>
          </cell>
          <cell r="B546">
            <v>4</v>
          </cell>
          <cell r="C546">
            <v>588</v>
          </cell>
          <cell r="D546">
            <v>18</v>
          </cell>
          <cell r="E546">
            <v>792030</v>
          </cell>
          <cell r="F546">
            <v>0</v>
          </cell>
          <cell r="G546" t="str">
            <v>Затраты по ШПЗ (неосновные)</v>
          </cell>
          <cell r="H546">
            <v>2030</v>
          </cell>
          <cell r="I546">
            <v>7920</v>
          </cell>
          <cell r="J546">
            <v>6.34</v>
          </cell>
          <cell r="K546">
            <v>1</v>
          </cell>
          <cell r="L546">
            <v>0</v>
          </cell>
          <cell r="M546">
            <v>0</v>
          </cell>
          <cell r="N546">
            <v>0</v>
          </cell>
          <cell r="R546">
            <v>0</v>
          </cell>
          <cell r="S546">
            <v>0</v>
          </cell>
          <cell r="T546">
            <v>0</v>
          </cell>
          <cell r="U546">
            <v>42</v>
          </cell>
          <cell r="V546">
            <v>0</v>
          </cell>
          <cell r="W546">
            <v>0</v>
          </cell>
          <cell r="AA546">
            <v>0</v>
          </cell>
          <cell r="AB546">
            <v>0</v>
          </cell>
          <cell r="AC546">
            <v>0</v>
          </cell>
          <cell r="AD546">
            <v>42</v>
          </cell>
          <cell r="AE546">
            <v>460000</v>
          </cell>
          <cell r="AF546">
            <v>0</v>
          </cell>
          <cell r="AI546">
            <v>2312</v>
          </cell>
          <cell r="AK546">
            <v>0</v>
          </cell>
          <cell r="AM546">
            <v>734</v>
          </cell>
          <cell r="AN546">
            <v>1</v>
          </cell>
          <cell r="AO546">
            <v>393216</v>
          </cell>
          <cell r="AQ546">
            <v>0</v>
          </cell>
          <cell r="AR546">
            <v>0</v>
          </cell>
          <cell r="AS546" t="str">
            <v>Ы</v>
          </cell>
          <cell r="AT546" t="str">
            <v>Ы</v>
          </cell>
          <cell r="AU546">
            <v>0</v>
          </cell>
          <cell r="AV546">
            <v>0</v>
          </cell>
          <cell r="AW546">
            <v>23</v>
          </cell>
          <cell r="AX546">
            <v>1</v>
          </cell>
          <cell r="AY546">
            <v>0</v>
          </cell>
          <cell r="AZ546">
            <v>0</v>
          </cell>
          <cell r="BA546">
            <v>0</v>
          </cell>
          <cell r="BB546">
            <v>0</v>
          </cell>
          <cell r="BC546">
            <v>38856</v>
          </cell>
        </row>
        <row r="547">
          <cell r="A547">
            <v>2006</v>
          </cell>
          <cell r="B547">
            <v>4</v>
          </cell>
          <cell r="C547">
            <v>589</v>
          </cell>
          <cell r="D547">
            <v>18</v>
          </cell>
          <cell r="E547">
            <v>792030</v>
          </cell>
          <cell r="F547">
            <v>0</v>
          </cell>
          <cell r="G547" t="str">
            <v>Затраты по ШПЗ (неосновные)</v>
          </cell>
          <cell r="H547">
            <v>2030</v>
          </cell>
          <cell r="I547">
            <v>7920</v>
          </cell>
          <cell r="J547">
            <v>0.18</v>
          </cell>
          <cell r="K547">
            <v>1</v>
          </cell>
          <cell r="L547">
            <v>0</v>
          </cell>
          <cell r="M547">
            <v>0</v>
          </cell>
          <cell r="N547">
            <v>0</v>
          </cell>
          <cell r="R547">
            <v>0</v>
          </cell>
          <cell r="S547">
            <v>0</v>
          </cell>
          <cell r="T547">
            <v>0</v>
          </cell>
          <cell r="U547">
            <v>42</v>
          </cell>
          <cell r="V547">
            <v>0</v>
          </cell>
          <cell r="W547">
            <v>0</v>
          </cell>
          <cell r="AA547">
            <v>0</v>
          </cell>
          <cell r="AB547">
            <v>0</v>
          </cell>
          <cell r="AC547">
            <v>0</v>
          </cell>
          <cell r="AD547">
            <v>42</v>
          </cell>
          <cell r="AE547">
            <v>465000</v>
          </cell>
          <cell r="AF547">
            <v>0</v>
          </cell>
          <cell r="AI547">
            <v>2312</v>
          </cell>
          <cell r="AK547">
            <v>0</v>
          </cell>
          <cell r="AM547">
            <v>735</v>
          </cell>
          <cell r="AN547">
            <v>1</v>
          </cell>
          <cell r="AO547">
            <v>393216</v>
          </cell>
          <cell r="AQ547">
            <v>0</v>
          </cell>
          <cell r="AR547">
            <v>0</v>
          </cell>
          <cell r="AS547" t="str">
            <v>Ы</v>
          </cell>
          <cell r="AT547" t="str">
            <v>Ы</v>
          </cell>
          <cell r="AU547">
            <v>0</v>
          </cell>
          <cell r="AV547">
            <v>0</v>
          </cell>
          <cell r="AW547">
            <v>23</v>
          </cell>
          <cell r="AX547">
            <v>1</v>
          </cell>
          <cell r="AY547">
            <v>0</v>
          </cell>
          <cell r="AZ547">
            <v>0</v>
          </cell>
          <cell r="BA547">
            <v>0</v>
          </cell>
          <cell r="BB547">
            <v>0</v>
          </cell>
          <cell r="BC547">
            <v>38856</v>
          </cell>
        </row>
        <row r="548">
          <cell r="A548">
            <v>2006</v>
          </cell>
          <cell r="B548">
            <v>4</v>
          </cell>
          <cell r="C548">
            <v>590</v>
          </cell>
          <cell r="D548">
            <v>18</v>
          </cell>
          <cell r="E548">
            <v>792030</v>
          </cell>
          <cell r="F548">
            <v>0</v>
          </cell>
          <cell r="G548" t="str">
            <v>Затраты по ШПЗ (неосновные)</v>
          </cell>
          <cell r="H548">
            <v>2030</v>
          </cell>
          <cell r="I548">
            <v>7920</v>
          </cell>
          <cell r="J548">
            <v>2.37</v>
          </cell>
          <cell r="K548">
            <v>1</v>
          </cell>
          <cell r="L548">
            <v>0</v>
          </cell>
          <cell r="M548">
            <v>0</v>
          </cell>
          <cell r="N548">
            <v>0</v>
          </cell>
          <cell r="R548">
            <v>0</v>
          </cell>
          <cell r="S548">
            <v>0</v>
          </cell>
          <cell r="T548">
            <v>0</v>
          </cell>
          <cell r="U548">
            <v>42</v>
          </cell>
          <cell r="V548">
            <v>0</v>
          </cell>
          <cell r="W548">
            <v>0</v>
          </cell>
          <cell r="AA548">
            <v>0</v>
          </cell>
          <cell r="AB548">
            <v>0</v>
          </cell>
          <cell r="AC548">
            <v>0</v>
          </cell>
          <cell r="AD548">
            <v>42</v>
          </cell>
          <cell r="AE548">
            <v>501103</v>
          </cell>
          <cell r="AF548">
            <v>0</v>
          </cell>
          <cell r="AI548">
            <v>2312</v>
          </cell>
          <cell r="AK548">
            <v>0</v>
          </cell>
          <cell r="AM548">
            <v>736</v>
          </cell>
          <cell r="AN548">
            <v>1</v>
          </cell>
          <cell r="AO548">
            <v>393216</v>
          </cell>
          <cell r="AQ548">
            <v>0</v>
          </cell>
          <cell r="AR548">
            <v>0</v>
          </cell>
          <cell r="AS548" t="str">
            <v>Ы</v>
          </cell>
          <cell r="AT548" t="str">
            <v>Ы</v>
          </cell>
          <cell r="AU548">
            <v>0</v>
          </cell>
          <cell r="AV548">
            <v>0</v>
          </cell>
          <cell r="AW548">
            <v>23</v>
          </cell>
          <cell r="AX548">
            <v>1</v>
          </cell>
          <cell r="AY548">
            <v>0</v>
          </cell>
          <cell r="AZ548">
            <v>0</v>
          </cell>
          <cell r="BA548">
            <v>0</v>
          </cell>
          <cell r="BB548">
            <v>0</v>
          </cell>
          <cell r="BC548">
            <v>38856</v>
          </cell>
        </row>
        <row r="549">
          <cell r="A549">
            <v>2006</v>
          </cell>
          <cell r="B549">
            <v>4</v>
          </cell>
          <cell r="C549">
            <v>591</v>
          </cell>
          <cell r="D549">
            <v>18</v>
          </cell>
          <cell r="E549">
            <v>792030</v>
          </cell>
          <cell r="F549">
            <v>0</v>
          </cell>
          <cell r="G549" t="str">
            <v>Затраты по ШПЗ (неосновные)</v>
          </cell>
          <cell r="H549">
            <v>2030</v>
          </cell>
          <cell r="I549">
            <v>7920</v>
          </cell>
          <cell r="J549">
            <v>117.66</v>
          </cell>
          <cell r="K549">
            <v>1</v>
          </cell>
          <cell r="L549">
            <v>0</v>
          </cell>
          <cell r="M549">
            <v>0</v>
          </cell>
          <cell r="N549">
            <v>0</v>
          </cell>
          <cell r="R549">
            <v>0</v>
          </cell>
          <cell r="S549">
            <v>0</v>
          </cell>
          <cell r="T549">
            <v>0</v>
          </cell>
          <cell r="U549">
            <v>42</v>
          </cell>
          <cell r="V549">
            <v>0</v>
          </cell>
          <cell r="W549">
            <v>0</v>
          </cell>
          <cell r="AA549">
            <v>0</v>
          </cell>
          <cell r="AB549">
            <v>0</v>
          </cell>
          <cell r="AC549">
            <v>0</v>
          </cell>
          <cell r="AD549">
            <v>42</v>
          </cell>
          <cell r="AE549">
            <v>502100</v>
          </cell>
          <cell r="AF549">
            <v>0</v>
          </cell>
          <cell r="AI549">
            <v>2312</v>
          </cell>
          <cell r="AK549">
            <v>0</v>
          </cell>
          <cell r="AM549">
            <v>737</v>
          </cell>
          <cell r="AN549">
            <v>1</v>
          </cell>
          <cell r="AO549">
            <v>393216</v>
          </cell>
          <cell r="AQ549">
            <v>0</v>
          </cell>
          <cell r="AR549">
            <v>0</v>
          </cell>
          <cell r="AS549" t="str">
            <v>Ы</v>
          </cell>
          <cell r="AT549" t="str">
            <v>Ы</v>
          </cell>
          <cell r="AU549">
            <v>0</v>
          </cell>
          <cell r="AV549">
            <v>0</v>
          </cell>
          <cell r="AW549">
            <v>23</v>
          </cell>
          <cell r="AX549">
            <v>1</v>
          </cell>
          <cell r="AY549">
            <v>0</v>
          </cell>
          <cell r="AZ549">
            <v>0</v>
          </cell>
          <cell r="BA549">
            <v>0</v>
          </cell>
          <cell r="BB549">
            <v>0</v>
          </cell>
          <cell r="BC549">
            <v>38856</v>
          </cell>
        </row>
        <row r="550">
          <cell r="A550">
            <v>2006</v>
          </cell>
          <cell r="B550">
            <v>4</v>
          </cell>
          <cell r="C550">
            <v>592</v>
          </cell>
          <cell r="D550">
            <v>18</v>
          </cell>
          <cell r="E550">
            <v>792030</v>
          </cell>
          <cell r="F550">
            <v>0</v>
          </cell>
          <cell r="G550" t="str">
            <v>Затраты по ШПЗ (неосновные)</v>
          </cell>
          <cell r="H550">
            <v>2030</v>
          </cell>
          <cell r="I550">
            <v>7920</v>
          </cell>
          <cell r="J550">
            <v>383.29</v>
          </cell>
          <cell r="K550">
            <v>1</v>
          </cell>
          <cell r="L550">
            <v>0</v>
          </cell>
          <cell r="M550">
            <v>0</v>
          </cell>
          <cell r="N550">
            <v>0</v>
          </cell>
          <cell r="R550">
            <v>0</v>
          </cell>
          <cell r="S550">
            <v>0</v>
          </cell>
          <cell r="T550">
            <v>0</v>
          </cell>
          <cell r="U550">
            <v>42</v>
          </cell>
          <cell r="V550">
            <v>0</v>
          </cell>
          <cell r="W550">
            <v>0</v>
          </cell>
          <cell r="AA550">
            <v>0</v>
          </cell>
          <cell r="AB550">
            <v>0</v>
          </cell>
          <cell r="AC550">
            <v>0</v>
          </cell>
          <cell r="AD550">
            <v>42</v>
          </cell>
          <cell r="AE550">
            <v>503000</v>
          </cell>
          <cell r="AF550">
            <v>0</v>
          </cell>
          <cell r="AI550">
            <v>2312</v>
          </cell>
          <cell r="AK550">
            <v>0</v>
          </cell>
          <cell r="AM550">
            <v>738</v>
          </cell>
          <cell r="AN550">
            <v>1</v>
          </cell>
          <cell r="AO550">
            <v>393216</v>
          </cell>
          <cell r="AQ550">
            <v>0</v>
          </cell>
          <cell r="AR550">
            <v>0</v>
          </cell>
          <cell r="AS550" t="str">
            <v>Ы</v>
          </cell>
          <cell r="AT550" t="str">
            <v>Ы</v>
          </cell>
          <cell r="AU550">
            <v>0</v>
          </cell>
          <cell r="AV550">
            <v>0</v>
          </cell>
          <cell r="AW550">
            <v>23</v>
          </cell>
          <cell r="AX550">
            <v>1</v>
          </cell>
          <cell r="AY550">
            <v>0</v>
          </cell>
          <cell r="AZ550">
            <v>0</v>
          </cell>
          <cell r="BA550">
            <v>0</v>
          </cell>
          <cell r="BB550">
            <v>0</v>
          </cell>
          <cell r="BC550">
            <v>38856</v>
          </cell>
        </row>
        <row r="551">
          <cell r="A551">
            <v>2006</v>
          </cell>
          <cell r="B551">
            <v>4</v>
          </cell>
          <cell r="C551">
            <v>593</v>
          </cell>
          <cell r="D551">
            <v>18</v>
          </cell>
          <cell r="E551">
            <v>792030</v>
          </cell>
          <cell r="F551">
            <v>0</v>
          </cell>
          <cell r="G551" t="str">
            <v>Затраты по ШПЗ (неосновные)</v>
          </cell>
          <cell r="H551">
            <v>2030</v>
          </cell>
          <cell r="I551">
            <v>7920</v>
          </cell>
          <cell r="J551">
            <v>0.14000000000000001</v>
          </cell>
          <cell r="K551">
            <v>1</v>
          </cell>
          <cell r="L551">
            <v>0</v>
          </cell>
          <cell r="M551">
            <v>0</v>
          </cell>
          <cell r="N551">
            <v>0</v>
          </cell>
          <cell r="R551">
            <v>0</v>
          </cell>
          <cell r="S551">
            <v>0</v>
          </cell>
          <cell r="T551">
            <v>0</v>
          </cell>
          <cell r="U551">
            <v>42</v>
          </cell>
          <cell r="V551">
            <v>0</v>
          </cell>
          <cell r="W551">
            <v>0</v>
          </cell>
          <cell r="AA551">
            <v>0</v>
          </cell>
          <cell r="AB551">
            <v>0</v>
          </cell>
          <cell r="AC551">
            <v>0</v>
          </cell>
          <cell r="AD551">
            <v>42</v>
          </cell>
          <cell r="AE551">
            <v>504100</v>
          </cell>
          <cell r="AF551">
            <v>0</v>
          </cell>
          <cell r="AI551">
            <v>2312</v>
          </cell>
          <cell r="AK551">
            <v>0</v>
          </cell>
          <cell r="AM551">
            <v>739</v>
          </cell>
          <cell r="AN551">
            <v>1</v>
          </cell>
          <cell r="AO551">
            <v>393216</v>
          </cell>
          <cell r="AQ551">
            <v>0</v>
          </cell>
          <cell r="AR551">
            <v>0</v>
          </cell>
          <cell r="AS551" t="str">
            <v>Ы</v>
          </cell>
          <cell r="AT551" t="str">
            <v>Ы</v>
          </cell>
          <cell r="AU551">
            <v>0</v>
          </cell>
          <cell r="AV551">
            <v>0</v>
          </cell>
          <cell r="AW551">
            <v>23</v>
          </cell>
          <cell r="AX551">
            <v>1</v>
          </cell>
          <cell r="AY551">
            <v>0</v>
          </cell>
          <cell r="AZ551">
            <v>0</v>
          </cell>
          <cell r="BA551">
            <v>0</v>
          </cell>
          <cell r="BB551">
            <v>0</v>
          </cell>
          <cell r="BC551">
            <v>38856</v>
          </cell>
        </row>
        <row r="552">
          <cell r="A552">
            <v>2006</v>
          </cell>
          <cell r="B552">
            <v>4</v>
          </cell>
          <cell r="C552">
            <v>594</v>
          </cell>
          <cell r="D552">
            <v>18</v>
          </cell>
          <cell r="E552">
            <v>792030</v>
          </cell>
          <cell r="F552">
            <v>0</v>
          </cell>
          <cell r="G552" t="str">
            <v>Затраты по ШПЗ (неосновные)</v>
          </cell>
          <cell r="H552">
            <v>2030</v>
          </cell>
          <cell r="I552">
            <v>7920</v>
          </cell>
          <cell r="J552">
            <v>1.79</v>
          </cell>
          <cell r="K552">
            <v>1</v>
          </cell>
          <cell r="L552">
            <v>0</v>
          </cell>
          <cell r="M552">
            <v>0</v>
          </cell>
          <cell r="N552">
            <v>0</v>
          </cell>
          <cell r="R552">
            <v>0</v>
          </cell>
          <cell r="S552">
            <v>0</v>
          </cell>
          <cell r="T552">
            <v>0</v>
          </cell>
          <cell r="U552">
            <v>42</v>
          </cell>
          <cell r="V552">
            <v>0</v>
          </cell>
          <cell r="W552">
            <v>0</v>
          </cell>
          <cell r="AA552">
            <v>0</v>
          </cell>
          <cell r="AB552">
            <v>0</v>
          </cell>
          <cell r="AC552">
            <v>0</v>
          </cell>
          <cell r="AD552">
            <v>42</v>
          </cell>
          <cell r="AE552">
            <v>504200</v>
          </cell>
          <cell r="AF552">
            <v>0</v>
          </cell>
          <cell r="AI552">
            <v>2312</v>
          </cell>
          <cell r="AK552">
            <v>0</v>
          </cell>
          <cell r="AM552">
            <v>740</v>
          </cell>
          <cell r="AN552">
            <v>1</v>
          </cell>
          <cell r="AO552">
            <v>393216</v>
          </cell>
          <cell r="AQ552">
            <v>0</v>
          </cell>
          <cell r="AR552">
            <v>0</v>
          </cell>
          <cell r="AS552" t="str">
            <v>Ы</v>
          </cell>
          <cell r="AT552" t="str">
            <v>Ы</v>
          </cell>
          <cell r="AU552">
            <v>0</v>
          </cell>
          <cell r="AV552">
            <v>0</v>
          </cell>
          <cell r="AW552">
            <v>23</v>
          </cell>
          <cell r="AX552">
            <v>1</v>
          </cell>
          <cell r="AY552">
            <v>0</v>
          </cell>
          <cell r="AZ552">
            <v>0</v>
          </cell>
          <cell r="BA552">
            <v>0</v>
          </cell>
          <cell r="BB552">
            <v>0</v>
          </cell>
          <cell r="BC552">
            <v>38856</v>
          </cell>
        </row>
        <row r="553">
          <cell r="A553">
            <v>2006</v>
          </cell>
          <cell r="B553">
            <v>4</v>
          </cell>
          <cell r="C553">
            <v>595</v>
          </cell>
          <cell r="D553">
            <v>18</v>
          </cell>
          <cell r="E553">
            <v>792030</v>
          </cell>
          <cell r="F553">
            <v>0</v>
          </cell>
          <cell r="G553" t="str">
            <v>Затраты по ШПЗ (неосновные)</v>
          </cell>
          <cell r="H553">
            <v>2030</v>
          </cell>
          <cell r="I553">
            <v>7920</v>
          </cell>
          <cell r="J553">
            <v>0.83</v>
          </cell>
          <cell r="K553">
            <v>1</v>
          </cell>
          <cell r="L553">
            <v>0</v>
          </cell>
          <cell r="M553">
            <v>0</v>
          </cell>
          <cell r="N553">
            <v>0</v>
          </cell>
          <cell r="R553">
            <v>0</v>
          </cell>
          <cell r="S553">
            <v>0</v>
          </cell>
          <cell r="T553">
            <v>0</v>
          </cell>
          <cell r="U553">
            <v>42</v>
          </cell>
          <cell r="V553">
            <v>0</v>
          </cell>
          <cell r="W553">
            <v>0</v>
          </cell>
          <cell r="AA553">
            <v>0</v>
          </cell>
          <cell r="AB553">
            <v>0</v>
          </cell>
          <cell r="AC553">
            <v>0</v>
          </cell>
          <cell r="AD553">
            <v>42</v>
          </cell>
          <cell r="AE553">
            <v>504400</v>
          </cell>
          <cell r="AF553">
            <v>0</v>
          </cell>
          <cell r="AI553">
            <v>2312</v>
          </cell>
          <cell r="AK553">
            <v>0</v>
          </cell>
          <cell r="AM553">
            <v>741</v>
          </cell>
          <cell r="AN553">
            <v>1</v>
          </cell>
          <cell r="AO553">
            <v>393216</v>
          </cell>
          <cell r="AQ553">
            <v>0</v>
          </cell>
          <cell r="AR553">
            <v>0</v>
          </cell>
          <cell r="AS553" t="str">
            <v>Ы</v>
          </cell>
          <cell r="AT553" t="str">
            <v>Ы</v>
          </cell>
          <cell r="AU553">
            <v>0</v>
          </cell>
          <cell r="AV553">
            <v>0</v>
          </cell>
          <cell r="AW553">
            <v>23</v>
          </cell>
          <cell r="AX553">
            <v>1</v>
          </cell>
          <cell r="AY553">
            <v>0</v>
          </cell>
          <cell r="AZ553">
            <v>0</v>
          </cell>
          <cell r="BA553">
            <v>0</v>
          </cell>
          <cell r="BB553">
            <v>0</v>
          </cell>
          <cell r="BC553">
            <v>38856</v>
          </cell>
        </row>
        <row r="554">
          <cell r="A554">
            <v>2006</v>
          </cell>
          <cell r="B554">
            <v>4</v>
          </cell>
          <cell r="C554">
            <v>596</v>
          </cell>
          <cell r="D554">
            <v>18</v>
          </cell>
          <cell r="E554">
            <v>792030</v>
          </cell>
          <cell r="F554">
            <v>0</v>
          </cell>
          <cell r="G554" t="str">
            <v>Затраты по ШПЗ (неосновные)</v>
          </cell>
          <cell r="H554">
            <v>2030</v>
          </cell>
          <cell r="I554">
            <v>7920</v>
          </cell>
          <cell r="J554">
            <v>12.13</v>
          </cell>
          <cell r="K554">
            <v>1</v>
          </cell>
          <cell r="L554">
            <v>0</v>
          </cell>
          <cell r="M554">
            <v>0</v>
          </cell>
          <cell r="N554">
            <v>0</v>
          </cell>
          <cell r="R554">
            <v>0</v>
          </cell>
          <cell r="S554">
            <v>0</v>
          </cell>
          <cell r="T554">
            <v>0</v>
          </cell>
          <cell r="U554">
            <v>42</v>
          </cell>
          <cell r="V554">
            <v>0</v>
          </cell>
          <cell r="W554">
            <v>0</v>
          </cell>
          <cell r="AA554">
            <v>0</v>
          </cell>
          <cell r="AB554">
            <v>0</v>
          </cell>
          <cell r="AC554">
            <v>0</v>
          </cell>
          <cell r="AD554">
            <v>42</v>
          </cell>
          <cell r="AE554">
            <v>504900</v>
          </cell>
          <cell r="AF554">
            <v>0</v>
          </cell>
          <cell r="AI554">
            <v>2312</v>
          </cell>
          <cell r="AK554">
            <v>0</v>
          </cell>
          <cell r="AM554">
            <v>742</v>
          </cell>
          <cell r="AN554">
            <v>1</v>
          </cell>
          <cell r="AO554">
            <v>393216</v>
          </cell>
          <cell r="AQ554">
            <v>0</v>
          </cell>
          <cell r="AR554">
            <v>0</v>
          </cell>
          <cell r="AS554" t="str">
            <v>Ы</v>
          </cell>
          <cell r="AT554" t="str">
            <v>Ы</v>
          </cell>
          <cell r="AU554">
            <v>0</v>
          </cell>
          <cell r="AV554">
            <v>0</v>
          </cell>
          <cell r="AW554">
            <v>23</v>
          </cell>
          <cell r="AX554">
            <v>1</v>
          </cell>
          <cell r="AY554">
            <v>0</v>
          </cell>
          <cell r="AZ554">
            <v>0</v>
          </cell>
          <cell r="BA554">
            <v>0</v>
          </cell>
          <cell r="BB554">
            <v>0</v>
          </cell>
          <cell r="BC554">
            <v>38856</v>
          </cell>
        </row>
        <row r="555">
          <cell r="A555">
            <v>2006</v>
          </cell>
          <cell r="B555">
            <v>4</v>
          </cell>
          <cell r="C555">
            <v>597</v>
          </cell>
          <cell r="D555">
            <v>18</v>
          </cell>
          <cell r="E555">
            <v>792030</v>
          </cell>
          <cell r="F555">
            <v>0</v>
          </cell>
          <cell r="G555" t="str">
            <v>Затраты по ШПЗ (неосновные)</v>
          </cell>
          <cell r="H555">
            <v>2030</v>
          </cell>
          <cell r="I555">
            <v>7920</v>
          </cell>
          <cell r="J555">
            <v>29.19</v>
          </cell>
          <cell r="K555">
            <v>1</v>
          </cell>
          <cell r="L555">
            <v>0</v>
          </cell>
          <cell r="M555">
            <v>0</v>
          </cell>
          <cell r="N555">
            <v>0</v>
          </cell>
          <cell r="R555">
            <v>0</v>
          </cell>
          <cell r="S555">
            <v>0</v>
          </cell>
          <cell r="T555">
            <v>0</v>
          </cell>
          <cell r="U555">
            <v>42</v>
          </cell>
          <cell r="V555">
            <v>0</v>
          </cell>
          <cell r="W555">
            <v>0</v>
          </cell>
          <cell r="AA555">
            <v>0</v>
          </cell>
          <cell r="AB555">
            <v>0</v>
          </cell>
          <cell r="AC555">
            <v>0</v>
          </cell>
          <cell r="AD555">
            <v>42</v>
          </cell>
          <cell r="AE555">
            <v>505100</v>
          </cell>
          <cell r="AF555">
            <v>0</v>
          </cell>
          <cell r="AI555">
            <v>2312</v>
          </cell>
          <cell r="AK555">
            <v>0</v>
          </cell>
          <cell r="AM555">
            <v>743</v>
          </cell>
          <cell r="AN555">
            <v>1</v>
          </cell>
          <cell r="AO555">
            <v>393216</v>
          </cell>
          <cell r="AQ555">
            <v>0</v>
          </cell>
          <cell r="AR555">
            <v>0</v>
          </cell>
          <cell r="AS555" t="str">
            <v>Ы</v>
          </cell>
          <cell r="AT555" t="str">
            <v>Ы</v>
          </cell>
          <cell r="AU555">
            <v>0</v>
          </cell>
          <cell r="AV555">
            <v>0</v>
          </cell>
          <cell r="AW555">
            <v>23</v>
          </cell>
          <cell r="AX555">
            <v>1</v>
          </cell>
          <cell r="AY555">
            <v>0</v>
          </cell>
          <cell r="AZ555">
            <v>0</v>
          </cell>
          <cell r="BA555">
            <v>0</v>
          </cell>
          <cell r="BB555">
            <v>0</v>
          </cell>
          <cell r="BC555">
            <v>38856</v>
          </cell>
        </row>
        <row r="556">
          <cell r="A556">
            <v>2006</v>
          </cell>
          <cell r="B556">
            <v>4</v>
          </cell>
          <cell r="C556">
            <v>598</v>
          </cell>
          <cell r="D556">
            <v>18</v>
          </cell>
          <cell r="E556">
            <v>792030</v>
          </cell>
          <cell r="F556">
            <v>0</v>
          </cell>
          <cell r="G556" t="str">
            <v>Затраты по ШПЗ (неосновные)</v>
          </cell>
          <cell r="H556">
            <v>2030</v>
          </cell>
          <cell r="I556">
            <v>7920</v>
          </cell>
          <cell r="J556">
            <v>23.38</v>
          </cell>
          <cell r="K556">
            <v>1</v>
          </cell>
          <cell r="L556">
            <v>0</v>
          </cell>
          <cell r="M556">
            <v>0</v>
          </cell>
          <cell r="N556">
            <v>0</v>
          </cell>
          <cell r="R556">
            <v>0</v>
          </cell>
          <cell r="S556">
            <v>0</v>
          </cell>
          <cell r="T556">
            <v>0</v>
          </cell>
          <cell r="U556">
            <v>42</v>
          </cell>
          <cell r="V556">
            <v>0</v>
          </cell>
          <cell r="W556">
            <v>0</v>
          </cell>
          <cell r="AA556">
            <v>0</v>
          </cell>
          <cell r="AB556">
            <v>0</v>
          </cell>
          <cell r="AC556">
            <v>0</v>
          </cell>
          <cell r="AD556">
            <v>42</v>
          </cell>
          <cell r="AE556">
            <v>505200</v>
          </cell>
          <cell r="AF556">
            <v>0</v>
          </cell>
          <cell r="AI556">
            <v>2312</v>
          </cell>
          <cell r="AK556">
            <v>0</v>
          </cell>
          <cell r="AM556">
            <v>744</v>
          </cell>
          <cell r="AN556">
            <v>1</v>
          </cell>
          <cell r="AO556">
            <v>393216</v>
          </cell>
          <cell r="AQ556">
            <v>0</v>
          </cell>
          <cell r="AR556">
            <v>0</v>
          </cell>
          <cell r="AS556" t="str">
            <v>Ы</v>
          </cell>
          <cell r="AT556" t="str">
            <v>Ы</v>
          </cell>
          <cell r="AU556">
            <v>0</v>
          </cell>
          <cell r="AV556">
            <v>0</v>
          </cell>
          <cell r="AW556">
            <v>23</v>
          </cell>
          <cell r="AX556">
            <v>1</v>
          </cell>
          <cell r="AY556">
            <v>0</v>
          </cell>
          <cell r="AZ556">
            <v>0</v>
          </cell>
          <cell r="BA556">
            <v>0</v>
          </cell>
          <cell r="BB556">
            <v>0</v>
          </cell>
          <cell r="BC556">
            <v>38856</v>
          </cell>
        </row>
        <row r="557">
          <cell r="A557">
            <v>2006</v>
          </cell>
          <cell r="B557">
            <v>4</v>
          </cell>
          <cell r="C557">
            <v>599</v>
          </cell>
          <cell r="D557">
            <v>18</v>
          </cell>
          <cell r="E557">
            <v>792030</v>
          </cell>
          <cell r="F557">
            <v>0</v>
          </cell>
          <cell r="G557" t="str">
            <v>Затраты по ШПЗ (неосновные)</v>
          </cell>
          <cell r="H557">
            <v>2030</v>
          </cell>
          <cell r="I557">
            <v>7920</v>
          </cell>
          <cell r="J557">
            <v>1.1299999999999999</v>
          </cell>
          <cell r="K557">
            <v>1</v>
          </cell>
          <cell r="L557">
            <v>0</v>
          </cell>
          <cell r="M557">
            <v>0</v>
          </cell>
          <cell r="N557">
            <v>0</v>
          </cell>
          <cell r="R557">
            <v>0</v>
          </cell>
          <cell r="S557">
            <v>0</v>
          </cell>
          <cell r="T557">
            <v>0</v>
          </cell>
          <cell r="U557">
            <v>42</v>
          </cell>
          <cell r="V557">
            <v>0</v>
          </cell>
          <cell r="W557">
            <v>0</v>
          </cell>
          <cell r="AA557">
            <v>0</v>
          </cell>
          <cell r="AB557">
            <v>0</v>
          </cell>
          <cell r="AC557">
            <v>0</v>
          </cell>
          <cell r="AD557">
            <v>42</v>
          </cell>
          <cell r="AE557">
            <v>506200</v>
          </cell>
          <cell r="AF557">
            <v>0</v>
          </cell>
          <cell r="AI557">
            <v>2312</v>
          </cell>
          <cell r="AK557">
            <v>0</v>
          </cell>
          <cell r="AM557">
            <v>745</v>
          </cell>
          <cell r="AN557">
            <v>1</v>
          </cell>
          <cell r="AO557">
            <v>393216</v>
          </cell>
          <cell r="AQ557">
            <v>0</v>
          </cell>
          <cell r="AR557">
            <v>0</v>
          </cell>
          <cell r="AS557" t="str">
            <v>Ы</v>
          </cell>
          <cell r="AT557" t="str">
            <v>Ы</v>
          </cell>
          <cell r="AU557">
            <v>0</v>
          </cell>
          <cell r="AV557">
            <v>0</v>
          </cell>
          <cell r="AW557">
            <v>23</v>
          </cell>
          <cell r="AX557">
            <v>1</v>
          </cell>
          <cell r="AY557">
            <v>0</v>
          </cell>
          <cell r="AZ557">
            <v>0</v>
          </cell>
          <cell r="BA557">
            <v>0</v>
          </cell>
          <cell r="BB557">
            <v>0</v>
          </cell>
          <cell r="BC557">
            <v>38856</v>
          </cell>
        </row>
        <row r="558">
          <cell r="A558">
            <v>2006</v>
          </cell>
          <cell r="B558">
            <v>4</v>
          </cell>
          <cell r="C558">
            <v>600</v>
          </cell>
          <cell r="D558">
            <v>18</v>
          </cell>
          <cell r="E558">
            <v>792030</v>
          </cell>
          <cell r="F558">
            <v>0</v>
          </cell>
          <cell r="G558" t="str">
            <v>Затраты по ШПЗ (неосновные)</v>
          </cell>
          <cell r="H558">
            <v>2030</v>
          </cell>
          <cell r="I558">
            <v>7920</v>
          </cell>
          <cell r="J558">
            <v>127.13</v>
          </cell>
          <cell r="K558">
            <v>1</v>
          </cell>
          <cell r="L558">
            <v>0</v>
          </cell>
          <cell r="M558">
            <v>0</v>
          </cell>
          <cell r="N558">
            <v>0</v>
          </cell>
          <cell r="R558">
            <v>0</v>
          </cell>
          <cell r="S558">
            <v>0</v>
          </cell>
          <cell r="T558">
            <v>0</v>
          </cell>
          <cell r="U558">
            <v>42</v>
          </cell>
          <cell r="V558">
            <v>0</v>
          </cell>
          <cell r="W558">
            <v>0</v>
          </cell>
          <cell r="AA558">
            <v>0</v>
          </cell>
          <cell r="AB558">
            <v>0</v>
          </cell>
          <cell r="AC558">
            <v>0</v>
          </cell>
          <cell r="AD558">
            <v>42</v>
          </cell>
          <cell r="AE558">
            <v>510100</v>
          </cell>
          <cell r="AF558">
            <v>0</v>
          </cell>
          <cell r="AI558">
            <v>2312</v>
          </cell>
          <cell r="AK558">
            <v>0</v>
          </cell>
          <cell r="AM558">
            <v>746</v>
          </cell>
          <cell r="AN558">
            <v>1</v>
          </cell>
          <cell r="AO558">
            <v>393216</v>
          </cell>
          <cell r="AQ558">
            <v>0</v>
          </cell>
          <cell r="AR558">
            <v>0</v>
          </cell>
          <cell r="AS558" t="str">
            <v>Ы</v>
          </cell>
          <cell r="AT558" t="str">
            <v>Ы</v>
          </cell>
          <cell r="AU558">
            <v>0</v>
          </cell>
          <cell r="AV558">
            <v>0</v>
          </cell>
          <cell r="AW558">
            <v>23</v>
          </cell>
          <cell r="AX558">
            <v>1</v>
          </cell>
          <cell r="AY558">
            <v>0</v>
          </cell>
          <cell r="AZ558">
            <v>0</v>
          </cell>
          <cell r="BA558">
            <v>0</v>
          </cell>
          <cell r="BB558">
            <v>0</v>
          </cell>
          <cell r="BC558">
            <v>38856</v>
          </cell>
        </row>
        <row r="559">
          <cell r="A559">
            <v>2006</v>
          </cell>
          <cell r="B559">
            <v>4</v>
          </cell>
          <cell r="C559">
            <v>601</v>
          </cell>
          <cell r="D559">
            <v>18</v>
          </cell>
          <cell r="E559">
            <v>792030</v>
          </cell>
          <cell r="F559">
            <v>0</v>
          </cell>
          <cell r="G559" t="str">
            <v>Затраты по ШПЗ (неосновные)</v>
          </cell>
          <cell r="H559">
            <v>2030</v>
          </cell>
          <cell r="I559">
            <v>7920</v>
          </cell>
          <cell r="J559">
            <v>0.11</v>
          </cell>
          <cell r="K559">
            <v>1</v>
          </cell>
          <cell r="L559">
            <v>0</v>
          </cell>
          <cell r="M559">
            <v>0</v>
          </cell>
          <cell r="N559">
            <v>0</v>
          </cell>
          <cell r="R559">
            <v>0</v>
          </cell>
          <cell r="S559">
            <v>0</v>
          </cell>
          <cell r="T559">
            <v>0</v>
          </cell>
          <cell r="U559">
            <v>42</v>
          </cell>
          <cell r="V559">
            <v>0</v>
          </cell>
          <cell r="W559">
            <v>0</v>
          </cell>
          <cell r="AA559">
            <v>0</v>
          </cell>
          <cell r="AB559">
            <v>0</v>
          </cell>
          <cell r="AC559">
            <v>0</v>
          </cell>
          <cell r="AD559">
            <v>42</v>
          </cell>
          <cell r="AE559">
            <v>510200</v>
          </cell>
          <cell r="AF559">
            <v>0</v>
          </cell>
          <cell r="AI559">
            <v>2312</v>
          </cell>
          <cell r="AK559">
            <v>0</v>
          </cell>
          <cell r="AM559">
            <v>747</v>
          </cell>
          <cell r="AN559">
            <v>1</v>
          </cell>
          <cell r="AO559">
            <v>393216</v>
          </cell>
          <cell r="AQ559">
            <v>0</v>
          </cell>
          <cell r="AR559">
            <v>0</v>
          </cell>
          <cell r="AS559" t="str">
            <v>Ы</v>
          </cell>
          <cell r="AT559" t="str">
            <v>Ы</v>
          </cell>
          <cell r="AU559">
            <v>0</v>
          </cell>
          <cell r="AV559">
            <v>0</v>
          </cell>
          <cell r="AW559">
            <v>23</v>
          </cell>
          <cell r="AX559">
            <v>1</v>
          </cell>
          <cell r="AY559">
            <v>0</v>
          </cell>
          <cell r="AZ559">
            <v>0</v>
          </cell>
          <cell r="BA559">
            <v>0</v>
          </cell>
          <cell r="BB559">
            <v>0</v>
          </cell>
          <cell r="BC559">
            <v>38856</v>
          </cell>
        </row>
        <row r="560">
          <cell r="A560">
            <v>2006</v>
          </cell>
          <cell r="B560">
            <v>4</v>
          </cell>
          <cell r="C560">
            <v>602</v>
          </cell>
          <cell r="D560">
            <v>18</v>
          </cell>
          <cell r="E560">
            <v>792030</v>
          </cell>
          <cell r="F560">
            <v>0</v>
          </cell>
          <cell r="G560" t="str">
            <v>Затраты по ШПЗ (неосновные)</v>
          </cell>
          <cell r="H560">
            <v>2030</v>
          </cell>
          <cell r="I560">
            <v>7920</v>
          </cell>
          <cell r="J560">
            <v>0.62</v>
          </cell>
          <cell r="K560">
            <v>1</v>
          </cell>
          <cell r="L560">
            <v>0</v>
          </cell>
          <cell r="M560">
            <v>0</v>
          </cell>
          <cell r="N560">
            <v>0</v>
          </cell>
          <cell r="R560">
            <v>0</v>
          </cell>
          <cell r="S560">
            <v>0</v>
          </cell>
          <cell r="T560">
            <v>0</v>
          </cell>
          <cell r="U560">
            <v>42</v>
          </cell>
          <cell r="V560">
            <v>0</v>
          </cell>
          <cell r="W560">
            <v>0</v>
          </cell>
          <cell r="AA560">
            <v>0</v>
          </cell>
          <cell r="AB560">
            <v>0</v>
          </cell>
          <cell r="AC560">
            <v>0</v>
          </cell>
          <cell r="AD560">
            <v>42</v>
          </cell>
          <cell r="AE560">
            <v>510300</v>
          </cell>
          <cell r="AF560">
            <v>0</v>
          </cell>
          <cell r="AI560">
            <v>2312</v>
          </cell>
          <cell r="AK560">
            <v>0</v>
          </cell>
          <cell r="AM560">
            <v>748</v>
          </cell>
          <cell r="AN560">
            <v>1</v>
          </cell>
          <cell r="AO560">
            <v>393216</v>
          </cell>
          <cell r="AQ560">
            <v>0</v>
          </cell>
          <cell r="AR560">
            <v>0</v>
          </cell>
          <cell r="AS560" t="str">
            <v>Ы</v>
          </cell>
          <cell r="AT560" t="str">
            <v>Ы</v>
          </cell>
          <cell r="AU560">
            <v>0</v>
          </cell>
          <cell r="AV560">
            <v>0</v>
          </cell>
          <cell r="AW560">
            <v>23</v>
          </cell>
          <cell r="AX560">
            <v>1</v>
          </cell>
          <cell r="AY560">
            <v>0</v>
          </cell>
          <cell r="AZ560">
            <v>0</v>
          </cell>
          <cell r="BA560">
            <v>0</v>
          </cell>
          <cell r="BB560">
            <v>0</v>
          </cell>
          <cell r="BC560">
            <v>38856</v>
          </cell>
        </row>
        <row r="561">
          <cell r="A561">
            <v>2006</v>
          </cell>
          <cell r="B561">
            <v>4</v>
          </cell>
          <cell r="C561">
            <v>603</v>
          </cell>
          <cell r="D561">
            <v>18</v>
          </cell>
          <cell r="E561">
            <v>792030</v>
          </cell>
          <cell r="F561">
            <v>0</v>
          </cell>
          <cell r="G561" t="str">
            <v>Затраты по ШПЗ (неосновные)</v>
          </cell>
          <cell r="H561">
            <v>2030</v>
          </cell>
          <cell r="I561">
            <v>7920</v>
          </cell>
          <cell r="J561">
            <v>2.38</v>
          </cell>
          <cell r="K561">
            <v>1</v>
          </cell>
          <cell r="L561">
            <v>0</v>
          </cell>
          <cell r="M561">
            <v>0</v>
          </cell>
          <cell r="N561">
            <v>0</v>
          </cell>
          <cell r="R561">
            <v>0</v>
          </cell>
          <cell r="S561">
            <v>0</v>
          </cell>
          <cell r="T561">
            <v>0</v>
          </cell>
          <cell r="U561">
            <v>42</v>
          </cell>
          <cell r="V561">
            <v>0</v>
          </cell>
          <cell r="W561">
            <v>0</v>
          </cell>
          <cell r="AA561">
            <v>0</v>
          </cell>
          <cell r="AB561">
            <v>0</v>
          </cell>
          <cell r="AC561">
            <v>0</v>
          </cell>
          <cell r="AD561">
            <v>42</v>
          </cell>
          <cell r="AE561">
            <v>510400</v>
          </cell>
          <cell r="AF561">
            <v>0</v>
          </cell>
          <cell r="AI561">
            <v>2312</v>
          </cell>
          <cell r="AK561">
            <v>0</v>
          </cell>
          <cell r="AM561">
            <v>749</v>
          </cell>
          <cell r="AN561">
            <v>1</v>
          </cell>
          <cell r="AO561">
            <v>393216</v>
          </cell>
          <cell r="AQ561">
            <v>0</v>
          </cell>
          <cell r="AR561">
            <v>0</v>
          </cell>
          <cell r="AS561" t="str">
            <v>Ы</v>
          </cell>
          <cell r="AT561" t="str">
            <v>Ы</v>
          </cell>
          <cell r="AU561">
            <v>0</v>
          </cell>
          <cell r="AV561">
            <v>0</v>
          </cell>
          <cell r="AW561">
            <v>23</v>
          </cell>
          <cell r="AX561">
            <v>1</v>
          </cell>
          <cell r="AY561">
            <v>0</v>
          </cell>
          <cell r="AZ561">
            <v>0</v>
          </cell>
          <cell r="BA561">
            <v>0</v>
          </cell>
          <cell r="BB561">
            <v>0</v>
          </cell>
          <cell r="BC561">
            <v>38856</v>
          </cell>
        </row>
        <row r="562">
          <cell r="A562">
            <v>2006</v>
          </cell>
          <cell r="B562">
            <v>4</v>
          </cell>
          <cell r="C562">
            <v>604</v>
          </cell>
          <cell r="D562">
            <v>18</v>
          </cell>
          <cell r="E562">
            <v>792030</v>
          </cell>
          <cell r="F562">
            <v>0</v>
          </cell>
          <cell r="G562" t="str">
            <v>Затраты по ШПЗ (неосновные)</v>
          </cell>
          <cell r="H562">
            <v>2030</v>
          </cell>
          <cell r="I562">
            <v>7920</v>
          </cell>
          <cell r="J562">
            <v>1.72</v>
          </cell>
          <cell r="K562">
            <v>1</v>
          </cell>
          <cell r="L562">
            <v>0</v>
          </cell>
          <cell r="M562">
            <v>0</v>
          </cell>
          <cell r="N562">
            <v>0</v>
          </cell>
          <cell r="R562">
            <v>0</v>
          </cell>
          <cell r="S562">
            <v>0</v>
          </cell>
          <cell r="T562">
            <v>0</v>
          </cell>
          <cell r="U562">
            <v>42</v>
          </cell>
          <cell r="V562">
            <v>0</v>
          </cell>
          <cell r="W562">
            <v>0</v>
          </cell>
          <cell r="AA562">
            <v>0</v>
          </cell>
          <cell r="AB562">
            <v>0</v>
          </cell>
          <cell r="AC562">
            <v>0</v>
          </cell>
          <cell r="AD562">
            <v>42</v>
          </cell>
          <cell r="AE562">
            <v>510500</v>
          </cell>
          <cell r="AF562">
            <v>0</v>
          </cell>
          <cell r="AI562">
            <v>2312</v>
          </cell>
          <cell r="AK562">
            <v>0</v>
          </cell>
          <cell r="AM562">
            <v>750</v>
          </cell>
          <cell r="AN562">
            <v>1</v>
          </cell>
          <cell r="AO562">
            <v>393216</v>
          </cell>
          <cell r="AQ562">
            <v>0</v>
          </cell>
          <cell r="AR562">
            <v>0</v>
          </cell>
          <cell r="AS562" t="str">
            <v>Ы</v>
          </cell>
          <cell r="AT562" t="str">
            <v>Ы</v>
          </cell>
          <cell r="AU562">
            <v>0</v>
          </cell>
          <cell r="AV562">
            <v>0</v>
          </cell>
          <cell r="AW562">
            <v>23</v>
          </cell>
          <cell r="AX562">
            <v>1</v>
          </cell>
          <cell r="AY562">
            <v>0</v>
          </cell>
          <cell r="AZ562">
            <v>0</v>
          </cell>
          <cell r="BA562">
            <v>0</v>
          </cell>
          <cell r="BB562">
            <v>0</v>
          </cell>
          <cell r="BC562">
            <v>38856</v>
          </cell>
        </row>
        <row r="563">
          <cell r="A563">
            <v>2006</v>
          </cell>
          <cell r="B563">
            <v>4</v>
          </cell>
          <cell r="C563">
            <v>605</v>
          </cell>
          <cell r="D563">
            <v>18</v>
          </cell>
          <cell r="E563">
            <v>792030</v>
          </cell>
          <cell r="F563">
            <v>0</v>
          </cell>
          <cell r="G563" t="str">
            <v>Затраты по ШПЗ (неосновные)</v>
          </cell>
          <cell r="H563">
            <v>2030</v>
          </cell>
          <cell r="I563">
            <v>7920</v>
          </cell>
          <cell r="J563">
            <v>69.88</v>
          </cell>
          <cell r="K563">
            <v>1</v>
          </cell>
          <cell r="L563">
            <v>0</v>
          </cell>
          <cell r="M563">
            <v>0</v>
          </cell>
          <cell r="N563">
            <v>0</v>
          </cell>
          <cell r="R563">
            <v>0</v>
          </cell>
          <cell r="S563">
            <v>0</v>
          </cell>
          <cell r="T563">
            <v>0</v>
          </cell>
          <cell r="U563">
            <v>42</v>
          </cell>
          <cell r="V563">
            <v>0</v>
          </cell>
          <cell r="W563">
            <v>0</v>
          </cell>
          <cell r="AA563">
            <v>0</v>
          </cell>
          <cell r="AB563">
            <v>0</v>
          </cell>
          <cell r="AC563">
            <v>0</v>
          </cell>
          <cell r="AD563">
            <v>42</v>
          </cell>
          <cell r="AE563">
            <v>510600</v>
          </cell>
          <cell r="AF563">
            <v>0</v>
          </cell>
          <cell r="AI563">
            <v>2312</v>
          </cell>
          <cell r="AK563">
            <v>0</v>
          </cell>
          <cell r="AM563">
            <v>751</v>
          </cell>
          <cell r="AN563">
            <v>1</v>
          </cell>
          <cell r="AO563">
            <v>393216</v>
          </cell>
          <cell r="AQ563">
            <v>0</v>
          </cell>
          <cell r="AR563">
            <v>0</v>
          </cell>
          <cell r="AS563" t="str">
            <v>Ы</v>
          </cell>
          <cell r="AT563" t="str">
            <v>Ы</v>
          </cell>
          <cell r="AU563">
            <v>0</v>
          </cell>
          <cell r="AV563">
            <v>0</v>
          </cell>
          <cell r="AW563">
            <v>23</v>
          </cell>
          <cell r="AX563">
            <v>1</v>
          </cell>
          <cell r="AY563">
            <v>0</v>
          </cell>
          <cell r="AZ563">
            <v>0</v>
          </cell>
          <cell r="BA563">
            <v>0</v>
          </cell>
          <cell r="BB563">
            <v>0</v>
          </cell>
          <cell r="BC563">
            <v>38856</v>
          </cell>
        </row>
        <row r="564">
          <cell r="A564">
            <v>2006</v>
          </cell>
          <cell r="B564">
            <v>4</v>
          </cell>
          <cell r="C564">
            <v>606</v>
          </cell>
          <cell r="D564">
            <v>18</v>
          </cell>
          <cell r="E564">
            <v>792030</v>
          </cell>
          <cell r="F564">
            <v>0</v>
          </cell>
          <cell r="G564" t="str">
            <v>Затраты по ШПЗ (неосновные)</v>
          </cell>
          <cell r="H564">
            <v>2030</v>
          </cell>
          <cell r="I564">
            <v>7920</v>
          </cell>
          <cell r="J564">
            <v>0.62</v>
          </cell>
          <cell r="K564">
            <v>1</v>
          </cell>
          <cell r="L564">
            <v>0</v>
          </cell>
          <cell r="M564">
            <v>0</v>
          </cell>
          <cell r="N564">
            <v>0</v>
          </cell>
          <cell r="R564">
            <v>0</v>
          </cell>
          <cell r="S564">
            <v>0</v>
          </cell>
          <cell r="T564">
            <v>0</v>
          </cell>
          <cell r="U564">
            <v>42</v>
          </cell>
          <cell r="V564">
            <v>0</v>
          </cell>
          <cell r="W564">
            <v>0</v>
          </cell>
          <cell r="AA564">
            <v>0</v>
          </cell>
          <cell r="AB564">
            <v>0</v>
          </cell>
          <cell r="AC564">
            <v>0</v>
          </cell>
          <cell r="AD564">
            <v>42</v>
          </cell>
          <cell r="AE564">
            <v>510630</v>
          </cell>
          <cell r="AF564">
            <v>0</v>
          </cell>
          <cell r="AI564">
            <v>2312</v>
          </cell>
          <cell r="AK564">
            <v>0</v>
          </cell>
          <cell r="AM564">
            <v>752</v>
          </cell>
          <cell r="AN564">
            <v>1</v>
          </cell>
          <cell r="AO564">
            <v>393216</v>
          </cell>
          <cell r="AQ564">
            <v>0</v>
          </cell>
          <cell r="AR564">
            <v>0</v>
          </cell>
          <cell r="AS564" t="str">
            <v>Ы</v>
          </cell>
          <cell r="AT564" t="str">
            <v>Ы</v>
          </cell>
          <cell r="AU564">
            <v>0</v>
          </cell>
          <cell r="AV564">
            <v>0</v>
          </cell>
          <cell r="AW564">
            <v>23</v>
          </cell>
          <cell r="AX564">
            <v>1</v>
          </cell>
          <cell r="AY564">
            <v>0</v>
          </cell>
          <cell r="AZ564">
            <v>0</v>
          </cell>
          <cell r="BA564">
            <v>0</v>
          </cell>
          <cell r="BB564">
            <v>0</v>
          </cell>
          <cell r="BC564">
            <v>38856</v>
          </cell>
        </row>
        <row r="565">
          <cell r="A565">
            <v>2006</v>
          </cell>
          <cell r="B565">
            <v>5</v>
          </cell>
          <cell r="C565">
            <v>1</v>
          </cell>
          <cell r="D565">
            <v>15</v>
          </cell>
          <cell r="E565">
            <v>792030</v>
          </cell>
          <cell r="F565">
            <v>0</v>
          </cell>
          <cell r="G565" t="str">
            <v>Затраты по ШПЗ (неосновные)</v>
          </cell>
          <cell r="H565">
            <v>2030</v>
          </cell>
          <cell r="I565">
            <v>7920</v>
          </cell>
          <cell r="J565">
            <v>50779</v>
          </cell>
          <cell r="K565">
            <v>1</v>
          </cell>
          <cell r="L565">
            <v>0</v>
          </cell>
          <cell r="M565">
            <v>0</v>
          </cell>
          <cell r="N565">
            <v>0</v>
          </cell>
          <cell r="R565">
            <v>0</v>
          </cell>
          <cell r="S565">
            <v>0</v>
          </cell>
          <cell r="T565">
            <v>0</v>
          </cell>
          <cell r="U565">
            <v>36</v>
          </cell>
          <cell r="V565">
            <v>0</v>
          </cell>
          <cell r="W565">
            <v>0</v>
          </cell>
          <cell r="AA565">
            <v>0</v>
          </cell>
          <cell r="AB565">
            <v>0</v>
          </cell>
          <cell r="AC565">
            <v>0</v>
          </cell>
          <cell r="AD565">
            <v>36</v>
          </cell>
          <cell r="AE565">
            <v>110000</v>
          </cell>
          <cell r="AF565">
            <v>0</v>
          </cell>
          <cell r="AI565">
            <v>2343</v>
          </cell>
          <cell r="AK565">
            <v>0</v>
          </cell>
          <cell r="AM565">
            <v>153</v>
          </cell>
          <cell r="AN565">
            <v>1</v>
          </cell>
          <cell r="AO565">
            <v>393216</v>
          </cell>
          <cell r="AQ565">
            <v>0</v>
          </cell>
          <cell r="AR565">
            <v>0</v>
          </cell>
          <cell r="AS565" t="str">
            <v>Ы</v>
          </cell>
          <cell r="AT565" t="str">
            <v>Ы</v>
          </cell>
          <cell r="AU565">
            <v>0</v>
          </cell>
          <cell r="AV565">
            <v>0</v>
          </cell>
          <cell r="AW565">
            <v>23</v>
          </cell>
          <cell r="AX565">
            <v>1</v>
          </cell>
          <cell r="AY565">
            <v>0</v>
          </cell>
          <cell r="AZ565">
            <v>0</v>
          </cell>
          <cell r="BA565">
            <v>0</v>
          </cell>
          <cell r="BB565">
            <v>0</v>
          </cell>
          <cell r="BC565">
            <v>38888</v>
          </cell>
        </row>
        <row r="566">
          <cell r="A566">
            <v>2006</v>
          </cell>
          <cell r="B566">
            <v>5</v>
          </cell>
          <cell r="C566">
            <v>2</v>
          </cell>
          <cell r="D566">
            <v>15</v>
          </cell>
          <cell r="E566">
            <v>792030</v>
          </cell>
          <cell r="F566">
            <v>0</v>
          </cell>
          <cell r="G566" t="str">
            <v>Затраты по ШПЗ (неосновные)</v>
          </cell>
          <cell r="H566">
            <v>2030</v>
          </cell>
          <cell r="I566">
            <v>7920</v>
          </cell>
          <cell r="J566">
            <v>392600</v>
          </cell>
          <cell r="K566">
            <v>1</v>
          </cell>
          <cell r="L566">
            <v>0</v>
          </cell>
          <cell r="M566">
            <v>0</v>
          </cell>
          <cell r="N566">
            <v>0</v>
          </cell>
          <cell r="R566">
            <v>0</v>
          </cell>
          <cell r="S566">
            <v>0</v>
          </cell>
          <cell r="T566">
            <v>0</v>
          </cell>
          <cell r="U566">
            <v>36</v>
          </cell>
          <cell r="V566">
            <v>0</v>
          </cell>
          <cell r="W566">
            <v>0</v>
          </cell>
          <cell r="AA566">
            <v>0</v>
          </cell>
          <cell r="AB566">
            <v>0</v>
          </cell>
          <cell r="AC566">
            <v>0</v>
          </cell>
          <cell r="AD566">
            <v>36</v>
          </cell>
          <cell r="AE566">
            <v>230000</v>
          </cell>
          <cell r="AF566">
            <v>0</v>
          </cell>
          <cell r="AI566">
            <v>2343</v>
          </cell>
          <cell r="AK566">
            <v>0</v>
          </cell>
          <cell r="AM566">
            <v>154</v>
          </cell>
          <cell r="AN566">
            <v>1</v>
          </cell>
          <cell r="AO566">
            <v>393216</v>
          </cell>
          <cell r="AQ566">
            <v>0</v>
          </cell>
          <cell r="AR566">
            <v>0</v>
          </cell>
          <cell r="AS566" t="str">
            <v>Ы</v>
          </cell>
          <cell r="AT566" t="str">
            <v>Ы</v>
          </cell>
          <cell r="AU566">
            <v>0</v>
          </cell>
          <cell r="AV566">
            <v>0</v>
          </cell>
          <cell r="AW566">
            <v>23</v>
          </cell>
          <cell r="AX566">
            <v>1</v>
          </cell>
          <cell r="AY566">
            <v>0</v>
          </cell>
          <cell r="AZ566">
            <v>0</v>
          </cell>
          <cell r="BA566">
            <v>0</v>
          </cell>
          <cell r="BB566">
            <v>0</v>
          </cell>
          <cell r="BC566">
            <v>38888</v>
          </cell>
        </row>
        <row r="567">
          <cell r="A567">
            <v>2006</v>
          </cell>
          <cell r="B567">
            <v>5</v>
          </cell>
          <cell r="C567">
            <v>3</v>
          </cell>
          <cell r="D567">
            <v>15</v>
          </cell>
          <cell r="E567">
            <v>792030</v>
          </cell>
          <cell r="F567">
            <v>0</v>
          </cell>
          <cell r="G567" t="str">
            <v>Затраты по ШПЗ (неосновные)</v>
          </cell>
          <cell r="H567">
            <v>2030</v>
          </cell>
          <cell r="I567">
            <v>7920</v>
          </cell>
          <cell r="J567">
            <v>11385.4</v>
          </cell>
          <cell r="K567">
            <v>1</v>
          </cell>
          <cell r="L567">
            <v>0</v>
          </cell>
          <cell r="M567">
            <v>0</v>
          </cell>
          <cell r="N567">
            <v>0</v>
          </cell>
          <cell r="R567">
            <v>0</v>
          </cell>
          <cell r="S567">
            <v>0</v>
          </cell>
          <cell r="T567">
            <v>0</v>
          </cell>
          <cell r="U567">
            <v>36</v>
          </cell>
          <cell r="V567">
            <v>0</v>
          </cell>
          <cell r="W567">
            <v>0</v>
          </cell>
          <cell r="AA567">
            <v>0</v>
          </cell>
          <cell r="AB567">
            <v>0</v>
          </cell>
          <cell r="AC567">
            <v>0</v>
          </cell>
          <cell r="AD567">
            <v>36</v>
          </cell>
          <cell r="AE567">
            <v>311000</v>
          </cell>
          <cell r="AF567">
            <v>0</v>
          </cell>
          <cell r="AI567">
            <v>2343</v>
          </cell>
          <cell r="AK567">
            <v>0</v>
          </cell>
          <cell r="AM567">
            <v>155</v>
          </cell>
          <cell r="AN567">
            <v>1</v>
          </cell>
          <cell r="AO567">
            <v>393216</v>
          </cell>
          <cell r="AQ567">
            <v>0</v>
          </cell>
          <cell r="AR567">
            <v>0</v>
          </cell>
          <cell r="AS567" t="str">
            <v>Ы</v>
          </cell>
          <cell r="AT567" t="str">
            <v>Ы</v>
          </cell>
          <cell r="AU567">
            <v>0</v>
          </cell>
          <cell r="AV567">
            <v>0</v>
          </cell>
          <cell r="AW567">
            <v>23</v>
          </cell>
          <cell r="AX567">
            <v>1</v>
          </cell>
          <cell r="AY567">
            <v>0</v>
          </cell>
          <cell r="AZ567">
            <v>0</v>
          </cell>
          <cell r="BA567">
            <v>0</v>
          </cell>
          <cell r="BB567">
            <v>0</v>
          </cell>
          <cell r="BC567">
            <v>38888</v>
          </cell>
        </row>
        <row r="568">
          <cell r="A568">
            <v>2006</v>
          </cell>
          <cell r="B568">
            <v>5</v>
          </cell>
          <cell r="C568">
            <v>4</v>
          </cell>
          <cell r="D568">
            <v>15</v>
          </cell>
          <cell r="E568">
            <v>792030</v>
          </cell>
          <cell r="F568">
            <v>0</v>
          </cell>
          <cell r="G568" t="str">
            <v>Затраты по ШПЗ (неосновные)</v>
          </cell>
          <cell r="H568">
            <v>2030</v>
          </cell>
          <cell r="I568">
            <v>7920</v>
          </cell>
          <cell r="J568">
            <v>23556</v>
          </cell>
          <cell r="K568">
            <v>1</v>
          </cell>
          <cell r="L568">
            <v>0</v>
          </cell>
          <cell r="M568">
            <v>0</v>
          </cell>
          <cell r="N568">
            <v>0</v>
          </cell>
          <cell r="R568">
            <v>0</v>
          </cell>
          <cell r="S568">
            <v>0</v>
          </cell>
          <cell r="T568">
            <v>0</v>
          </cell>
          <cell r="U568">
            <v>36</v>
          </cell>
          <cell r="V568">
            <v>0</v>
          </cell>
          <cell r="W568">
            <v>0</v>
          </cell>
          <cell r="AA568">
            <v>0</v>
          </cell>
          <cell r="AB568">
            <v>0</v>
          </cell>
          <cell r="AC568">
            <v>0</v>
          </cell>
          <cell r="AD568">
            <v>36</v>
          </cell>
          <cell r="AE568">
            <v>312000</v>
          </cell>
          <cell r="AF568">
            <v>0</v>
          </cell>
          <cell r="AI568">
            <v>2343</v>
          </cell>
          <cell r="AK568">
            <v>0</v>
          </cell>
          <cell r="AM568">
            <v>156</v>
          </cell>
          <cell r="AN568">
            <v>1</v>
          </cell>
          <cell r="AO568">
            <v>393216</v>
          </cell>
          <cell r="AQ568">
            <v>0</v>
          </cell>
          <cell r="AR568">
            <v>0</v>
          </cell>
          <cell r="AS568" t="str">
            <v>Ы</v>
          </cell>
          <cell r="AT568" t="str">
            <v>Ы</v>
          </cell>
          <cell r="AU568">
            <v>0</v>
          </cell>
          <cell r="AV568">
            <v>0</v>
          </cell>
          <cell r="AW568">
            <v>23</v>
          </cell>
          <cell r="AX568">
            <v>1</v>
          </cell>
          <cell r="AY568">
            <v>0</v>
          </cell>
          <cell r="AZ568">
            <v>0</v>
          </cell>
          <cell r="BA568">
            <v>0</v>
          </cell>
          <cell r="BB568">
            <v>0</v>
          </cell>
          <cell r="BC568">
            <v>38888</v>
          </cell>
        </row>
        <row r="569">
          <cell r="A569">
            <v>2006</v>
          </cell>
          <cell r="B569">
            <v>5</v>
          </cell>
          <cell r="C569">
            <v>5</v>
          </cell>
          <cell r="D569">
            <v>15</v>
          </cell>
          <cell r="E569">
            <v>792030</v>
          </cell>
          <cell r="F569">
            <v>0</v>
          </cell>
          <cell r="G569" t="str">
            <v>Затраты по ШПЗ (неосновные)</v>
          </cell>
          <cell r="H569">
            <v>2030</v>
          </cell>
          <cell r="I569">
            <v>7920</v>
          </cell>
          <cell r="J569">
            <v>54964</v>
          </cell>
          <cell r="K569">
            <v>1</v>
          </cell>
          <cell r="L569">
            <v>0</v>
          </cell>
          <cell r="M569">
            <v>0</v>
          </cell>
          <cell r="N569">
            <v>0</v>
          </cell>
          <cell r="R569">
            <v>0</v>
          </cell>
          <cell r="S569">
            <v>0</v>
          </cell>
          <cell r="T569">
            <v>0</v>
          </cell>
          <cell r="U569">
            <v>36</v>
          </cell>
          <cell r="V569">
            <v>0</v>
          </cell>
          <cell r="W569">
            <v>0</v>
          </cell>
          <cell r="AA569">
            <v>0</v>
          </cell>
          <cell r="AB569">
            <v>0</v>
          </cell>
          <cell r="AC569">
            <v>0</v>
          </cell>
          <cell r="AD569">
            <v>36</v>
          </cell>
          <cell r="AE569">
            <v>312200</v>
          </cell>
          <cell r="AF569">
            <v>0</v>
          </cell>
          <cell r="AI569">
            <v>2343</v>
          </cell>
          <cell r="AK569">
            <v>0</v>
          </cell>
          <cell r="AM569">
            <v>157</v>
          </cell>
          <cell r="AN569">
            <v>1</v>
          </cell>
          <cell r="AO569">
            <v>393216</v>
          </cell>
          <cell r="AQ569">
            <v>0</v>
          </cell>
          <cell r="AR569">
            <v>0</v>
          </cell>
          <cell r="AS569" t="str">
            <v>Ы</v>
          </cell>
          <cell r="AT569" t="str">
            <v>Ы</v>
          </cell>
          <cell r="AU569">
            <v>0</v>
          </cell>
          <cell r="AV569">
            <v>0</v>
          </cell>
          <cell r="AW569">
            <v>23</v>
          </cell>
          <cell r="AX569">
            <v>1</v>
          </cell>
          <cell r="AY569">
            <v>0</v>
          </cell>
          <cell r="AZ569">
            <v>0</v>
          </cell>
          <cell r="BA569">
            <v>0</v>
          </cell>
          <cell r="BB569">
            <v>0</v>
          </cell>
          <cell r="BC569">
            <v>38888</v>
          </cell>
        </row>
        <row r="570">
          <cell r="A570">
            <v>2006</v>
          </cell>
          <cell r="B570">
            <v>5</v>
          </cell>
          <cell r="C570">
            <v>6</v>
          </cell>
          <cell r="D570">
            <v>15</v>
          </cell>
          <cell r="E570">
            <v>792030</v>
          </cell>
          <cell r="F570">
            <v>0</v>
          </cell>
          <cell r="G570" t="str">
            <v>Затраты по ШПЗ (неосновные)</v>
          </cell>
          <cell r="H570">
            <v>2030</v>
          </cell>
          <cell r="I570">
            <v>7920</v>
          </cell>
          <cell r="J570">
            <v>4318.6000000000004</v>
          </cell>
          <cell r="K570">
            <v>1</v>
          </cell>
          <cell r="L570">
            <v>0</v>
          </cell>
          <cell r="M570">
            <v>0</v>
          </cell>
          <cell r="N570">
            <v>0</v>
          </cell>
          <cell r="R570">
            <v>0</v>
          </cell>
          <cell r="S570">
            <v>0</v>
          </cell>
          <cell r="T570">
            <v>0</v>
          </cell>
          <cell r="U570">
            <v>36</v>
          </cell>
          <cell r="V570">
            <v>0</v>
          </cell>
          <cell r="W570">
            <v>0</v>
          </cell>
          <cell r="AA570">
            <v>0</v>
          </cell>
          <cell r="AB570">
            <v>0</v>
          </cell>
          <cell r="AC570">
            <v>0</v>
          </cell>
          <cell r="AD570">
            <v>36</v>
          </cell>
          <cell r="AE570">
            <v>313000</v>
          </cell>
          <cell r="AF570">
            <v>0</v>
          </cell>
          <cell r="AI570">
            <v>2343</v>
          </cell>
          <cell r="AK570">
            <v>0</v>
          </cell>
          <cell r="AM570">
            <v>158</v>
          </cell>
          <cell r="AN570">
            <v>1</v>
          </cell>
          <cell r="AO570">
            <v>393216</v>
          </cell>
          <cell r="AQ570">
            <v>0</v>
          </cell>
          <cell r="AR570">
            <v>0</v>
          </cell>
          <cell r="AS570" t="str">
            <v>Ы</v>
          </cell>
          <cell r="AT570" t="str">
            <v>Ы</v>
          </cell>
          <cell r="AU570">
            <v>0</v>
          </cell>
          <cell r="AV570">
            <v>0</v>
          </cell>
          <cell r="AW570">
            <v>23</v>
          </cell>
          <cell r="AX570">
            <v>1</v>
          </cell>
          <cell r="AY570">
            <v>0</v>
          </cell>
          <cell r="AZ570">
            <v>0</v>
          </cell>
          <cell r="BA570">
            <v>0</v>
          </cell>
          <cell r="BB570">
            <v>0</v>
          </cell>
          <cell r="BC570">
            <v>38888</v>
          </cell>
        </row>
        <row r="571">
          <cell r="A571">
            <v>2006</v>
          </cell>
          <cell r="B571">
            <v>5</v>
          </cell>
          <cell r="C571">
            <v>7</v>
          </cell>
          <cell r="D571">
            <v>15</v>
          </cell>
          <cell r="E571">
            <v>792030</v>
          </cell>
          <cell r="F571">
            <v>0</v>
          </cell>
          <cell r="G571" t="str">
            <v>Затраты по ШПЗ (неосновные)</v>
          </cell>
          <cell r="H571">
            <v>2030</v>
          </cell>
          <cell r="I571">
            <v>7920</v>
          </cell>
          <cell r="J571">
            <v>7852</v>
          </cell>
          <cell r="K571">
            <v>1</v>
          </cell>
          <cell r="L571">
            <v>0</v>
          </cell>
          <cell r="M571">
            <v>0</v>
          </cell>
          <cell r="N571">
            <v>0</v>
          </cell>
          <cell r="R571">
            <v>0</v>
          </cell>
          <cell r="S571">
            <v>0</v>
          </cell>
          <cell r="T571">
            <v>0</v>
          </cell>
          <cell r="U571">
            <v>36</v>
          </cell>
          <cell r="V571">
            <v>0</v>
          </cell>
          <cell r="W571">
            <v>0</v>
          </cell>
          <cell r="AA571">
            <v>0</v>
          </cell>
          <cell r="AB571">
            <v>0</v>
          </cell>
          <cell r="AC571">
            <v>0</v>
          </cell>
          <cell r="AD571">
            <v>36</v>
          </cell>
          <cell r="AE571">
            <v>314000</v>
          </cell>
          <cell r="AF571">
            <v>0</v>
          </cell>
          <cell r="AI571">
            <v>2343</v>
          </cell>
          <cell r="AK571">
            <v>0</v>
          </cell>
          <cell r="AM571">
            <v>159</v>
          </cell>
          <cell r="AN571">
            <v>1</v>
          </cell>
          <cell r="AO571">
            <v>393216</v>
          </cell>
          <cell r="AQ571">
            <v>0</v>
          </cell>
          <cell r="AR571">
            <v>0</v>
          </cell>
          <cell r="AS571" t="str">
            <v>Ы</v>
          </cell>
          <cell r="AT571" t="str">
            <v>Ы</v>
          </cell>
          <cell r="AU571">
            <v>0</v>
          </cell>
          <cell r="AV571">
            <v>0</v>
          </cell>
          <cell r="AW571">
            <v>23</v>
          </cell>
          <cell r="AX571">
            <v>1</v>
          </cell>
          <cell r="AY571">
            <v>0</v>
          </cell>
          <cell r="AZ571">
            <v>0</v>
          </cell>
          <cell r="BA571">
            <v>0</v>
          </cell>
          <cell r="BB571">
            <v>0</v>
          </cell>
          <cell r="BC571">
            <v>38888</v>
          </cell>
        </row>
        <row r="572">
          <cell r="A572">
            <v>2006</v>
          </cell>
          <cell r="B572">
            <v>5</v>
          </cell>
          <cell r="C572">
            <v>8</v>
          </cell>
          <cell r="D572">
            <v>15</v>
          </cell>
          <cell r="E572">
            <v>792030</v>
          </cell>
          <cell r="F572">
            <v>0</v>
          </cell>
          <cell r="G572" t="str">
            <v>Затраты по ШПЗ (неосновные)</v>
          </cell>
          <cell r="H572">
            <v>2030</v>
          </cell>
          <cell r="I572">
            <v>7920</v>
          </cell>
          <cell r="J572">
            <v>1570.4</v>
          </cell>
          <cell r="K572">
            <v>1</v>
          </cell>
          <cell r="L572">
            <v>0</v>
          </cell>
          <cell r="M572">
            <v>0</v>
          </cell>
          <cell r="N572">
            <v>0</v>
          </cell>
          <cell r="R572">
            <v>0</v>
          </cell>
          <cell r="S572">
            <v>0</v>
          </cell>
          <cell r="T572">
            <v>0</v>
          </cell>
          <cell r="U572">
            <v>36</v>
          </cell>
          <cell r="V572">
            <v>0</v>
          </cell>
          <cell r="W572">
            <v>0</v>
          </cell>
          <cell r="AA572">
            <v>0</v>
          </cell>
          <cell r="AB572">
            <v>0</v>
          </cell>
          <cell r="AC572">
            <v>0</v>
          </cell>
          <cell r="AD572">
            <v>36</v>
          </cell>
          <cell r="AE572">
            <v>315000</v>
          </cell>
          <cell r="AF572">
            <v>0</v>
          </cell>
          <cell r="AI572">
            <v>2343</v>
          </cell>
          <cell r="AK572">
            <v>0</v>
          </cell>
          <cell r="AM572">
            <v>160</v>
          </cell>
          <cell r="AN572">
            <v>1</v>
          </cell>
          <cell r="AO572">
            <v>393216</v>
          </cell>
          <cell r="AQ572">
            <v>0</v>
          </cell>
          <cell r="AR572">
            <v>0</v>
          </cell>
          <cell r="AS572" t="str">
            <v>Ы</v>
          </cell>
          <cell r="AT572" t="str">
            <v>Ы</v>
          </cell>
          <cell r="AU572">
            <v>0</v>
          </cell>
          <cell r="AV572">
            <v>0</v>
          </cell>
          <cell r="AW572">
            <v>23</v>
          </cell>
          <cell r="AX572">
            <v>1</v>
          </cell>
          <cell r="AY572">
            <v>0</v>
          </cell>
          <cell r="AZ572">
            <v>0</v>
          </cell>
          <cell r="BA572">
            <v>0</v>
          </cell>
          <cell r="BB572">
            <v>0</v>
          </cell>
          <cell r="BC572">
            <v>38888</v>
          </cell>
        </row>
        <row r="573">
          <cell r="A573">
            <v>2006</v>
          </cell>
          <cell r="B573">
            <v>5</v>
          </cell>
          <cell r="C573">
            <v>73</v>
          </cell>
          <cell r="D573">
            <v>16</v>
          </cell>
          <cell r="E573">
            <v>792030</v>
          </cell>
          <cell r="F573">
            <v>0</v>
          </cell>
          <cell r="G573" t="str">
            <v>Затраты по ШПЗ (неосновные)</v>
          </cell>
          <cell r="H573">
            <v>2030</v>
          </cell>
          <cell r="I573">
            <v>7920</v>
          </cell>
          <cell r="J573">
            <v>9364.69</v>
          </cell>
          <cell r="K573">
            <v>1</v>
          </cell>
          <cell r="L573">
            <v>0</v>
          </cell>
          <cell r="M573">
            <v>0</v>
          </cell>
          <cell r="N573">
            <v>0</v>
          </cell>
          <cell r="R573">
            <v>0</v>
          </cell>
          <cell r="S573">
            <v>0</v>
          </cell>
          <cell r="T573">
            <v>0</v>
          </cell>
          <cell r="U573">
            <v>34</v>
          </cell>
          <cell r="V573">
            <v>0</v>
          </cell>
          <cell r="W573">
            <v>0</v>
          </cell>
          <cell r="AA573">
            <v>0</v>
          </cell>
          <cell r="AB573">
            <v>0</v>
          </cell>
          <cell r="AC573">
            <v>0</v>
          </cell>
          <cell r="AD573">
            <v>34</v>
          </cell>
          <cell r="AE573">
            <v>110000</v>
          </cell>
          <cell r="AF573">
            <v>0</v>
          </cell>
          <cell r="AI573">
            <v>2343</v>
          </cell>
          <cell r="AK573">
            <v>0</v>
          </cell>
          <cell r="AM573">
            <v>225</v>
          </cell>
          <cell r="AN573">
            <v>1</v>
          </cell>
          <cell r="AO573">
            <v>393216</v>
          </cell>
          <cell r="AQ573">
            <v>0</v>
          </cell>
          <cell r="AR573">
            <v>0</v>
          </cell>
          <cell r="AS573" t="str">
            <v>Ы</v>
          </cell>
          <cell r="AT573" t="str">
            <v>Ы</v>
          </cell>
          <cell r="AU573">
            <v>0</v>
          </cell>
          <cell r="AV573">
            <v>0</v>
          </cell>
          <cell r="AW573">
            <v>23</v>
          </cell>
          <cell r="AX573">
            <v>1</v>
          </cell>
          <cell r="AY573">
            <v>0</v>
          </cell>
          <cell r="AZ573">
            <v>0</v>
          </cell>
          <cell r="BA573">
            <v>0</v>
          </cell>
          <cell r="BB573">
            <v>0</v>
          </cell>
          <cell r="BC573">
            <v>38888</v>
          </cell>
        </row>
        <row r="574">
          <cell r="A574">
            <v>2006</v>
          </cell>
          <cell r="B574">
            <v>5</v>
          </cell>
          <cell r="C574">
            <v>74</v>
          </cell>
          <cell r="D574">
            <v>16</v>
          </cell>
          <cell r="E574">
            <v>792030</v>
          </cell>
          <cell r="F574">
            <v>0</v>
          </cell>
          <cell r="G574" t="str">
            <v>Затраты по ШПЗ (неосновные)</v>
          </cell>
          <cell r="H574">
            <v>2030</v>
          </cell>
          <cell r="I574">
            <v>7920</v>
          </cell>
          <cell r="J574">
            <v>15259</v>
          </cell>
          <cell r="K574">
            <v>1</v>
          </cell>
          <cell r="L574">
            <v>0</v>
          </cell>
          <cell r="M574">
            <v>0</v>
          </cell>
          <cell r="N574">
            <v>0</v>
          </cell>
          <cell r="R574">
            <v>0</v>
          </cell>
          <cell r="S574">
            <v>0</v>
          </cell>
          <cell r="T574">
            <v>0</v>
          </cell>
          <cell r="U574">
            <v>34</v>
          </cell>
          <cell r="V574">
            <v>0</v>
          </cell>
          <cell r="W574">
            <v>0</v>
          </cell>
          <cell r="AA574">
            <v>0</v>
          </cell>
          <cell r="AB574">
            <v>0</v>
          </cell>
          <cell r="AC574">
            <v>0</v>
          </cell>
          <cell r="AD574">
            <v>34</v>
          </cell>
          <cell r="AE574">
            <v>143000</v>
          </cell>
          <cell r="AF574">
            <v>0</v>
          </cell>
          <cell r="AI574">
            <v>2343</v>
          </cell>
          <cell r="AK574">
            <v>0</v>
          </cell>
          <cell r="AM574">
            <v>226</v>
          </cell>
          <cell r="AN574">
            <v>1</v>
          </cell>
          <cell r="AO574">
            <v>393216</v>
          </cell>
          <cell r="AQ574">
            <v>0</v>
          </cell>
          <cell r="AR574">
            <v>0</v>
          </cell>
          <cell r="AS574" t="str">
            <v>Ы</v>
          </cell>
          <cell r="AT574" t="str">
            <v>Ы</v>
          </cell>
          <cell r="AU574">
            <v>0</v>
          </cell>
          <cell r="AV574">
            <v>0</v>
          </cell>
          <cell r="AW574">
            <v>23</v>
          </cell>
          <cell r="AX574">
            <v>1</v>
          </cell>
          <cell r="AY574">
            <v>0</v>
          </cell>
          <cell r="AZ574">
            <v>0</v>
          </cell>
          <cell r="BA574">
            <v>0</v>
          </cell>
          <cell r="BB574">
            <v>0</v>
          </cell>
          <cell r="BC574">
            <v>38888</v>
          </cell>
        </row>
        <row r="575">
          <cell r="A575">
            <v>2006</v>
          </cell>
          <cell r="B575">
            <v>5</v>
          </cell>
          <cell r="C575">
            <v>75</v>
          </cell>
          <cell r="D575">
            <v>16</v>
          </cell>
          <cell r="E575">
            <v>792030</v>
          </cell>
          <cell r="F575">
            <v>0</v>
          </cell>
          <cell r="G575" t="str">
            <v>Затраты по ШПЗ (неосновные)</v>
          </cell>
          <cell r="H575">
            <v>2030</v>
          </cell>
          <cell r="I575">
            <v>7920</v>
          </cell>
          <cell r="J575">
            <v>242917</v>
          </cell>
          <cell r="K575">
            <v>1</v>
          </cell>
          <cell r="L575">
            <v>0</v>
          </cell>
          <cell r="M575">
            <v>0</v>
          </cell>
          <cell r="N575">
            <v>0</v>
          </cell>
          <cell r="R575">
            <v>0</v>
          </cell>
          <cell r="S575">
            <v>0</v>
          </cell>
          <cell r="T575">
            <v>0</v>
          </cell>
          <cell r="U575">
            <v>34</v>
          </cell>
          <cell r="V575">
            <v>0</v>
          </cell>
          <cell r="W575">
            <v>0</v>
          </cell>
          <cell r="AA575">
            <v>0</v>
          </cell>
          <cell r="AB575">
            <v>0</v>
          </cell>
          <cell r="AC575">
            <v>0</v>
          </cell>
          <cell r="AD575">
            <v>34</v>
          </cell>
          <cell r="AE575">
            <v>240000</v>
          </cell>
          <cell r="AF575">
            <v>0</v>
          </cell>
          <cell r="AI575">
            <v>2343</v>
          </cell>
          <cell r="AK575">
            <v>0</v>
          </cell>
          <cell r="AM575">
            <v>227</v>
          </cell>
          <cell r="AN575">
            <v>1</v>
          </cell>
          <cell r="AO575">
            <v>393216</v>
          </cell>
          <cell r="AQ575">
            <v>0</v>
          </cell>
          <cell r="AR575">
            <v>0</v>
          </cell>
          <cell r="AS575" t="str">
            <v>Ы</v>
          </cell>
          <cell r="AT575" t="str">
            <v>Ы</v>
          </cell>
          <cell r="AU575">
            <v>0</v>
          </cell>
          <cell r="AV575">
            <v>0</v>
          </cell>
          <cell r="AW575">
            <v>23</v>
          </cell>
          <cell r="AX575">
            <v>1</v>
          </cell>
          <cell r="AY575">
            <v>0</v>
          </cell>
          <cell r="AZ575">
            <v>0</v>
          </cell>
          <cell r="BA575">
            <v>0</v>
          </cell>
          <cell r="BB575">
            <v>0</v>
          </cell>
          <cell r="BC575">
            <v>38888</v>
          </cell>
        </row>
        <row r="576">
          <cell r="A576">
            <v>2006</v>
          </cell>
          <cell r="B576">
            <v>5</v>
          </cell>
          <cell r="C576">
            <v>76</v>
          </cell>
          <cell r="D576">
            <v>16</v>
          </cell>
          <cell r="E576">
            <v>792030</v>
          </cell>
          <cell r="F576">
            <v>0</v>
          </cell>
          <cell r="G576" t="str">
            <v>Затраты по ШПЗ (неосновные)</v>
          </cell>
          <cell r="H576">
            <v>2030</v>
          </cell>
          <cell r="I576">
            <v>7920</v>
          </cell>
          <cell r="J576">
            <v>7044.58</v>
          </cell>
          <cell r="K576">
            <v>1</v>
          </cell>
          <cell r="L576">
            <v>0</v>
          </cell>
          <cell r="M576">
            <v>0</v>
          </cell>
          <cell r="N576">
            <v>0</v>
          </cell>
          <cell r="R576">
            <v>0</v>
          </cell>
          <cell r="S576">
            <v>0</v>
          </cell>
          <cell r="T576">
            <v>0</v>
          </cell>
          <cell r="U576">
            <v>34</v>
          </cell>
          <cell r="V576">
            <v>0</v>
          </cell>
          <cell r="W576">
            <v>0</v>
          </cell>
          <cell r="AA576">
            <v>0</v>
          </cell>
          <cell r="AB576">
            <v>0</v>
          </cell>
          <cell r="AC576">
            <v>0</v>
          </cell>
          <cell r="AD576">
            <v>34</v>
          </cell>
          <cell r="AE576">
            <v>311000</v>
          </cell>
          <cell r="AF576">
            <v>0</v>
          </cell>
          <cell r="AI576">
            <v>2343</v>
          </cell>
          <cell r="AK576">
            <v>0</v>
          </cell>
          <cell r="AM576">
            <v>228</v>
          </cell>
          <cell r="AN576">
            <v>1</v>
          </cell>
          <cell r="AO576">
            <v>393216</v>
          </cell>
          <cell r="AQ576">
            <v>0</v>
          </cell>
          <cell r="AR576">
            <v>0</v>
          </cell>
          <cell r="AS576" t="str">
            <v>Ы</v>
          </cell>
          <cell r="AT576" t="str">
            <v>Ы</v>
          </cell>
          <cell r="AU576">
            <v>0</v>
          </cell>
          <cell r="AV576">
            <v>0</v>
          </cell>
          <cell r="AW576">
            <v>23</v>
          </cell>
          <cell r="AX576">
            <v>1</v>
          </cell>
          <cell r="AY576">
            <v>0</v>
          </cell>
          <cell r="AZ576">
            <v>0</v>
          </cell>
          <cell r="BA576">
            <v>0</v>
          </cell>
          <cell r="BB576">
            <v>0</v>
          </cell>
          <cell r="BC576">
            <v>38888</v>
          </cell>
        </row>
        <row r="577">
          <cell r="A577">
            <v>2006</v>
          </cell>
          <cell r="B577">
            <v>5</v>
          </cell>
          <cell r="C577">
            <v>77</v>
          </cell>
          <cell r="D577">
            <v>16</v>
          </cell>
          <cell r="E577">
            <v>792030</v>
          </cell>
          <cell r="F577">
            <v>0</v>
          </cell>
          <cell r="G577" t="str">
            <v>Затраты по ШПЗ (неосновные)</v>
          </cell>
          <cell r="H577">
            <v>2030</v>
          </cell>
          <cell r="I577">
            <v>7920</v>
          </cell>
          <cell r="J577">
            <v>14575</v>
          </cell>
          <cell r="K577">
            <v>1</v>
          </cell>
          <cell r="L577">
            <v>0</v>
          </cell>
          <cell r="M577">
            <v>0</v>
          </cell>
          <cell r="N577">
            <v>0</v>
          </cell>
          <cell r="R577">
            <v>0</v>
          </cell>
          <cell r="S577">
            <v>0</v>
          </cell>
          <cell r="T577">
            <v>0</v>
          </cell>
          <cell r="U577">
            <v>34</v>
          </cell>
          <cell r="V577">
            <v>0</v>
          </cell>
          <cell r="W577">
            <v>0</v>
          </cell>
          <cell r="AA577">
            <v>0</v>
          </cell>
          <cell r="AB577">
            <v>0</v>
          </cell>
          <cell r="AC577">
            <v>0</v>
          </cell>
          <cell r="AD577">
            <v>34</v>
          </cell>
          <cell r="AE577">
            <v>312000</v>
          </cell>
          <cell r="AF577">
            <v>0</v>
          </cell>
          <cell r="AI577">
            <v>2343</v>
          </cell>
          <cell r="AK577">
            <v>0</v>
          </cell>
          <cell r="AM577">
            <v>229</v>
          </cell>
          <cell r="AN577">
            <v>1</v>
          </cell>
          <cell r="AO577">
            <v>393216</v>
          </cell>
          <cell r="AQ577">
            <v>0</v>
          </cell>
          <cell r="AR577">
            <v>0</v>
          </cell>
          <cell r="AS577" t="str">
            <v>Ы</v>
          </cell>
          <cell r="AT577" t="str">
            <v>Ы</v>
          </cell>
          <cell r="AU577">
            <v>0</v>
          </cell>
          <cell r="AV577">
            <v>0</v>
          </cell>
          <cell r="AW577">
            <v>23</v>
          </cell>
          <cell r="AX577">
            <v>1</v>
          </cell>
          <cell r="AY577">
            <v>0</v>
          </cell>
          <cell r="AZ577">
            <v>0</v>
          </cell>
          <cell r="BA577">
            <v>0</v>
          </cell>
          <cell r="BB577">
            <v>0</v>
          </cell>
          <cell r="BC577">
            <v>38888</v>
          </cell>
        </row>
        <row r="578">
          <cell r="A578">
            <v>2006</v>
          </cell>
          <cell r="B578">
            <v>5</v>
          </cell>
          <cell r="C578">
            <v>78</v>
          </cell>
          <cell r="D578">
            <v>16</v>
          </cell>
          <cell r="E578">
            <v>792030</v>
          </cell>
          <cell r="F578">
            <v>0</v>
          </cell>
          <cell r="G578" t="str">
            <v>Затраты по ШПЗ (неосновные)</v>
          </cell>
          <cell r="H578">
            <v>2030</v>
          </cell>
          <cell r="I578">
            <v>7920</v>
          </cell>
          <cell r="J578">
            <v>2744.96</v>
          </cell>
          <cell r="K578">
            <v>1</v>
          </cell>
          <cell r="L578">
            <v>0</v>
          </cell>
          <cell r="M578">
            <v>0</v>
          </cell>
          <cell r="N578">
            <v>0</v>
          </cell>
          <cell r="R578">
            <v>0</v>
          </cell>
          <cell r="S578">
            <v>0</v>
          </cell>
          <cell r="T578">
            <v>0</v>
          </cell>
          <cell r="U578">
            <v>34</v>
          </cell>
          <cell r="V578">
            <v>0</v>
          </cell>
          <cell r="W578">
            <v>0</v>
          </cell>
          <cell r="AA578">
            <v>0</v>
          </cell>
          <cell r="AB578">
            <v>0</v>
          </cell>
          <cell r="AC578">
            <v>0</v>
          </cell>
          <cell r="AD578">
            <v>34</v>
          </cell>
          <cell r="AE578">
            <v>312100</v>
          </cell>
          <cell r="AF578">
            <v>0</v>
          </cell>
          <cell r="AI578">
            <v>2343</v>
          </cell>
          <cell r="AK578">
            <v>0</v>
          </cell>
          <cell r="AM578">
            <v>230</v>
          </cell>
          <cell r="AN578">
            <v>1</v>
          </cell>
          <cell r="AO578">
            <v>393216</v>
          </cell>
          <cell r="AQ578">
            <v>0</v>
          </cell>
          <cell r="AR578">
            <v>0</v>
          </cell>
          <cell r="AS578" t="str">
            <v>Ы</v>
          </cell>
          <cell r="AT578" t="str">
            <v>Ы</v>
          </cell>
          <cell r="AU578">
            <v>0</v>
          </cell>
          <cell r="AV578">
            <v>0</v>
          </cell>
          <cell r="AW578">
            <v>23</v>
          </cell>
          <cell r="AX578">
            <v>1</v>
          </cell>
          <cell r="AY578">
            <v>0</v>
          </cell>
          <cell r="AZ578">
            <v>0</v>
          </cell>
          <cell r="BA578">
            <v>0</v>
          </cell>
          <cell r="BB578">
            <v>0</v>
          </cell>
          <cell r="BC578">
            <v>38888</v>
          </cell>
        </row>
        <row r="579">
          <cell r="A579">
            <v>2006</v>
          </cell>
          <cell r="B579">
            <v>5</v>
          </cell>
          <cell r="C579">
            <v>79</v>
          </cell>
          <cell r="D579">
            <v>16</v>
          </cell>
          <cell r="E579">
            <v>792030</v>
          </cell>
          <cell r="F579">
            <v>0</v>
          </cell>
          <cell r="G579" t="str">
            <v>Затраты по ШПЗ (неосновные)</v>
          </cell>
          <cell r="H579">
            <v>2030</v>
          </cell>
          <cell r="I579">
            <v>7920</v>
          </cell>
          <cell r="J579">
            <v>31263.37</v>
          </cell>
          <cell r="K579">
            <v>1</v>
          </cell>
          <cell r="L579">
            <v>0</v>
          </cell>
          <cell r="M579">
            <v>0</v>
          </cell>
          <cell r="N579">
            <v>0</v>
          </cell>
          <cell r="R579">
            <v>0</v>
          </cell>
          <cell r="S579">
            <v>0</v>
          </cell>
          <cell r="T579">
            <v>0</v>
          </cell>
          <cell r="U579">
            <v>34</v>
          </cell>
          <cell r="V579">
            <v>0</v>
          </cell>
          <cell r="W579">
            <v>0</v>
          </cell>
          <cell r="AA579">
            <v>0</v>
          </cell>
          <cell r="AB579">
            <v>0</v>
          </cell>
          <cell r="AC579">
            <v>0</v>
          </cell>
          <cell r="AD579">
            <v>34</v>
          </cell>
          <cell r="AE579">
            <v>312200</v>
          </cell>
          <cell r="AF579">
            <v>0</v>
          </cell>
          <cell r="AI579">
            <v>2343</v>
          </cell>
          <cell r="AK579">
            <v>0</v>
          </cell>
          <cell r="AM579">
            <v>231</v>
          </cell>
          <cell r="AN579">
            <v>1</v>
          </cell>
          <cell r="AO579">
            <v>393216</v>
          </cell>
          <cell r="AQ579">
            <v>0</v>
          </cell>
          <cell r="AR579">
            <v>0</v>
          </cell>
          <cell r="AS579" t="str">
            <v>Ы</v>
          </cell>
          <cell r="AT579" t="str">
            <v>Ы</v>
          </cell>
          <cell r="AU579">
            <v>0</v>
          </cell>
          <cell r="AV579">
            <v>0</v>
          </cell>
          <cell r="AW579">
            <v>23</v>
          </cell>
          <cell r="AX579">
            <v>1</v>
          </cell>
          <cell r="AY579">
            <v>0</v>
          </cell>
          <cell r="AZ579">
            <v>0</v>
          </cell>
          <cell r="BA579">
            <v>0</v>
          </cell>
          <cell r="BB579">
            <v>0</v>
          </cell>
          <cell r="BC579">
            <v>38888</v>
          </cell>
        </row>
        <row r="580">
          <cell r="A580">
            <v>2006</v>
          </cell>
          <cell r="B580">
            <v>5</v>
          </cell>
          <cell r="C580">
            <v>80</v>
          </cell>
          <cell r="D580">
            <v>16</v>
          </cell>
          <cell r="E580">
            <v>792030</v>
          </cell>
          <cell r="F580">
            <v>0</v>
          </cell>
          <cell r="G580" t="str">
            <v>Затраты по ШПЗ (неосновные)</v>
          </cell>
          <cell r="H580">
            <v>2030</v>
          </cell>
          <cell r="I580">
            <v>7920</v>
          </cell>
          <cell r="J580">
            <v>2672.08</v>
          </cell>
          <cell r="K580">
            <v>1</v>
          </cell>
          <cell r="L580">
            <v>0</v>
          </cell>
          <cell r="M580">
            <v>0</v>
          </cell>
          <cell r="N580">
            <v>0</v>
          </cell>
          <cell r="R580">
            <v>0</v>
          </cell>
          <cell r="S580">
            <v>0</v>
          </cell>
          <cell r="T580">
            <v>0</v>
          </cell>
          <cell r="U580">
            <v>34</v>
          </cell>
          <cell r="V580">
            <v>0</v>
          </cell>
          <cell r="W580">
            <v>0</v>
          </cell>
          <cell r="AA580">
            <v>0</v>
          </cell>
          <cell r="AB580">
            <v>0</v>
          </cell>
          <cell r="AC580">
            <v>0</v>
          </cell>
          <cell r="AD580">
            <v>34</v>
          </cell>
          <cell r="AE580">
            <v>313000</v>
          </cell>
          <cell r="AF580">
            <v>0</v>
          </cell>
          <cell r="AI580">
            <v>2343</v>
          </cell>
          <cell r="AK580">
            <v>0</v>
          </cell>
          <cell r="AM580">
            <v>232</v>
          </cell>
          <cell r="AN580">
            <v>1</v>
          </cell>
          <cell r="AO580">
            <v>393216</v>
          </cell>
          <cell r="AQ580">
            <v>0</v>
          </cell>
          <cell r="AR580">
            <v>0</v>
          </cell>
          <cell r="AS580" t="str">
            <v>Ы</v>
          </cell>
          <cell r="AT580" t="str">
            <v>Ы</v>
          </cell>
          <cell r="AU580">
            <v>0</v>
          </cell>
          <cell r="AV580">
            <v>0</v>
          </cell>
          <cell r="AW580">
            <v>23</v>
          </cell>
          <cell r="AX580">
            <v>1</v>
          </cell>
          <cell r="AY580">
            <v>0</v>
          </cell>
          <cell r="AZ580">
            <v>0</v>
          </cell>
          <cell r="BA580">
            <v>0</v>
          </cell>
          <cell r="BB580">
            <v>0</v>
          </cell>
          <cell r="BC580">
            <v>38888</v>
          </cell>
        </row>
        <row r="581">
          <cell r="A581">
            <v>2006</v>
          </cell>
          <cell r="B581">
            <v>5</v>
          </cell>
          <cell r="C581">
            <v>81</v>
          </cell>
          <cell r="D581">
            <v>16</v>
          </cell>
          <cell r="E581">
            <v>792030</v>
          </cell>
          <cell r="F581">
            <v>0</v>
          </cell>
          <cell r="G581" t="str">
            <v>Затраты по ШПЗ (неосновные)</v>
          </cell>
          <cell r="H581">
            <v>2030</v>
          </cell>
          <cell r="I581">
            <v>7920</v>
          </cell>
          <cell r="J581">
            <v>4858.33</v>
          </cell>
          <cell r="K581">
            <v>1</v>
          </cell>
          <cell r="L581">
            <v>0</v>
          </cell>
          <cell r="M581">
            <v>0</v>
          </cell>
          <cell r="N581">
            <v>0</v>
          </cell>
          <cell r="R581">
            <v>0</v>
          </cell>
          <cell r="S581">
            <v>0</v>
          </cell>
          <cell r="T581">
            <v>0</v>
          </cell>
          <cell r="U581">
            <v>34</v>
          </cell>
          <cell r="V581">
            <v>0</v>
          </cell>
          <cell r="W581">
            <v>0</v>
          </cell>
          <cell r="AA581">
            <v>0</v>
          </cell>
          <cell r="AB581">
            <v>0</v>
          </cell>
          <cell r="AC581">
            <v>0</v>
          </cell>
          <cell r="AD581">
            <v>34</v>
          </cell>
          <cell r="AE581">
            <v>314000</v>
          </cell>
          <cell r="AF581">
            <v>0</v>
          </cell>
          <cell r="AI581">
            <v>2343</v>
          </cell>
          <cell r="AK581">
            <v>0</v>
          </cell>
          <cell r="AM581">
            <v>233</v>
          </cell>
          <cell r="AN581">
            <v>1</v>
          </cell>
          <cell r="AO581">
            <v>393216</v>
          </cell>
          <cell r="AQ581">
            <v>0</v>
          </cell>
          <cell r="AR581">
            <v>0</v>
          </cell>
          <cell r="AS581" t="str">
            <v>Ы</v>
          </cell>
          <cell r="AT581" t="str">
            <v>Ы</v>
          </cell>
          <cell r="AU581">
            <v>0</v>
          </cell>
          <cell r="AV581">
            <v>0</v>
          </cell>
          <cell r="AW581">
            <v>23</v>
          </cell>
          <cell r="AX581">
            <v>1</v>
          </cell>
          <cell r="AY581">
            <v>0</v>
          </cell>
          <cell r="AZ581">
            <v>0</v>
          </cell>
          <cell r="BA581">
            <v>0</v>
          </cell>
          <cell r="BB581">
            <v>0</v>
          </cell>
          <cell r="BC581">
            <v>38888</v>
          </cell>
        </row>
        <row r="582">
          <cell r="A582">
            <v>2006</v>
          </cell>
          <cell r="B582">
            <v>5</v>
          </cell>
          <cell r="C582">
            <v>82</v>
          </cell>
          <cell r="D582">
            <v>16</v>
          </cell>
          <cell r="E582">
            <v>792030</v>
          </cell>
          <cell r="F582">
            <v>0</v>
          </cell>
          <cell r="G582" t="str">
            <v>Затраты по ШПЗ (неосновные)</v>
          </cell>
          <cell r="H582">
            <v>2030</v>
          </cell>
          <cell r="I582">
            <v>7920</v>
          </cell>
          <cell r="J582">
            <v>971.68</v>
          </cell>
          <cell r="K582">
            <v>1</v>
          </cell>
          <cell r="L582">
            <v>0</v>
          </cell>
          <cell r="M582">
            <v>0</v>
          </cell>
          <cell r="N582">
            <v>0</v>
          </cell>
          <cell r="R582">
            <v>0</v>
          </cell>
          <cell r="S582">
            <v>0</v>
          </cell>
          <cell r="T582">
            <v>0</v>
          </cell>
          <cell r="U582">
            <v>34</v>
          </cell>
          <cell r="V582">
            <v>0</v>
          </cell>
          <cell r="W582">
            <v>0</v>
          </cell>
          <cell r="AA582">
            <v>0</v>
          </cell>
          <cell r="AB582">
            <v>0</v>
          </cell>
          <cell r="AC582">
            <v>0</v>
          </cell>
          <cell r="AD582">
            <v>34</v>
          </cell>
          <cell r="AE582">
            <v>315000</v>
          </cell>
          <cell r="AF582">
            <v>0</v>
          </cell>
          <cell r="AI582">
            <v>2343</v>
          </cell>
          <cell r="AK582">
            <v>0</v>
          </cell>
          <cell r="AM582">
            <v>234</v>
          </cell>
          <cell r="AN582">
            <v>1</v>
          </cell>
          <cell r="AO582">
            <v>393216</v>
          </cell>
          <cell r="AQ582">
            <v>0</v>
          </cell>
          <cell r="AR582">
            <v>0</v>
          </cell>
          <cell r="AS582" t="str">
            <v>Ы</v>
          </cell>
          <cell r="AT582" t="str">
            <v>Ы</v>
          </cell>
          <cell r="AU582">
            <v>0</v>
          </cell>
          <cell r="AV582">
            <v>0</v>
          </cell>
          <cell r="AW582">
            <v>23</v>
          </cell>
          <cell r="AX582">
            <v>1</v>
          </cell>
          <cell r="AY582">
            <v>0</v>
          </cell>
          <cell r="AZ582">
            <v>0</v>
          </cell>
          <cell r="BA582">
            <v>0</v>
          </cell>
          <cell r="BB582">
            <v>0</v>
          </cell>
          <cell r="BC582">
            <v>38888</v>
          </cell>
        </row>
        <row r="583">
          <cell r="A583">
            <v>2006</v>
          </cell>
          <cell r="B583">
            <v>5</v>
          </cell>
          <cell r="C583">
            <v>142</v>
          </cell>
          <cell r="D583">
            <v>16</v>
          </cell>
          <cell r="E583">
            <v>792030</v>
          </cell>
          <cell r="F583">
            <v>0</v>
          </cell>
          <cell r="G583" t="str">
            <v>Затраты по ШПЗ (неосновные)</v>
          </cell>
          <cell r="H583">
            <v>2030</v>
          </cell>
          <cell r="I583">
            <v>7920</v>
          </cell>
          <cell r="J583">
            <v>1422.17</v>
          </cell>
          <cell r="K583">
            <v>1</v>
          </cell>
          <cell r="L583">
            <v>0</v>
          </cell>
          <cell r="M583">
            <v>0</v>
          </cell>
          <cell r="N583">
            <v>0</v>
          </cell>
          <cell r="R583">
            <v>0</v>
          </cell>
          <cell r="S583">
            <v>0</v>
          </cell>
          <cell r="T583">
            <v>0</v>
          </cell>
          <cell r="U583">
            <v>38</v>
          </cell>
          <cell r="V583">
            <v>0</v>
          </cell>
          <cell r="W583">
            <v>0</v>
          </cell>
          <cell r="AA583">
            <v>0</v>
          </cell>
          <cell r="AB583">
            <v>0</v>
          </cell>
          <cell r="AC583">
            <v>0</v>
          </cell>
          <cell r="AD583">
            <v>38</v>
          </cell>
          <cell r="AE583">
            <v>110000</v>
          </cell>
          <cell r="AF583">
            <v>0</v>
          </cell>
          <cell r="AI583">
            <v>2343</v>
          </cell>
          <cell r="AK583">
            <v>0</v>
          </cell>
          <cell r="AM583">
            <v>294</v>
          </cell>
          <cell r="AN583">
            <v>1</v>
          </cell>
          <cell r="AO583">
            <v>393216</v>
          </cell>
          <cell r="AQ583">
            <v>0</v>
          </cell>
          <cell r="AR583">
            <v>0</v>
          </cell>
          <cell r="AS583" t="str">
            <v>Ы</v>
          </cell>
          <cell r="AT583" t="str">
            <v>Ы</v>
          </cell>
          <cell r="AU583">
            <v>0</v>
          </cell>
          <cell r="AV583">
            <v>0</v>
          </cell>
          <cell r="AW583">
            <v>23</v>
          </cell>
          <cell r="AX583">
            <v>1</v>
          </cell>
          <cell r="AY583">
            <v>0</v>
          </cell>
          <cell r="AZ583">
            <v>0</v>
          </cell>
          <cell r="BA583">
            <v>0</v>
          </cell>
          <cell r="BB583">
            <v>0</v>
          </cell>
          <cell r="BC583">
            <v>38888</v>
          </cell>
        </row>
        <row r="584">
          <cell r="A584">
            <v>2006</v>
          </cell>
          <cell r="B584">
            <v>5</v>
          </cell>
          <cell r="C584">
            <v>143</v>
          </cell>
          <cell r="D584">
            <v>16</v>
          </cell>
          <cell r="E584">
            <v>792030</v>
          </cell>
          <cell r="F584">
            <v>0</v>
          </cell>
          <cell r="G584" t="str">
            <v>Затраты по ШПЗ (неосновные)</v>
          </cell>
          <cell r="H584">
            <v>2030</v>
          </cell>
          <cell r="I584">
            <v>7920</v>
          </cell>
          <cell r="J584">
            <v>431.31</v>
          </cell>
          <cell r="K584">
            <v>1</v>
          </cell>
          <cell r="L584">
            <v>0</v>
          </cell>
          <cell r="M584">
            <v>0</v>
          </cell>
          <cell r="N584">
            <v>0</v>
          </cell>
          <cell r="R584">
            <v>0</v>
          </cell>
          <cell r="S584">
            <v>0</v>
          </cell>
          <cell r="T584">
            <v>0</v>
          </cell>
          <cell r="U584">
            <v>38</v>
          </cell>
          <cell r="V584">
            <v>0</v>
          </cell>
          <cell r="W584">
            <v>0</v>
          </cell>
          <cell r="AA584">
            <v>0</v>
          </cell>
          <cell r="AB584">
            <v>0</v>
          </cell>
          <cell r="AC584">
            <v>0</v>
          </cell>
          <cell r="AD584">
            <v>38</v>
          </cell>
          <cell r="AE584">
            <v>114020</v>
          </cell>
          <cell r="AF584">
            <v>0</v>
          </cell>
          <cell r="AI584">
            <v>2343</v>
          </cell>
          <cell r="AK584">
            <v>0</v>
          </cell>
          <cell r="AM584">
            <v>295</v>
          </cell>
          <cell r="AN584">
            <v>1</v>
          </cell>
          <cell r="AO584">
            <v>393216</v>
          </cell>
          <cell r="AQ584">
            <v>0</v>
          </cell>
          <cell r="AR584">
            <v>0</v>
          </cell>
          <cell r="AS584" t="str">
            <v>Ы</v>
          </cell>
          <cell r="AT584" t="str">
            <v>Ы</v>
          </cell>
          <cell r="AU584">
            <v>0</v>
          </cell>
          <cell r="AV584">
            <v>0</v>
          </cell>
          <cell r="AW584">
            <v>23</v>
          </cell>
          <cell r="AX584">
            <v>1</v>
          </cell>
          <cell r="AY584">
            <v>0</v>
          </cell>
          <cell r="AZ584">
            <v>0</v>
          </cell>
          <cell r="BA584">
            <v>0</v>
          </cell>
          <cell r="BB584">
            <v>0</v>
          </cell>
          <cell r="BC584">
            <v>38888</v>
          </cell>
        </row>
        <row r="585">
          <cell r="A585">
            <v>2006</v>
          </cell>
          <cell r="B585">
            <v>5</v>
          </cell>
          <cell r="C585">
            <v>144</v>
          </cell>
          <cell r="D585">
            <v>16</v>
          </cell>
          <cell r="E585">
            <v>792030</v>
          </cell>
          <cell r="F585">
            <v>0</v>
          </cell>
          <cell r="G585" t="str">
            <v>Затраты по ШПЗ (неосновные)</v>
          </cell>
          <cell r="H585">
            <v>2030</v>
          </cell>
          <cell r="I585">
            <v>7920</v>
          </cell>
          <cell r="J585">
            <v>22.65</v>
          </cell>
          <cell r="K585">
            <v>1</v>
          </cell>
          <cell r="L585">
            <v>0</v>
          </cell>
          <cell r="M585">
            <v>0</v>
          </cell>
          <cell r="N585">
            <v>0</v>
          </cell>
          <cell r="R585">
            <v>0</v>
          </cell>
          <cell r="S585">
            <v>0</v>
          </cell>
          <cell r="T585">
            <v>0</v>
          </cell>
          <cell r="U585">
            <v>38</v>
          </cell>
          <cell r="V585">
            <v>0</v>
          </cell>
          <cell r="W585">
            <v>0</v>
          </cell>
          <cell r="AA585">
            <v>0</v>
          </cell>
          <cell r="AB585">
            <v>0</v>
          </cell>
          <cell r="AC585">
            <v>0</v>
          </cell>
          <cell r="AD585">
            <v>38</v>
          </cell>
          <cell r="AE585">
            <v>117000</v>
          </cell>
          <cell r="AF585">
            <v>0</v>
          </cell>
          <cell r="AI585">
            <v>2343</v>
          </cell>
          <cell r="AK585">
            <v>0</v>
          </cell>
          <cell r="AM585">
            <v>296</v>
          </cell>
          <cell r="AN585">
            <v>1</v>
          </cell>
          <cell r="AO585">
            <v>393216</v>
          </cell>
          <cell r="AQ585">
            <v>0</v>
          </cell>
          <cell r="AR585">
            <v>0</v>
          </cell>
          <cell r="AS585" t="str">
            <v>Ы</v>
          </cell>
          <cell r="AT585" t="str">
            <v>Ы</v>
          </cell>
          <cell r="AU585">
            <v>0</v>
          </cell>
          <cell r="AV585">
            <v>0</v>
          </cell>
          <cell r="AW585">
            <v>23</v>
          </cell>
          <cell r="AX585">
            <v>1</v>
          </cell>
          <cell r="AY585">
            <v>0</v>
          </cell>
          <cell r="AZ585">
            <v>0</v>
          </cell>
          <cell r="BA585">
            <v>0</v>
          </cell>
          <cell r="BB585">
            <v>0</v>
          </cell>
          <cell r="BC585">
            <v>38888</v>
          </cell>
        </row>
        <row r="586">
          <cell r="A586">
            <v>2006</v>
          </cell>
          <cell r="B586">
            <v>5</v>
          </cell>
          <cell r="C586">
            <v>145</v>
          </cell>
          <cell r="D586">
            <v>16</v>
          </cell>
          <cell r="E586">
            <v>792030</v>
          </cell>
          <cell r="F586">
            <v>0</v>
          </cell>
          <cell r="G586" t="str">
            <v>Затраты по ШПЗ (неосновные)</v>
          </cell>
          <cell r="H586">
            <v>2030</v>
          </cell>
          <cell r="I586">
            <v>7920</v>
          </cell>
          <cell r="J586">
            <v>3172.62</v>
          </cell>
          <cell r="K586">
            <v>1</v>
          </cell>
          <cell r="L586">
            <v>0</v>
          </cell>
          <cell r="M586">
            <v>0</v>
          </cell>
          <cell r="N586">
            <v>0</v>
          </cell>
          <cell r="R586">
            <v>0</v>
          </cell>
          <cell r="S586">
            <v>0</v>
          </cell>
          <cell r="T586">
            <v>0</v>
          </cell>
          <cell r="U586">
            <v>38</v>
          </cell>
          <cell r="V586">
            <v>0</v>
          </cell>
          <cell r="W586">
            <v>0</v>
          </cell>
          <cell r="AA586">
            <v>0</v>
          </cell>
          <cell r="AB586">
            <v>0</v>
          </cell>
          <cell r="AC586">
            <v>0</v>
          </cell>
          <cell r="AD586">
            <v>38</v>
          </cell>
          <cell r="AE586">
            <v>130100</v>
          </cell>
          <cell r="AF586">
            <v>0</v>
          </cell>
          <cell r="AI586">
            <v>2343</v>
          </cell>
          <cell r="AK586">
            <v>0</v>
          </cell>
          <cell r="AM586">
            <v>297</v>
          </cell>
          <cell r="AN586">
            <v>1</v>
          </cell>
          <cell r="AO586">
            <v>393216</v>
          </cell>
          <cell r="AQ586">
            <v>0</v>
          </cell>
          <cell r="AR586">
            <v>0</v>
          </cell>
          <cell r="AS586" t="str">
            <v>Ы</v>
          </cell>
          <cell r="AT586" t="str">
            <v>Ы</v>
          </cell>
          <cell r="AU586">
            <v>0</v>
          </cell>
          <cell r="AV586">
            <v>0</v>
          </cell>
          <cell r="AW586">
            <v>23</v>
          </cell>
          <cell r="AX586">
            <v>1</v>
          </cell>
          <cell r="AY586">
            <v>0</v>
          </cell>
          <cell r="AZ586">
            <v>0</v>
          </cell>
          <cell r="BA586">
            <v>0</v>
          </cell>
          <cell r="BB586">
            <v>0</v>
          </cell>
          <cell r="BC586">
            <v>38888</v>
          </cell>
        </row>
        <row r="587">
          <cell r="A587">
            <v>2006</v>
          </cell>
          <cell r="B587">
            <v>5</v>
          </cell>
          <cell r="C587">
            <v>146</v>
          </cell>
          <cell r="D587">
            <v>16</v>
          </cell>
          <cell r="E587">
            <v>792030</v>
          </cell>
          <cell r="F587">
            <v>0</v>
          </cell>
          <cell r="G587" t="str">
            <v>Затраты по ШПЗ (неосновные)</v>
          </cell>
          <cell r="H587">
            <v>2030</v>
          </cell>
          <cell r="I587">
            <v>7920</v>
          </cell>
          <cell r="J587">
            <v>604.96</v>
          </cell>
          <cell r="K587">
            <v>1</v>
          </cell>
          <cell r="L587">
            <v>0</v>
          </cell>
          <cell r="M587">
            <v>0</v>
          </cell>
          <cell r="N587">
            <v>0</v>
          </cell>
          <cell r="R587">
            <v>0</v>
          </cell>
          <cell r="S587">
            <v>0</v>
          </cell>
          <cell r="T587">
            <v>0</v>
          </cell>
          <cell r="U587">
            <v>38</v>
          </cell>
          <cell r="V587">
            <v>0</v>
          </cell>
          <cell r="W587">
            <v>0</v>
          </cell>
          <cell r="AA587">
            <v>0</v>
          </cell>
          <cell r="AB587">
            <v>0</v>
          </cell>
          <cell r="AC587">
            <v>0</v>
          </cell>
          <cell r="AD587">
            <v>38</v>
          </cell>
          <cell r="AE587">
            <v>132000</v>
          </cell>
          <cell r="AF587">
            <v>0</v>
          </cell>
          <cell r="AI587">
            <v>2343</v>
          </cell>
          <cell r="AK587">
            <v>0</v>
          </cell>
          <cell r="AM587">
            <v>298</v>
          </cell>
          <cell r="AN587">
            <v>1</v>
          </cell>
          <cell r="AO587">
            <v>393216</v>
          </cell>
          <cell r="AQ587">
            <v>0</v>
          </cell>
          <cell r="AR587">
            <v>0</v>
          </cell>
          <cell r="AS587" t="str">
            <v>Ы</v>
          </cell>
          <cell r="AT587" t="str">
            <v>Ы</v>
          </cell>
          <cell r="AU587">
            <v>0</v>
          </cell>
          <cell r="AV587">
            <v>0</v>
          </cell>
          <cell r="AW587">
            <v>23</v>
          </cell>
          <cell r="AX587">
            <v>1</v>
          </cell>
          <cell r="AY587">
            <v>0</v>
          </cell>
          <cell r="AZ587">
            <v>0</v>
          </cell>
          <cell r="BA587">
            <v>0</v>
          </cell>
          <cell r="BB587">
            <v>0</v>
          </cell>
          <cell r="BC587">
            <v>38888</v>
          </cell>
        </row>
        <row r="588">
          <cell r="A588">
            <v>2006</v>
          </cell>
          <cell r="B588">
            <v>5</v>
          </cell>
          <cell r="C588">
            <v>147</v>
          </cell>
          <cell r="D588">
            <v>16</v>
          </cell>
          <cell r="E588">
            <v>792030</v>
          </cell>
          <cell r="F588">
            <v>0</v>
          </cell>
          <cell r="G588" t="str">
            <v>Затраты по ШПЗ (неосновные)</v>
          </cell>
          <cell r="H588">
            <v>2030</v>
          </cell>
          <cell r="I588">
            <v>7920</v>
          </cell>
          <cell r="J588">
            <v>113.05</v>
          </cell>
          <cell r="K588">
            <v>1</v>
          </cell>
          <cell r="L588">
            <v>0</v>
          </cell>
          <cell r="M588">
            <v>0</v>
          </cell>
          <cell r="N588">
            <v>0</v>
          </cell>
          <cell r="R588">
            <v>0</v>
          </cell>
          <cell r="S588">
            <v>0</v>
          </cell>
          <cell r="T588">
            <v>0</v>
          </cell>
          <cell r="U588">
            <v>38</v>
          </cell>
          <cell r="V588">
            <v>0</v>
          </cell>
          <cell r="W588">
            <v>0</v>
          </cell>
          <cell r="AA588">
            <v>0</v>
          </cell>
          <cell r="AB588">
            <v>0</v>
          </cell>
          <cell r="AC588">
            <v>0</v>
          </cell>
          <cell r="AD588">
            <v>38</v>
          </cell>
          <cell r="AE588">
            <v>135000</v>
          </cell>
          <cell r="AF588">
            <v>0</v>
          </cell>
          <cell r="AI588">
            <v>2343</v>
          </cell>
          <cell r="AK588">
            <v>0</v>
          </cell>
          <cell r="AM588">
            <v>299</v>
          </cell>
          <cell r="AN588">
            <v>1</v>
          </cell>
          <cell r="AO588">
            <v>393216</v>
          </cell>
          <cell r="AQ588">
            <v>0</v>
          </cell>
          <cell r="AR588">
            <v>0</v>
          </cell>
          <cell r="AS588" t="str">
            <v>Ы</v>
          </cell>
          <cell r="AT588" t="str">
            <v>Ы</v>
          </cell>
          <cell r="AU588">
            <v>0</v>
          </cell>
          <cell r="AV588">
            <v>0</v>
          </cell>
          <cell r="AW588">
            <v>23</v>
          </cell>
          <cell r="AX588">
            <v>1</v>
          </cell>
          <cell r="AY588">
            <v>0</v>
          </cell>
          <cell r="AZ588">
            <v>0</v>
          </cell>
          <cell r="BA588">
            <v>0</v>
          </cell>
          <cell r="BB588">
            <v>0</v>
          </cell>
          <cell r="BC588">
            <v>38888</v>
          </cell>
        </row>
        <row r="589">
          <cell r="A589">
            <v>2006</v>
          </cell>
          <cell r="B589">
            <v>5</v>
          </cell>
          <cell r="C589">
            <v>148</v>
          </cell>
          <cell r="D589">
            <v>16</v>
          </cell>
          <cell r="E589">
            <v>792030</v>
          </cell>
          <cell r="F589">
            <v>0</v>
          </cell>
          <cell r="G589" t="str">
            <v>Затраты по ШПЗ (неосновные)</v>
          </cell>
          <cell r="H589">
            <v>2030</v>
          </cell>
          <cell r="I589">
            <v>7920</v>
          </cell>
          <cell r="J589">
            <v>2864.43</v>
          </cell>
          <cell r="K589">
            <v>1</v>
          </cell>
          <cell r="L589">
            <v>0</v>
          </cell>
          <cell r="M589">
            <v>0</v>
          </cell>
          <cell r="N589">
            <v>0</v>
          </cell>
          <cell r="R589">
            <v>0</v>
          </cell>
          <cell r="S589">
            <v>0</v>
          </cell>
          <cell r="T589">
            <v>0</v>
          </cell>
          <cell r="U589">
            <v>38</v>
          </cell>
          <cell r="V589">
            <v>0</v>
          </cell>
          <cell r="W589">
            <v>0</v>
          </cell>
          <cell r="AA589">
            <v>0</v>
          </cell>
          <cell r="AB589">
            <v>0</v>
          </cell>
          <cell r="AC589">
            <v>0</v>
          </cell>
          <cell r="AD589">
            <v>38</v>
          </cell>
          <cell r="AE589">
            <v>143000</v>
          </cell>
          <cell r="AF589">
            <v>0</v>
          </cell>
          <cell r="AI589">
            <v>2343</v>
          </cell>
          <cell r="AK589">
            <v>0</v>
          </cell>
          <cell r="AM589">
            <v>300</v>
          </cell>
          <cell r="AN589">
            <v>1</v>
          </cell>
          <cell r="AO589">
            <v>393216</v>
          </cell>
          <cell r="AQ589">
            <v>0</v>
          </cell>
          <cell r="AR589">
            <v>0</v>
          </cell>
          <cell r="AS589" t="str">
            <v>Ы</v>
          </cell>
          <cell r="AT589" t="str">
            <v>Ы</v>
          </cell>
          <cell r="AU589">
            <v>0</v>
          </cell>
          <cell r="AV589">
            <v>0</v>
          </cell>
          <cell r="AW589">
            <v>23</v>
          </cell>
          <cell r="AX589">
            <v>1</v>
          </cell>
          <cell r="AY589">
            <v>0</v>
          </cell>
          <cell r="AZ589">
            <v>0</v>
          </cell>
          <cell r="BA589">
            <v>0</v>
          </cell>
          <cell r="BB589">
            <v>0</v>
          </cell>
          <cell r="BC589">
            <v>38888</v>
          </cell>
        </row>
        <row r="590">
          <cell r="A590">
            <v>2006</v>
          </cell>
          <cell r="B590">
            <v>5</v>
          </cell>
          <cell r="C590">
            <v>149</v>
          </cell>
          <cell r="D590">
            <v>16</v>
          </cell>
          <cell r="E590">
            <v>792030</v>
          </cell>
          <cell r="F590">
            <v>0</v>
          </cell>
          <cell r="G590" t="str">
            <v>Затраты по ШПЗ (неосновные)</v>
          </cell>
          <cell r="H590">
            <v>2030</v>
          </cell>
          <cell r="I590">
            <v>7920</v>
          </cell>
          <cell r="J590">
            <v>668.56</v>
          </cell>
          <cell r="K590">
            <v>1</v>
          </cell>
          <cell r="L590">
            <v>0</v>
          </cell>
          <cell r="M590">
            <v>0</v>
          </cell>
          <cell r="N590">
            <v>0</v>
          </cell>
          <cell r="R590">
            <v>0</v>
          </cell>
          <cell r="S590">
            <v>0</v>
          </cell>
          <cell r="T590">
            <v>0</v>
          </cell>
          <cell r="U590">
            <v>38</v>
          </cell>
          <cell r="V590">
            <v>0</v>
          </cell>
          <cell r="W590">
            <v>0</v>
          </cell>
          <cell r="AA590">
            <v>0</v>
          </cell>
          <cell r="AB590">
            <v>0</v>
          </cell>
          <cell r="AC590">
            <v>0</v>
          </cell>
          <cell r="AD590">
            <v>38</v>
          </cell>
          <cell r="AE590">
            <v>151000</v>
          </cell>
          <cell r="AF590">
            <v>0</v>
          </cell>
          <cell r="AI590">
            <v>2343</v>
          </cell>
          <cell r="AK590">
            <v>0</v>
          </cell>
          <cell r="AM590">
            <v>301</v>
          </cell>
          <cell r="AN590">
            <v>1</v>
          </cell>
          <cell r="AO590">
            <v>393216</v>
          </cell>
          <cell r="AQ590">
            <v>0</v>
          </cell>
          <cell r="AR590">
            <v>0</v>
          </cell>
          <cell r="AS590" t="str">
            <v>Ы</v>
          </cell>
          <cell r="AT590" t="str">
            <v>Ы</v>
          </cell>
          <cell r="AU590">
            <v>0</v>
          </cell>
          <cell r="AV590">
            <v>0</v>
          </cell>
          <cell r="AW590">
            <v>23</v>
          </cell>
          <cell r="AX590">
            <v>1</v>
          </cell>
          <cell r="AY590">
            <v>0</v>
          </cell>
          <cell r="AZ590">
            <v>0</v>
          </cell>
          <cell r="BA590">
            <v>0</v>
          </cell>
          <cell r="BB590">
            <v>0</v>
          </cell>
          <cell r="BC590">
            <v>38888</v>
          </cell>
        </row>
        <row r="591">
          <cell r="A591">
            <v>2006</v>
          </cell>
          <cell r="B591">
            <v>5</v>
          </cell>
          <cell r="C591">
            <v>150</v>
          </cell>
          <cell r="D591">
            <v>16</v>
          </cell>
          <cell r="E591">
            <v>792030</v>
          </cell>
          <cell r="F591">
            <v>0</v>
          </cell>
          <cell r="G591" t="str">
            <v>Затраты по ШПЗ (неосновные)</v>
          </cell>
          <cell r="H591">
            <v>2030</v>
          </cell>
          <cell r="I591">
            <v>7920</v>
          </cell>
          <cell r="J591">
            <v>166.07</v>
          </cell>
          <cell r="K591">
            <v>1</v>
          </cell>
          <cell r="L591">
            <v>0</v>
          </cell>
          <cell r="M591">
            <v>0</v>
          </cell>
          <cell r="N591">
            <v>0</v>
          </cell>
          <cell r="R591">
            <v>0</v>
          </cell>
          <cell r="S591">
            <v>0</v>
          </cell>
          <cell r="T591">
            <v>0</v>
          </cell>
          <cell r="U591">
            <v>38</v>
          </cell>
          <cell r="V591">
            <v>0</v>
          </cell>
          <cell r="W591">
            <v>0</v>
          </cell>
          <cell r="AA591">
            <v>0</v>
          </cell>
          <cell r="AB591">
            <v>0</v>
          </cell>
          <cell r="AC591">
            <v>0</v>
          </cell>
          <cell r="AD591">
            <v>38</v>
          </cell>
          <cell r="AE591">
            <v>152000</v>
          </cell>
          <cell r="AF591">
            <v>0</v>
          </cell>
          <cell r="AI591">
            <v>2343</v>
          </cell>
          <cell r="AK591">
            <v>0</v>
          </cell>
          <cell r="AM591">
            <v>302</v>
          </cell>
          <cell r="AN591">
            <v>1</v>
          </cell>
          <cell r="AO591">
            <v>393216</v>
          </cell>
          <cell r="AQ591">
            <v>0</v>
          </cell>
          <cell r="AR591">
            <v>0</v>
          </cell>
          <cell r="AS591" t="str">
            <v>Ы</v>
          </cell>
          <cell r="AT591" t="str">
            <v>Ы</v>
          </cell>
          <cell r="AU591">
            <v>0</v>
          </cell>
          <cell r="AV591">
            <v>0</v>
          </cell>
          <cell r="AW591">
            <v>23</v>
          </cell>
          <cell r="AX591">
            <v>1</v>
          </cell>
          <cell r="AY591">
            <v>0</v>
          </cell>
          <cell r="AZ591">
            <v>0</v>
          </cell>
          <cell r="BA591">
            <v>0</v>
          </cell>
          <cell r="BB591">
            <v>0</v>
          </cell>
          <cell r="BC591">
            <v>38888</v>
          </cell>
        </row>
        <row r="592">
          <cell r="A592">
            <v>2006</v>
          </cell>
          <cell r="B592">
            <v>5</v>
          </cell>
          <cell r="C592">
            <v>151</v>
          </cell>
          <cell r="D592">
            <v>16</v>
          </cell>
          <cell r="E592">
            <v>792030</v>
          </cell>
          <cell r="F592">
            <v>0</v>
          </cell>
          <cell r="G592" t="str">
            <v>Затраты по ШПЗ (неосновные)</v>
          </cell>
          <cell r="H592">
            <v>2030</v>
          </cell>
          <cell r="I592">
            <v>7920</v>
          </cell>
          <cell r="J592">
            <v>366400</v>
          </cell>
          <cell r="K592">
            <v>1</v>
          </cell>
          <cell r="L592">
            <v>0</v>
          </cell>
          <cell r="M592">
            <v>0</v>
          </cell>
          <cell r="N592">
            <v>0</v>
          </cell>
          <cell r="R592">
            <v>0</v>
          </cell>
          <cell r="S592">
            <v>0</v>
          </cell>
          <cell r="T592">
            <v>0</v>
          </cell>
          <cell r="U592">
            <v>38</v>
          </cell>
          <cell r="V592">
            <v>0</v>
          </cell>
          <cell r="W592">
            <v>0</v>
          </cell>
          <cell r="AA592">
            <v>0</v>
          </cell>
          <cell r="AB592">
            <v>0</v>
          </cell>
          <cell r="AC592">
            <v>0</v>
          </cell>
          <cell r="AD592">
            <v>38</v>
          </cell>
          <cell r="AE592">
            <v>240000</v>
          </cell>
          <cell r="AF592">
            <v>0</v>
          </cell>
          <cell r="AI592">
            <v>2343</v>
          </cell>
          <cell r="AK592">
            <v>0</v>
          </cell>
          <cell r="AM592">
            <v>303</v>
          </cell>
          <cell r="AN592">
            <v>1</v>
          </cell>
          <cell r="AO592">
            <v>393216</v>
          </cell>
          <cell r="AQ592">
            <v>0</v>
          </cell>
          <cell r="AR592">
            <v>0</v>
          </cell>
          <cell r="AS592" t="str">
            <v>Ы</v>
          </cell>
          <cell r="AT592" t="str">
            <v>Ы</v>
          </cell>
          <cell r="AU592">
            <v>0</v>
          </cell>
          <cell r="AV592">
            <v>0</v>
          </cell>
          <cell r="AW592">
            <v>23</v>
          </cell>
          <cell r="AX592">
            <v>1</v>
          </cell>
          <cell r="AY592">
            <v>0</v>
          </cell>
          <cell r="AZ592">
            <v>0</v>
          </cell>
          <cell r="BA592">
            <v>0</v>
          </cell>
          <cell r="BB592">
            <v>0</v>
          </cell>
          <cell r="BC592">
            <v>38888</v>
          </cell>
        </row>
        <row r="593">
          <cell r="A593">
            <v>2006</v>
          </cell>
          <cell r="B593">
            <v>5</v>
          </cell>
          <cell r="C593">
            <v>152</v>
          </cell>
          <cell r="D593">
            <v>16</v>
          </cell>
          <cell r="E593">
            <v>792030</v>
          </cell>
          <cell r="F593">
            <v>0</v>
          </cell>
          <cell r="G593" t="str">
            <v>Затраты по ШПЗ (неосновные)</v>
          </cell>
          <cell r="H593">
            <v>2030</v>
          </cell>
          <cell r="I593">
            <v>7920</v>
          </cell>
          <cell r="J593">
            <v>10605.3</v>
          </cell>
          <cell r="K593">
            <v>1</v>
          </cell>
          <cell r="L593">
            <v>0</v>
          </cell>
          <cell r="M593">
            <v>0</v>
          </cell>
          <cell r="N593">
            <v>0</v>
          </cell>
          <cell r="R593">
            <v>0</v>
          </cell>
          <cell r="S593">
            <v>0</v>
          </cell>
          <cell r="T593">
            <v>0</v>
          </cell>
          <cell r="U593">
            <v>38</v>
          </cell>
          <cell r="V593">
            <v>0</v>
          </cell>
          <cell r="W593">
            <v>0</v>
          </cell>
          <cell r="AA593">
            <v>0</v>
          </cell>
          <cell r="AB593">
            <v>0</v>
          </cell>
          <cell r="AC593">
            <v>0</v>
          </cell>
          <cell r="AD593">
            <v>38</v>
          </cell>
          <cell r="AE593">
            <v>311000</v>
          </cell>
          <cell r="AF593">
            <v>0</v>
          </cell>
          <cell r="AI593">
            <v>2343</v>
          </cell>
          <cell r="AK593">
            <v>0</v>
          </cell>
          <cell r="AM593">
            <v>304</v>
          </cell>
          <cell r="AN593">
            <v>1</v>
          </cell>
          <cell r="AO593">
            <v>393216</v>
          </cell>
          <cell r="AQ593">
            <v>0</v>
          </cell>
          <cell r="AR593">
            <v>0</v>
          </cell>
          <cell r="AS593" t="str">
            <v>Ы</v>
          </cell>
          <cell r="AT593" t="str">
            <v>Ы</v>
          </cell>
          <cell r="AU593">
            <v>0</v>
          </cell>
          <cell r="AV593">
            <v>0</v>
          </cell>
          <cell r="AW593">
            <v>23</v>
          </cell>
          <cell r="AX593">
            <v>1</v>
          </cell>
          <cell r="AY593">
            <v>0</v>
          </cell>
          <cell r="AZ593">
            <v>0</v>
          </cell>
          <cell r="BA593">
            <v>0</v>
          </cell>
          <cell r="BB593">
            <v>0</v>
          </cell>
          <cell r="BC593">
            <v>38888</v>
          </cell>
        </row>
        <row r="594">
          <cell r="A594">
            <v>2006</v>
          </cell>
          <cell r="B594">
            <v>5</v>
          </cell>
          <cell r="C594">
            <v>153</v>
          </cell>
          <cell r="D594">
            <v>16</v>
          </cell>
          <cell r="E594">
            <v>792030</v>
          </cell>
          <cell r="F594">
            <v>0</v>
          </cell>
          <cell r="G594" t="str">
            <v>Затраты по ШПЗ (неосновные)</v>
          </cell>
          <cell r="H594">
            <v>2030</v>
          </cell>
          <cell r="I594">
            <v>7920</v>
          </cell>
          <cell r="J594">
            <v>21942.01</v>
          </cell>
          <cell r="K594">
            <v>1</v>
          </cell>
          <cell r="L594">
            <v>0</v>
          </cell>
          <cell r="M594">
            <v>0</v>
          </cell>
          <cell r="N594">
            <v>0</v>
          </cell>
          <cell r="R594">
            <v>0</v>
          </cell>
          <cell r="S594">
            <v>0</v>
          </cell>
          <cell r="T594">
            <v>0</v>
          </cell>
          <cell r="U594">
            <v>38</v>
          </cell>
          <cell r="V594">
            <v>0</v>
          </cell>
          <cell r="W594">
            <v>0</v>
          </cell>
          <cell r="AA594">
            <v>0</v>
          </cell>
          <cell r="AB594">
            <v>0</v>
          </cell>
          <cell r="AC594">
            <v>0</v>
          </cell>
          <cell r="AD594">
            <v>38</v>
          </cell>
          <cell r="AE594">
            <v>312000</v>
          </cell>
          <cell r="AF594">
            <v>0</v>
          </cell>
          <cell r="AI594">
            <v>2343</v>
          </cell>
          <cell r="AK594">
            <v>0</v>
          </cell>
          <cell r="AM594">
            <v>305</v>
          </cell>
          <cell r="AN594">
            <v>1</v>
          </cell>
          <cell r="AO594">
            <v>393216</v>
          </cell>
          <cell r="AQ594">
            <v>0</v>
          </cell>
          <cell r="AR594">
            <v>0</v>
          </cell>
          <cell r="AS594" t="str">
            <v>Ы</v>
          </cell>
          <cell r="AT594" t="str">
            <v>Ы</v>
          </cell>
          <cell r="AU594">
            <v>0</v>
          </cell>
          <cell r="AV594">
            <v>0</v>
          </cell>
          <cell r="AW594">
            <v>23</v>
          </cell>
          <cell r="AX594">
            <v>1</v>
          </cell>
          <cell r="AY594">
            <v>0</v>
          </cell>
          <cell r="AZ594">
            <v>0</v>
          </cell>
          <cell r="BA594">
            <v>0</v>
          </cell>
          <cell r="BB594">
            <v>0</v>
          </cell>
          <cell r="BC594">
            <v>38888</v>
          </cell>
        </row>
        <row r="595">
          <cell r="A595">
            <v>2006</v>
          </cell>
          <cell r="B595">
            <v>5</v>
          </cell>
          <cell r="C595">
            <v>154</v>
          </cell>
          <cell r="D595">
            <v>16</v>
          </cell>
          <cell r="E595">
            <v>792030</v>
          </cell>
          <cell r="F595">
            <v>0</v>
          </cell>
          <cell r="G595" t="str">
            <v>Затраты по ШПЗ (неосновные)</v>
          </cell>
          <cell r="H595">
            <v>2030</v>
          </cell>
          <cell r="I595">
            <v>7920</v>
          </cell>
          <cell r="J595">
            <v>3804</v>
          </cell>
          <cell r="K595">
            <v>1</v>
          </cell>
          <cell r="L595">
            <v>0</v>
          </cell>
          <cell r="M595">
            <v>0</v>
          </cell>
          <cell r="N595">
            <v>0</v>
          </cell>
          <cell r="R595">
            <v>0</v>
          </cell>
          <cell r="S595">
            <v>0</v>
          </cell>
          <cell r="T595">
            <v>0</v>
          </cell>
          <cell r="U595">
            <v>38</v>
          </cell>
          <cell r="V595">
            <v>0</v>
          </cell>
          <cell r="W595">
            <v>0</v>
          </cell>
          <cell r="AA595">
            <v>0</v>
          </cell>
          <cell r="AB595">
            <v>0</v>
          </cell>
          <cell r="AC595">
            <v>0</v>
          </cell>
          <cell r="AD595">
            <v>38</v>
          </cell>
          <cell r="AE595">
            <v>312100</v>
          </cell>
          <cell r="AF595">
            <v>0</v>
          </cell>
          <cell r="AI595">
            <v>2343</v>
          </cell>
          <cell r="AK595">
            <v>0</v>
          </cell>
          <cell r="AM595">
            <v>306</v>
          </cell>
          <cell r="AN595">
            <v>1</v>
          </cell>
          <cell r="AO595">
            <v>393216</v>
          </cell>
          <cell r="AQ595">
            <v>0</v>
          </cell>
          <cell r="AR595">
            <v>0</v>
          </cell>
          <cell r="AS595" t="str">
            <v>Ы</v>
          </cell>
          <cell r="AT595" t="str">
            <v>Ы</v>
          </cell>
          <cell r="AU595">
            <v>0</v>
          </cell>
          <cell r="AV595">
            <v>0</v>
          </cell>
          <cell r="AW595">
            <v>23</v>
          </cell>
          <cell r="AX595">
            <v>1</v>
          </cell>
          <cell r="AY595">
            <v>0</v>
          </cell>
          <cell r="AZ595">
            <v>0</v>
          </cell>
          <cell r="BA595">
            <v>0</v>
          </cell>
          <cell r="BB595">
            <v>0</v>
          </cell>
          <cell r="BC595">
            <v>38888</v>
          </cell>
        </row>
        <row r="596">
          <cell r="A596">
            <v>2006</v>
          </cell>
          <cell r="B596">
            <v>5</v>
          </cell>
          <cell r="C596">
            <v>155</v>
          </cell>
          <cell r="D596">
            <v>16</v>
          </cell>
          <cell r="E596">
            <v>792030</v>
          </cell>
          <cell r="F596">
            <v>0</v>
          </cell>
          <cell r="G596" t="str">
            <v>Затраты по ШПЗ (неосновные)</v>
          </cell>
          <cell r="H596">
            <v>2030</v>
          </cell>
          <cell r="I596">
            <v>7920</v>
          </cell>
          <cell r="J596">
            <v>47492</v>
          </cell>
          <cell r="K596">
            <v>1</v>
          </cell>
          <cell r="L596">
            <v>0</v>
          </cell>
          <cell r="M596">
            <v>0</v>
          </cell>
          <cell r="N596">
            <v>0</v>
          </cell>
          <cell r="R596">
            <v>0</v>
          </cell>
          <cell r="S596">
            <v>0</v>
          </cell>
          <cell r="T596">
            <v>0</v>
          </cell>
          <cell r="U596">
            <v>38</v>
          </cell>
          <cell r="V596">
            <v>0</v>
          </cell>
          <cell r="W596">
            <v>0</v>
          </cell>
          <cell r="AA596">
            <v>0</v>
          </cell>
          <cell r="AB596">
            <v>0</v>
          </cell>
          <cell r="AC596">
            <v>0</v>
          </cell>
          <cell r="AD596">
            <v>38</v>
          </cell>
          <cell r="AE596">
            <v>312200</v>
          </cell>
          <cell r="AF596">
            <v>0</v>
          </cell>
          <cell r="AI596">
            <v>2343</v>
          </cell>
          <cell r="AK596">
            <v>0</v>
          </cell>
          <cell r="AM596">
            <v>307</v>
          </cell>
          <cell r="AN596">
            <v>1</v>
          </cell>
          <cell r="AO596">
            <v>393216</v>
          </cell>
          <cell r="AQ596">
            <v>0</v>
          </cell>
          <cell r="AR596">
            <v>0</v>
          </cell>
          <cell r="AS596" t="str">
            <v>Ы</v>
          </cell>
          <cell r="AT596" t="str">
            <v>Ы</v>
          </cell>
          <cell r="AU596">
            <v>0</v>
          </cell>
          <cell r="AV596">
            <v>0</v>
          </cell>
          <cell r="AW596">
            <v>23</v>
          </cell>
          <cell r="AX596">
            <v>1</v>
          </cell>
          <cell r="AY596">
            <v>0</v>
          </cell>
          <cell r="AZ596">
            <v>0</v>
          </cell>
          <cell r="BA596">
            <v>0</v>
          </cell>
          <cell r="BB596">
            <v>0</v>
          </cell>
          <cell r="BC596">
            <v>38888</v>
          </cell>
        </row>
        <row r="597">
          <cell r="A597">
            <v>2006</v>
          </cell>
          <cell r="B597">
            <v>5</v>
          </cell>
          <cell r="C597">
            <v>156</v>
          </cell>
          <cell r="D597">
            <v>16</v>
          </cell>
          <cell r="E597">
            <v>792030</v>
          </cell>
          <cell r="F597">
            <v>0</v>
          </cell>
          <cell r="G597" t="str">
            <v>Затраты по ШПЗ (неосновные)</v>
          </cell>
          <cell r="H597">
            <v>2030</v>
          </cell>
          <cell r="I597">
            <v>7920</v>
          </cell>
          <cell r="J597">
            <v>4022.7</v>
          </cell>
          <cell r="K597">
            <v>1</v>
          </cell>
          <cell r="L597">
            <v>0</v>
          </cell>
          <cell r="M597">
            <v>0</v>
          </cell>
          <cell r="N597">
            <v>0</v>
          </cell>
          <cell r="R597">
            <v>0</v>
          </cell>
          <cell r="S597">
            <v>0</v>
          </cell>
          <cell r="T597">
            <v>0</v>
          </cell>
          <cell r="U597">
            <v>38</v>
          </cell>
          <cell r="V597">
            <v>0</v>
          </cell>
          <cell r="W597">
            <v>0</v>
          </cell>
          <cell r="AA597">
            <v>0</v>
          </cell>
          <cell r="AB597">
            <v>0</v>
          </cell>
          <cell r="AC597">
            <v>0</v>
          </cell>
          <cell r="AD597">
            <v>38</v>
          </cell>
          <cell r="AE597">
            <v>313000</v>
          </cell>
          <cell r="AF597">
            <v>0</v>
          </cell>
          <cell r="AI597">
            <v>2343</v>
          </cell>
          <cell r="AK597">
            <v>0</v>
          </cell>
          <cell r="AM597">
            <v>308</v>
          </cell>
          <cell r="AN597">
            <v>1</v>
          </cell>
          <cell r="AO597">
            <v>393216</v>
          </cell>
          <cell r="AQ597">
            <v>0</v>
          </cell>
          <cell r="AR597">
            <v>0</v>
          </cell>
          <cell r="AS597" t="str">
            <v>Ы</v>
          </cell>
          <cell r="AT597" t="str">
            <v>Ы</v>
          </cell>
          <cell r="AU597">
            <v>0</v>
          </cell>
          <cell r="AV597">
            <v>0</v>
          </cell>
          <cell r="AW597">
            <v>23</v>
          </cell>
          <cell r="AX597">
            <v>1</v>
          </cell>
          <cell r="AY597">
            <v>0</v>
          </cell>
          <cell r="AZ597">
            <v>0</v>
          </cell>
          <cell r="BA597">
            <v>0</v>
          </cell>
          <cell r="BB597">
            <v>0</v>
          </cell>
          <cell r="BC597">
            <v>38888</v>
          </cell>
        </row>
        <row r="598">
          <cell r="A598">
            <v>2006</v>
          </cell>
          <cell r="B598">
            <v>5</v>
          </cell>
          <cell r="C598">
            <v>157</v>
          </cell>
          <cell r="D598">
            <v>16</v>
          </cell>
          <cell r="E598">
            <v>792030</v>
          </cell>
          <cell r="F598">
            <v>0</v>
          </cell>
          <cell r="G598" t="str">
            <v>Затраты по ШПЗ (неосновные)</v>
          </cell>
          <cell r="H598">
            <v>2030</v>
          </cell>
          <cell r="I598">
            <v>7920</v>
          </cell>
          <cell r="J598">
            <v>7314.01</v>
          </cell>
          <cell r="K598">
            <v>1</v>
          </cell>
          <cell r="L598">
            <v>0</v>
          </cell>
          <cell r="M598">
            <v>0</v>
          </cell>
          <cell r="N598">
            <v>0</v>
          </cell>
          <cell r="R598">
            <v>0</v>
          </cell>
          <cell r="S598">
            <v>0</v>
          </cell>
          <cell r="T598">
            <v>0</v>
          </cell>
          <cell r="U598">
            <v>38</v>
          </cell>
          <cell r="V598">
            <v>0</v>
          </cell>
          <cell r="W598">
            <v>0</v>
          </cell>
          <cell r="AA598">
            <v>0</v>
          </cell>
          <cell r="AB598">
            <v>0</v>
          </cell>
          <cell r="AC598">
            <v>0</v>
          </cell>
          <cell r="AD598">
            <v>38</v>
          </cell>
          <cell r="AE598">
            <v>314000</v>
          </cell>
          <cell r="AF598">
            <v>0</v>
          </cell>
          <cell r="AI598">
            <v>2343</v>
          </cell>
          <cell r="AK598">
            <v>0</v>
          </cell>
          <cell r="AM598">
            <v>309</v>
          </cell>
          <cell r="AN598">
            <v>1</v>
          </cell>
          <cell r="AO598">
            <v>393216</v>
          </cell>
          <cell r="AQ598">
            <v>0</v>
          </cell>
          <cell r="AR598">
            <v>0</v>
          </cell>
          <cell r="AS598" t="str">
            <v>Ы</v>
          </cell>
          <cell r="AT598" t="str">
            <v>Ы</v>
          </cell>
          <cell r="AU598">
            <v>0</v>
          </cell>
          <cell r="AV598">
            <v>0</v>
          </cell>
          <cell r="AW598">
            <v>23</v>
          </cell>
          <cell r="AX598">
            <v>1</v>
          </cell>
          <cell r="AY598">
            <v>0</v>
          </cell>
          <cell r="AZ598">
            <v>0</v>
          </cell>
          <cell r="BA598">
            <v>0</v>
          </cell>
          <cell r="BB598">
            <v>0</v>
          </cell>
          <cell r="BC598">
            <v>38888</v>
          </cell>
        </row>
        <row r="599">
          <cell r="A599">
            <v>2006</v>
          </cell>
          <cell r="B599">
            <v>5</v>
          </cell>
          <cell r="C599">
            <v>158</v>
          </cell>
          <cell r="D599">
            <v>16</v>
          </cell>
          <cell r="E599">
            <v>792030</v>
          </cell>
          <cell r="F599">
            <v>0</v>
          </cell>
          <cell r="G599" t="str">
            <v>Затраты по ШПЗ (неосновные)</v>
          </cell>
          <cell r="H599">
            <v>2030</v>
          </cell>
          <cell r="I599">
            <v>7920</v>
          </cell>
          <cell r="J599">
            <v>1464.48</v>
          </cell>
          <cell r="K599">
            <v>1</v>
          </cell>
          <cell r="L599">
            <v>0</v>
          </cell>
          <cell r="M599">
            <v>0</v>
          </cell>
          <cell r="N599">
            <v>0</v>
          </cell>
          <cell r="R599">
            <v>0</v>
          </cell>
          <cell r="S599">
            <v>0</v>
          </cell>
          <cell r="T599">
            <v>0</v>
          </cell>
          <cell r="U599">
            <v>38</v>
          </cell>
          <cell r="V599">
            <v>0</v>
          </cell>
          <cell r="W599">
            <v>0</v>
          </cell>
          <cell r="AA599">
            <v>0</v>
          </cell>
          <cell r="AB599">
            <v>0</v>
          </cell>
          <cell r="AC599">
            <v>0</v>
          </cell>
          <cell r="AD599">
            <v>38</v>
          </cell>
          <cell r="AE599">
            <v>315000</v>
          </cell>
          <cell r="AF599">
            <v>0</v>
          </cell>
          <cell r="AI599">
            <v>2343</v>
          </cell>
          <cell r="AK599">
            <v>0</v>
          </cell>
          <cell r="AM599">
            <v>310</v>
          </cell>
          <cell r="AN599">
            <v>1</v>
          </cell>
          <cell r="AO599">
            <v>393216</v>
          </cell>
          <cell r="AQ599">
            <v>0</v>
          </cell>
          <cell r="AR599">
            <v>0</v>
          </cell>
          <cell r="AS599" t="str">
            <v>Ы</v>
          </cell>
          <cell r="AT599" t="str">
            <v>Ы</v>
          </cell>
          <cell r="AU599">
            <v>0</v>
          </cell>
          <cell r="AV599">
            <v>0</v>
          </cell>
          <cell r="AW599">
            <v>23</v>
          </cell>
          <cell r="AX599">
            <v>1</v>
          </cell>
          <cell r="AY599">
            <v>0</v>
          </cell>
          <cell r="AZ599">
            <v>0</v>
          </cell>
          <cell r="BA599">
            <v>0</v>
          </cell>
          <cell r="BB599">
            <v>0</v>
          </cell>
          <cell r="BC599">
            <v>38888</v>
          </cell>
        </row>
        <row r="600">
          <cell r="A600">
            <v>2006</v>
          </cell>
          <cell r="B600">
            <v>5</v>
          </cell>
          <cell r="C600">
            <v>159</v>
          </cell>
          <cell r="D600">
            <v>16</v>
          </cell>
          <cell r="E600">
            <v>792030</v>
          </cell>
          <cell r="F600">
            <v>0</v>
          </cell>
          <cell r="G600" t="str">
            <v>Затраты по ШПЗ (неосновные)</v>
          </cell>
          <cell r="H600">
            <v>2030</v>
          </cell>
          <cell r="I600">
            <v>7920</v>
          </cell>
          <cell r="J600">
            <v>1914.6</v>
          </cell>
          <cell r="K600">
            <v>1</v>
          </cell>
          <cell r="L600">
            <v>0</v>
          </cell>
          <cell r="M600">
            <v>0</v>
          </cell>
          <cell r="N600">
            <v>0</v>
          </cell>
          <cell r="R600">
            <v>0</v>
          </cell>
          <cell r="S600">
            <v>0</v>
          </cell>
          <cell r="T600">
            <v>0</v>
          </cell>
          <cell r="U600">
            <v>38</v>
          </cell>
          <cell r="V600">
            <v>0</v>
          </cell>
          <cell r="W600">
            <v>0</v>
          </cell>
          <cell r="AA600">
            <v>0</v>
          </cell>
          <cell r="AB600">
            <v>0</v>
          </cell>
          <cell r="AC600">
            <v>0</v>
          </cell>
          <cell r="AD600">
            <v>38</v>
          </cell>
          <cell r="AE600">
            <v>410000</v>
          </cell>
          <cell r="AF600">
            <v>0</v>
          </cell>
          <cell r="AI600">
            <v>2343</v>
          </cell>
          <cell r="AK600">
            <v>0</v>
          </cell>
          <cell r="AM600">
            <v>311</v>
          </cell>
          <cell r="AN600">
            <v>1</v>
          </cell>
          <cell r="AO600">
            <v>393216</v>
          </cell>
          <cell r="AQ600">
            <v>0</v>
          </cell>
          <cell r="AR600">
            <v>0</v>
          </cell>
          <cell r="AS600" t="str">
            <v>Ы</v>
          </cell>
          <cell r="AT600" t="str">
            <v>Ы</v>
          </cell>
          <cell r="AU600">
            <v>0</v>
          </cell>
          <cell r="AV600">
            <v>0</v>
          </cell>
          <cell r="AW600">
            <v>23</v>
          </cell>
          <cell r="AX600">
            <v>1</v>
          </cell>
          <cell r="AY600">
            <v>0</v>
          </cell>
          <cell r="AZ600">
            <v>0</v>
          </cell>
          <cell r="BA600">
            <v>0</v>
          </cell>
          <cell r="BB600">
            <v>0</v>
          </cell>
          <cell r="BC600">
            <v>38888</v>
          </cell>
        </row>
        <row r="601">
          <cell r="A601">
            <v>2006</v>
          </cell>
          <cell r="B601">
            <v>5</v>
          </cell>
          <cell r="C601">
            <v>160</v>
          </cell>
          <cell r="D601">
            <v>16</v>
          </cell>
          <cell r="E601">
            <v>792030</v>
          </cell>
          <cell r="F601">
            <v>0</v>
          </cell>
          <cell r="G601" t="str">
            <v>Затраты по ШПЗ (неосновные)</v>
          </cell>
          <cell r="H601">
            <v>2030</v>
          </cell>
          <cell r="I601">
            <v>7920</v>
          </cell>
          <cell r="J601">
            <v>8598.06</v>
          </cell>
          <cell r="K601">
            <v>1</v>
          </cell>
          <cell r="L601">
            <v>0</v>
          </cell>
          <cell r="M601">
            <v>0</v>
          </cell>
          <cell r="N601">
            <v>0</v>
          </cell>
          <cell r="R601">
            <v>0</v>
          </cell>
          <cell r="S601">
            <v>0</v>
          </cell>
          <cell r="T601">
            <v>0</v>
          </cell>
          <cell r="U601">
            <v>38</v>
          </cell>
          <cell r="V601">
            <v>0</v>
          </cell>
          <cell r="W601">
            <v>0</v>
          </cell>
          <cell r="AA601">
            <v>0</v>
          </cell>
          <cell r="AB601">
            <v>0</v>
          </cell>
          <cell r="AC601">
            <v>0</v>
          </cell>
          <cell r="AD601">
            <v>38</v>
          </cell>
          <cell r="AE601">
            <v>420000</v>
          </cell>
          <cell r="AF601">
            <v>0</v>
          </cell>
          <cell r="AI601">
            <v>2343</v>
          </cell>
          <cell r="AK601">
            <v>0</v>
          </cell>
          <cell r="AM601">
            <v>312</v>
          </cell>
          <cell r="AN601">
            <v>1</v>
          </cell>
          <cell r="AO601">
            <v>393216</v>
          </cell>
          <cell r="AQ601">
            <v>0</v>
          </cell>
          <cell r="AR601">
            <v>0</v>
          </cell>
          <cell r="AS601" t="str">
            <v>Ы</v>
          </cell>
          <cell r="AT601" t="str">
            <v>Ы</v>
          </cell>
          <cell r="AU601">
            <v>0</v>
          </cell>
          <cell r="AV601">
            <v>0</v>
          </cell>
          <cell r="AW601">
            <v>23</v>
          </cell>
          <cell r="AX601">
            <v>1</v>
          </cell>
          <cell r="AY601">
            <v>0</v>
          </cell>
          <cell r="AZ601">
            <v>0</v>
          </cell>
          <cell r="BA601">
            <v>0</v>
          </cell>
          <cell r="BB601">
            <v>0</v>
          </cell>
          <cell r="BC601">
            <v>38888</v>
          </cell>
        </row>
        <row r="602">
          <cell r="A602">
            <v>2006</v>
          </cell>
          <cell r="B602">
            <v>5</v>
          </cell>
          <cell r="C602">
            <v>161</v>
          </cell>
          <cell r="D602">
            <v>16</v>
          </cell>
          <cell r="E602">
            <v>792030</v>
          </cell>
          <cell r="F602">
            <v>0</v>
          </cell>
          <cell r="G602" t="str">
            <v>Затраты по ШПЗ (неосновные)</v>
          </cell>
          <cell r="H602">
            <v>2030</v>
          </cell>
          <cell r="I602">
            <v>7920</v>
          </cell>
          <cell r="J602">
            <v>3270.75</v>
          </cell>
          <cell r="K602">
            <v>1</v>
          </cell>
          <cell r="L602">
            <v>0</v>
          </cell>
          <cell r="M602">
            <v>0</v>
          </cell>
          <cell r="N602">
            <v>0</v>
          </cell>
          <cell r="R602">
            <v>0</v>
          </cell>
          <cell r="S602">
            <v>0</v>
          </cell>
          <cell r="T602">
            <v>0</v>
          </cell>
          <cell r="U602">
            <v>38</v>
          </cell>
          <cell r="V602">
            <v>0</v>
          </cell>
          <cell r="W602">
            <v>0</v>
          </cell>
          <cell r="AA602">
            <v>0</v>
          </cell>
          <cell r="AB602">
            <v>0</v>
          </cell>
          <cell r="AC602">
            <v>0</v>
          </cell>
          <cell r="AD602">
            <v>38</v>
          </cell>
          <cell r="AE602">
            <v>430000</v>
          </cell>
          <cell r="AF602">
            <v>0</v>
          </cell>
          <cell r="AI602">
            <v>2343</v>
          </cell>
          <cell r="AK602">
            <v>0</v>
          </cell>
          <cell r="AM602">
            <v>313</v>
          </cell>
          <cell r="AN602">
            <v>1</v>
          </cell>
          <cell r="AO602">
            <v>393216</v>
          </cell>
          <cell r="AQ602">
            <v>0</v>
          </cell>
          <cell r="AR602">
            <v>0</v>
          </cell>
          <cell r="AS602" t="str">
            <v>Ы</v>
          </cell>
          <cell r="AT602" t="str">
            <v>Ы</v>
          </cell>
          <cell r="AU602">
            <v>0</v>
          </cell>
          <cell r="AV602">
            <v>0</v>
          </cell>
          <cell r="AW602">
            <v>23</v>
          </cell>
          <cell r="AX602">
            <v>1</v>
          </cell>
          <cell r="AY602">
            <v>0</v>
          </cell>
          <cell r="AZ602">
            <v>0</v>
          </cell>
          <cell r="BA602">
            <v>0</v>
          </cell>
          <cell r="BB602">
            <v>0</v>
          </cell>
          <cell r="BC602">
            <v>38888</v>
          </cell>
        </row>
        <row r="603">
          <cell r="A603">
            <v>2006</v>
          </cell>
          <cell r="B603">
            <v>5</v>
          </cell>
          <cell r="C603">
            <v>162</v>
          </cell>
          <cell r="D603">
            <v>16</v>
          </cell>
          <cell r="E603">
            <v>792030</v>
          </cell>
          <cell r="F603">
            <v>0</v>
          </cell>
          <cell r="G603" t="str">
            <v>Затраты по ШПЗ (неосновные)</v>
          </cell>
          <cell r="H603">
            <v>2030</v>
          </cell>
          <cell r="I603">
            <v>7920</v>
          </cell>
          <cell r="J603">
            <v>630.34</v>
          </cell>
          <cell r="K603">
            <v>1</v>
          </cell>
          <cell r="L603">
            <v>0</v>
          </cell>
          <cell r="M603">
            <v>0</v>
          </cell>
          <cell r="N603">
            <v>0</v>
          </cell>
          <cell r="R603">
            <v>0</v>
          </cell>
          <cell r="S603">
            <v>0</v>
          </cell>
          <cell r="T603">
            <v>0</v>
          </cell>
          <cell r="U603">
            <v>38</v>
          </cell>
          <cell r="V603">
            <v>0</v>
          </cell>
          <cell r="W603">
            <v>0</v>
          </cell>
          <cell r="AA603">
            <v>0</v>
          </cell>
          <cell r="AB603">
            <v>0</v>
          </cell>
          <cell r="AC603">
            <v>0</v>
          </cell>
          <cell r="AD603">
            <v>38</v>
          </cell>
          <cell r="AE603">
            <v>450000</v>
          </cell>
          <cell r="AF603">
            <v>0</v>
          </cell>
          <cell r="AI603">
            <v>2343</v>
          </cell>
          <cell r="AK603">
            <v>0</v>
          </cell>
          <cell r="AM603">
            <v>314</v>
          </cell>
          <cell r="AN603">
            <v>1</v>
          </cell>
          <cell r="AO603">
            <v>393216</v>
          </cell>
          <cell r="AQ603">
            <v>0</v>
          </cell>
          <cell r="AR603">
            <v>0</v>
          </cell>
          <cell r="AS603" t="str">
            <v>Ы</v>
          </cell>
          <cell r="AT603" t="str">
            <v>Ы</v>
          </cell>
          <cell r="AU603">
            <v>0</v>
          </cell>
          <cell r="AV603">
            <v>0</v>
          </cell>
          <cell r="AW603">
            <v>23</v>
          </cell>
          <cell r="AX603">
            <v>1</v>
          </cell>
          <cell r="AY603">
            <v>0</v>
          </cell>
          <cell r="AZ603">
            <v>0</v>
          </cell>
          <cell r="BA603">
            <v>0</v>
          </cell>
          <cell r="BB603">
            <v>0</v>
          </cell>
          <cell r="BC603">
            <v>38888</v>
          </cell>
        </row>
        <row r="604">
          <cell r="A604">
            <v>2006</v>
          </cell>
          <cell r="B604">
            <v>5</v>
          </cell>
          <cell r="C604">
            <v>163</v>
          </cell>
          <cell r="D604">
            <v>16</v>
          </cell>
          <cell r="E604">
            <v>792030</v>
          </cell>
          <cell r="F604">
            <v>0</v>
          </cell>
          <cell r="G604" t="str">
            <v>Затраты по ШПЗ (неосновные)</v>
          </cell>
          <cell r="H604">
            <v>2030</v>
          </cell>
          <cell r="I604">
            <v>7920</v>
          </cell>
          <cell r="J604">
            <v>44.05</v>
          </cell>
          <cell r="K604">
            <v>1</v>
          </cell>
          <cell r="L604">
            <v>0</v>
          </cell>
          <cell r="M604">
            <v>0</v>
          </cell>
          <cell r="N604">
            <v>0</v>
          </cell>
          <cell r="R604">
            <v>0</v>
          </cell>
          <cell r="S604">
            <v>0</v>
          </cell>
          <cell r="T604">
            <v>0</v>
          </cell>
          <cell r="U604">
            <v>38</v>
          </cell>
          <cell r="V604">
            <v>0</v>
          </cell>
          <cell r="W604">
            <v>0</v>
          </cell>
          <cell r="AA604">
            <v>0</v>
          </cell>
          <cell r="AB604">
            <v>0</v>
          </cell>
          <cell r="AC604">
            <v>0</v>
          </cell>
          <cell r="AD604">
            <v>38</v>
          </cell>
          <cell r="AE604">
            <v>460000</v>
          </cell>
          <cell r="AF604">
            <v>0</v>
          </cell>
          <cell r="AI604">
            <v>2343</v>
          </cell>
          <cell r="AK604">
            <v>0</v>
          </cell>
          <cell r="AM604">
            <v>315</v>
          </cell>
          <cell r="AN604">
            <v>1</v>
          </cell>
          <cell r="AO604">
            <v>393216</v>
          </cell>
          <cell r="AQ604">
            <v>0</v>
          </cell>
          <cell r="AR604">
            <v>0</v>
          </cell>
          <cell r="AS604" t="str">
            <v>Ы</v>
          </cell>
          <cell r="AT604" t="str">
            <v>Ы</v>
          </cell>
          <cell r="AU604">
            <v>0</v>
          </cell>
          <cell r="AV604">
            <v>0</v>
          </cell>
          <cell r="AW604">
            <v>23</v>
          </cell>
          <cell r="AX604">
            <v>1</v>
          </cell>
          <cell r="AY604">
            <v>0</v>
          </cell>
          <cell r="AZ604">
            <v>0</v>
          </cell>
          <cell r="BA604">
            <v>0</v>
          </cell>
          <cell r="BB604">
            <v>0</v>
          </cell>
          <cell r="BC604">
            <v>38888</v>
          </cell>
        </row>
        <row r="605">
          <cell r="A605">
            <v>2006</v>
          </cell>
          <cell r="B605">
            <v>5</v>
          </cell>
          <cell r="C605">
            <v>164</v>
          </cell>
          <cell r="D605">
            <v>16</v>
          </cell>
          <cell r="E605">
            <v>792030</v>
          </cell>
          <cell r="F605">
            <v>0</v>
          </cell>
          <cell r="G605" t="str">
            <v>Затраты по ШПЗ (неосновные)</v>
          </cell>
          <cell r="H605">
            <v>2030</v>
          </cell>
          <cell r="I605">
            <v>7920</v>
          </cell>
          <cell r="J605">
            <v>10.32</v>
          </cell>
          <cell r="K605">
            <v>1</v>
          </cell>
          <cell r="L605">
            <v>0</v>
          </cell>
          <cell r="M605">
            <v>0</v>
          </cell>
          <cell r="N605">
            <v>0</v>
          </cell>
          <cell r="R605">
            <v>0</v>
          </cell>
          <cell r="S605">
            <v>0</v>
          </cell>
          <cell r="T605">
            <v>0</v>
          </cell>
          <cell r="U605">
            <v>38</v>
          </cell>
          <cell r="V605">
            <v>0</v>
          </cell>
          <cell r="W605">
            <v>0</v>
          </cell>
          <cell r="AA605">
            <v>0</v>
          </cell>
          <cell r="AB605">
            <v>0</v>
          </cell>
          <cell r="AC605">
            <v>0</v>
          </cell>
          <cell r="AD605">
            <v>38</v>
          </cell>
          <cell r="AE605">
            <v>465000</v>
          </cell>
          <cell r="AF605">
            <v>0</v>
          </cell>
          <cell r="AI605">
            <v>2343</v>
          </cell>
          <cell r="AK605">
            <v>0</v>
          </cell>
          <cell r="AM605">
            <v>316</v>
          </cell>
          <cell r="AN605">
            <v>1</v>
          </cell>
          <cell r="AO605">
            <v>393216</v>
          </cell>
          <cell r="AQ605">
            <v>0</v>
          </cell>
          <cell r="AR605">
            <v>0</v>
          </cell>
          <cell r="AS605" t="str">
            <v>Ы</v>
          </cell>
          <cell r="AT605" t="str">
            <v>Ы</v>
          </cell>
          <cell r="AU605">
            <v>0</v>
          </cell>
          <cell r="AV605">
            <v>0</v>
          </cell>
          <cell r="AW605">
            <v>23</v>
          </cell>
          <cell r="AX605">
            <v>1</v>
          </cell>
          <cell r="AY605">
            <v>0</v>
          </cell>
          <cell r="AZ605">
            <v>0</v>
          </cell>
          <cell r="BA605">
            <v>0</v>
          </cell>
          <cell r="BB605">
            <v>0</v>
          </cell>
          <cell r="BC605">
            <v>38888</v>
          </cell>
        </row>
        <row r="606">
          <cell r="A606">
            <v>2006</v>
          </cell>
          <cell r="B606">
            <v>5</v>
          </cell>
          <cell r="C606">
            <v>165</v>
          </cell>
          <cell r="D606">
            <v>16</v>
          </cell>
          <cell r="E606">
            <v>792030</v>
          </cell>
          <cell r="F606">
            <v>0</v>
          </cell>
          <cell r="G606" t="str">
            <v>Затраты по ШПЗ (неосновные)</v>
          </cell>
          <cell r="H606">
            <v>2030</v>
          </cell>
          <cell r="I606">
            <v>7920</v>
          </cell>
          <cell r="J606">
            <v>1382.34</v>
          </cell>
          <cell r="K606">
            <v>1</v>
          </cell>
          <cell r="L606">
            <v>0</v>
          </cell>
          <cell r="M606">
            <v>0</v>
          </cell>
          <cell r="N606">
            <v>0</v>
          </cell>
          <cell r="R606">
            <v>0</v>
          </cell>
          <cell r="S606">
            <v>0</v>
          </cell>
          <cell r="T606">
            <v>0</v>
          </cell>
          <cell r="U606">
            <v>38</v>
          </cell>
          <cell r="V606">
            <v>0</v>
          </cell>
          <cell r="W606">
            <v>0</v>
          </cell>
          <cell r="AA606">
            <v>0</v>
          </cell>
          <cell r="AB606">
            <v>0</v>
          </cell>
          <cell r="AC606">
            <v>0</v>
          </cell>
          <cell r="AD606">
            <v>38</v>
          </cell>
          <cell r="AE606">
            <v>501102</v>
          </cell>
          <cell r="AF606">
            <v>0</v>
          </cell>
          <cell r="AI606">
            <v>2343</v>
          </cell>
          <cell r="AK606">
            <v>0</v>
          </cell>
          <cell r="AM606">
            <v>317</v>
          </cell>
          <cell r="AN606">
            <v>1</v>
          </cell>
          <cell r="AO606">
            <v>393216</v>
          </cell>
          <cell r="AQ606">
            <v>0</v>
          </cell>
          <cell r="AR606">
            <v>0</v>
          </cell>
          <cell r="AS606" t="str">
            <v>Ы</v>
          </cell>
          <cell r="AT606" t="str">
            <v>Ы</v>
          </cell>
          <cell r="AU606">
            <v>0</v>
          </cell>
          <cell r="AV606">
            <v>0</v>
          </cell>
          <cell r="AW606">
            <v>23</v>
          </cell>
          <cell r="AX606">
            <v>1</v>
          </cell>
          <cell r="AY606">
            <v>0</v>
          </cell>
          <cell r="AZ606">
            <v>0</v>
          </cell>
          <cell r="BA606">
            <v>0</v>
          </cell>
          <cell r="BB606">
            <v>0</v>
          </cell>
          <cell r="BC606">
            <v>38888</v>
          </cell>
        </row>
        <row r="607">
          <cell r="A607">
            <v>2006</v>
          </cell>
          <cell r="B607">
            <v>5</v>
          </cell>
          <cell r="C607">
            <v>166</v>
          </cell>
          <cell r="D607">
            <v>16</v>
          </cell>
          <cell r="E607">
            <v>792030</v>
          </cell>
          <cell r="F607">
            <v>0</v>
          </cell>
          <cell r="G607" t="str">
            <v>Затраты по ШПЗ (неосновные)</v>
          </cell>
          <cell r="H607">
            <v>2030</v>
          </cell>
          <cell r="I607">
            <v>7920</v>
          </cell>
          <cell r="J607">
            <v>3224.52</v>
          </cell>
          <cell r="K607">
            <v>1</v>
          </cell>
          <cell r="L607">
            <v>0</v>
          </cell>
          <cell r="M607">
            <v>0</v>
          </cell>
          <cell r="N607">
            <v>0</v>
          </cell>
          <cell r="R607">
            <v>0</v>
          </cell>
          <cell r="S607">
            <v>0</v>
          </cell>
          <cell r="T607">
            <v>0</v>
          </cell>
          <cell r="U607">
            <v>38</v>
          </cell>
          <cell r="V607">
            <v>0</v>
          </cell>
          <cell r="W607">
            <v>0</v>
          </cell>
          <cell r="AA607">
            <v>0</v>
          </cell>
          <cell r="AB607">
            <v>0</v>
          </cell>
          <cell r="AC607">
            <v>0</v>
          </cell>
          <cell r="AD607">
            <v>38</v>
          </cell>
          <cell r="AE607">
            <v>501103</v>
          </cell>
          <cell r="AF607">
            <v>0</v>
          </cell>
          <cell r="AI607">
            <v>2343</v>
          </cell>
          <cell r="AK607">
            <v>0</v>
          </cell>
          <cell r="AM607">
            <v>318</v>
          </cell>
          <cell r="AN607">
            <v>1</v>
          </cell>
          <cell r="AO607">
            <v>393216</v>
          </cell>
          <cell r="AQ607">
            <v>0</v>
          </cell>
          <cell r="AR607">
            <v>0</v>
          </cell>
          <cell r="AS607" t="str">
            <v>Ы</v>
          </cell>
          <cell r="AT607" t="str">
            <v>Ы</v>
          </cell>
          <cell r="AU607">
            <v>0</v>
          </cell>
          <cell r="AV607">
            <v>0</v>
          </cell>
          <cell r="AW607">
            <v>23</v>
          </cell>
          <cell r="AX607">
            <v>1</v>
          </cell>
          <cell r="AY607">
            <v>0</v>
          </cell>
          <cell r="AZ607">
            <v>0</v>
          </cell>
          <cell r="BA607">
            <v>0</v>
          </cell>
          <cell r="BB607">
            <v>0</v>
          </cell>
          <cell r="BC607">
            <v>38888</v>
          </cell>
        </row>
        <row r="608">
          <cell r="A608">
            <v>2006</v>
          </cell>
          <cell r="B608">
            <v>5</v>
          </cell>
          <cell r="C608">
            <v>167</v>
          </cell>
          <cell r="D608">
            <v>16</v>
          </cell>
          <cell r="E608">
            <v>792030</v>
          </cell>
          <cell r="F608">
            <v>0</v>
          </cell>
          <cell r="G608" t="str">
            <v>Затраты по ШПЗ (неосновные)</v>
          </cell>
          <cell r="H608">
            <v>2030</v>
          </cell>
          <cell r="I608">
            <v>7920</v>
          </cell>
          <cell r="J608">
            <v>1.3</v>
          </cell>
          <cell r="K608">
            <v>1</v>
          </cell>
          <cell r="L608">
            <v>0</v>
          </cell>
          <cell r="M608">
            <v>0</v>
          </cell>
          <cell r="N608">
            <v>0</v>
          </cell>
          <cell r="R608">
            <v>0</v>
          </cell>
          <cell r="S608">
            <v>0</v>
          </cell>
          <cell r="T608">
            <v>0</v>
          </cell>
          <cell r="U608">
            <v>38</v>
          </cell>
          <cell r="V608">
            <v>0</v>
          </cell>
          <cell r="W608">
            <v>0</v>
          </cell>
          <cell r="AA608">
            <v>0</v>
          </cell>
          <cell r="AB608">
            <v>0</v>
          </cell>
          <cell r="AC608">
            <v>0</v>
          </cell>
          <cell r="AD608">
            <v>38</v>
          </cell>
          <cell r="AE608">
            <v>501105</v>
          </cell>
          <cell r="AF608">
            <v>0</v>
          </cell>
          <cell r="AI608">
            <v>2343</v>
          </cell>
          <cell r="AK608">
            <v>0</v>
          </cell>
          <cell r="AM608">
            <v>319</v>
          </cell>
          <cell r="AN608">
            <v>1</v>
          </cell>
          <cell r="AO608">
            <v>393216</v>
          </cell>
          <cell r="AQ608">
            <v>0</v>
          </cell>
          <cell r="AR608">
            <v>0</v>
          </cell>
          <cell r="AS608" t="str">
            <v>Ы</v>
          </cell>
          <cell r="AT608" t="str">
            <v>Ы</v>
          </cell>
          <cell r="AU608">
            <v>0</v>
          </cell>
          <cell r="AV608">
            <v>0</v>
          </cell>
          <cell r="AW608">
            <v>23</v>
          </cell>
          <cell r="AX608">
            <v>1</v>
          </cell>
          <cell r="AY608">
            <v>0</v>
          </cell>
          <cell r="AZ608">
            <v>0</v>
          </cell>
          <cell r="BA608">
            <v>0</v>
          </cell>
          <cell r="BB608">
            <v>0</v>
          </cell>
          <cell r="BC608">
            <v>38888</v>
          </cell>
        </row>
        <row r="609">
          <cell r="A609">
            <v>2006</v>
          </cell>
          <cell r="B609">
            <v>5</v>
          </cell>
          <cell r="C609">
            <v>168</v>
          </cell>
          <cell r="D609">
            <v>16</v>
          </cell>
          <cell r="E609">
            <v>792030</v>
          </cell>
          <cell r="F609">
            <v>0</v>
          </cell>
          <cell r="G609" t="str">
            <v>Затраты по ШПЗ (неосновные)</v>
          </cell>
          <cell r="H609">
            <v>2030</v>
          </cell>
          <cell r="I609">
            <v>7920</v>
          </cell>
          <cell r="J609">
            <v>14168.96</v>
          </cell>
          <cell r="K609">
            <v>1</v>
          </cell>
          <cell r="L609">
            <v>0</v>
          </cell>
          <cell r="M609">
            <v>0</v>
          </cell>
          <cell r="N609">
            <v>0</v>
          </cell>
          <cell r="R609">
            <v>0</v>
          </cell>
          <cell r="S609">
            <v>0</v>
          </cell>
          <cell r="T609">
            <v>0</v>
          </cell>
          <cell r="U609">
            <v>38</v>
          </cell>
          <cell r="V609">
            <v>0</v>
          </cell>
          <cell r="W609">
            <v>0</v>
          </cell>
          <cell r="AA609">
            <v>0</v>
          </cell>
          <cell r="AB609">
            <v>0</v>
          </cell>
          <cell r="AC609">
            <v>0</v>
          </cell>
          <cell r="AD609">
            <v>38</v>
          </cell>
          <cell r="AE609">
            <v>503000</v>
          </cell>
          <cell r="AF609">
            <v>0</v>
          </cell>
          <cell r="AI609">
            <v>2343</v>
          </cell>
          <cell r="AK609">
            <v>0</v>
          </cell>
          <cell r="AM609">
            <v>320</v>
          </cell>
          <cell r="AN609">
            <v>1</v>
          </cell>
          <cell r="AO609">
            <v>393216</v>
          </cell>
          <cell r="AQ609">
            <v>0</v>
          </cell>
          <cell r="AR609">
            <v>0</v>
          </cell>
          <cell r="AS609" t="str">
            <v>Ы</v>
          </cell>
          <cell r="AT609" t="str">
            <v>Ы</v>
          </cell>
          <cell r="AU609">
            <v>0</v>
          </cell>
          <cell r="AV609">
            <v>0</v>
          </cell>
          <cell r="AW609">
            <v>23</v>
          </cell>
          <cell r="AX609">
            <v>1</v>
          </cell>
          <cell r="AY609">
            <v>0</v>
          </cell>
          <cell r="AZ609">
            <v>0</v>
          </cell>
          <cell r="BA609">
            <v>0</v>
          </cell>
          <cell r="BB609">
            <v>0</v>
          </cell>
          <cell r="BC609">
            <v>38888</v>
          </cell>
        </row>
        <row r="610">
          <cell r="A610">
            <v>2006</v>
          </cell>
          <cell r="B610">
            <v>5</v>
          </cell>
          <cell r="C610">
            <v>169</v>
          </cell>
          <cell r="D610">
            <v>16</v>
          </cell>
          <cell r="E610">
            <v>792030</v>
          </cell>
          <cell r="F610">
            <v>0</v>
          </cell>
          <cell r="G610" t="str">
            <v>Затраты по ШПЗ (неосновные)</v>
          </cell>
          <cell r="H610">
            <v>2030</v>
          </cell>
          <cell r="I610">
            <v>7920</v>
          </cell>
          <cell r="J610">
            <v>442.25</v>
          </cell>
          <cell r="K610">
            <v>1</v>
          </cell>
          <cell r="L610">
            <v>0</v>
          </cell>
          <cell r="M610">
            <v>0</v>
          </cell>
          <cell r="N610">
            <v>0</v>
          </cell>
          <cell r="R610">
            <v>0</v>
          </cell>
          <cell r="S610">
            <v>0</v>
          </cell>
          <cell r="T610">
            <v>0</v>
          </cell>
          <cell r="U610">
            <v>38</v>
          </cell>
          <cell r="V610">
            <v>0</v>
          </cell>
          <cell r="W610">
            <v>0</v>
          </cell>
          <cell r="AA610">
            <v>0</v>
          </cell>
          <cell r="AB610">
            <v>0</v>
          </cell>
          <cell r="AC610">
            <v>0</v>
          </cell>
          <cell r="AD610">
            <v>38</v>
          </cell>
          <cell r="AE610">
            <v>504100</v>
          </cell>
          <cell r="AF610">
            <v>0</v>
          </cell>
          <cell r="AI610">
            <v>2343</v>
          </cell>
          <cell r="AK610">
            <v>0</v>
          </cell>
          <cell r="AM610">
            <v>321</v>
          </cell>
          <cell r="AN610">
            <v>1</v>
          </cell>
          <cell r="AO610">
            <v>393216</v>
          </cell>
          <cell r="AQ610">
            <v>0</v>
          </cell>
          <cell r="AR610">
            <v>0</v>
          </cell>
          <cell r="AS610" t="str">
            <v>Ы</v>
          </cell>
          <cell r="AT610" t="str">
            <v>Ы</v>
          </cell>
          <cell r="AU610">
            <v>0</v>
          </cell>
          <cell r="AV610">
            <v>0</v>
          </cell>
          <cell r="AW610">
            <v>23</v>
          </cell>
          <cell r="AX610">
            <v>1</v>
          </cell>
          <cell r="AY610">
            <v>0</v>
          </cell>
          <cell r="AZ610">
            <v>0</v>
          </cell>
          <cell r="BA610">
            <v>0</v>
          </cell>
          <cell r="BB610">
            <v>0</v>
          </cell>
          <cell r="BC610">
            <v>38888</v>
          </cell>
        </row>
        <row r="611">
          <cell r="A611">
            <v>2006</v>
          </cell>
          <cell r="B611">
            <v>5</v>
          </cell>
          <cell r="C611">
            <v>170</v>
          </cell>
          <cell r="D611">
            <v>16</v>
          </cell>
          <cell r="E611">
            <v>792030</v>
          </cell>
          <cell r="F611">
            <v>0</v>
          </cell>
          <cell r="G611" t="str">
            <v>Затраты по ШПЗ (неосновные)</v>
          </cell>
          <cell r="H611">
            <v>2030</v>
          </cell>
          <cell r="I611">
            <v>7920</v>
          </cell>
          <cell r="J611">
            <v>1104.51</v>
          </cell>
          <cell r="K611">
            <v>1</v>
          </cell>
          <cell r="L611">
            <v>0</v>
          </cell>
          <cell r="M611">
            <v>0</v>
          </cell>
          <cell r="N611">
            <v>0</v>
          </cell>
          <cell r="R611">
            <v>0</v>
          </cell>
          <cell r="S611">
            <v>0</v>
          </cell>
          <cell r="T611">
            <v>0</v>
          </cell>
          <cell r="U611">
            <v>38</v>
          </cell>
          <cell r="V611">
            <v>0</v>
          </cell>
          <cell r="W611">
            <v>0</v>
          </cell>
          <cell r="AA611">
            <v>0</v>
          </cell>
          <cell r="AB611">
            <v>0</v>
          </cell>
          <cell r="AC611">
            <v>0</v>
          </cell>
          <cell r="AD611">
            <v>38</v>
          </cell>
          <cell r="AE611">
            <v>504200</v>
          </cell>
          <cell r="AF611">
            <v>0</v>
          </cell>
          <cell r="AI611">
            <v>2343</v>
          </cell>
          <cell r="AK611">
            <v>0</v>
          </cell>
          <cell r="AM611">
            <v>322</v>
          </cell>
          <cell r="AN611">
            <v>1</v>
          </cell>
          <cell r="AO611">
            <v>393216</v>
          </cell>
          <cell r="AQ611">
            <v>0</v>
          </cell>
          <cell r="AR611">
            <v>0</v>
          </cell>
          <cell r="AS611" t="str">
            <v>Ы</v>
          </cell>
          <cell r="AT611" t="str">
            <v>Ы</v>
          </cell>
          <cell r="AU611">
            <v>0</v>
          </cell>
          <cell r="AV611">
            <v>0</v>
          </cell>
          <cell r="AW611">
            <v>23</v>
          </cell>
          <cell r="AX611">
            <v>1</v>
          </cell>
          <cell r="AY611">
            <v>0</v>
          </cell>
          <cell r="AZ611">
            <v>0</v>
          </cell>
          <cell r="BA611">
            <v>0</v>
          </cell>
          <cell r="BB611">
            <v>0</v>
          </cell>
          <cell r="BC611">
            <v>38888</v>
          </cell>
        </row>
        <row r="612">
          <cell r="A612">
            <v>2006</v>
          </cell>
          <cell r="B612">
            <v>5</v>
          </cell>
          <cell r="C612">
            <v>171</v>
          </cell>
          <cell r="D612">
            <v>16</v>
          </cell>
          <cell r="E612">
            <v>792030</v>
          </cell>
          <cell r="F612">
            <v>0</v>
          </cell>
          <cell r="G612" t="str">
            <v>Затраты по ШПЗ (неосновные)</v>
          </cell>
          <cell r="H612">
            <v>2030</v>
          </cell>
          <cell r="I612">
            <v>7920</v>
          </cell>
          <cell r="J612">
            <v>448.11</v>
          </cell>
          <cell r="K612">
            <v>1</v>
          </cell>
          <cell r="L612">
            <v>0</v>
          </cell>
          <cell r="M612">
            <v>0</v>
          </cell>
          <cell r="N612">
            <v>0</v>
          </cell>
          <cell r="R612">
            <v>0</v>
          </cell>
          <cell r="S612">
            <v>0</v>
          </cell>
          <cell r="T612">
            <v>0</v>
          </cell>
          <cell r="U612">
            <v>38</v>
          </cell>
          <cell r="V612">
            <v>0</v>
          </cell>
          <cell r="W612">
            <v>0</v>
          </cell>
          <cell r="AA612">
            <v>0</v>
          </cell>
          <cell r="AB612">
            <v>0</v>
          </cell>
          <cell r="AC612">
            <v>0</v>
          </cell>
          <cell r="AD612">
            <v>38</v>
          </cell>
          <cell r="AE612">
            <v>504400</v>
          </cell>
          <cell r="AF612">
            <v>0</v>
          </cell>
          <cell r="AI612">
            <v>2343</v>
          </cell>
          <cell r="AK612">
            <v>0</v>
          </cell>
          <cell r="AM612">
            <v>323</v>
          </cell>
          <cell r="AN612">
            <v>1</v>
          </cell>
          <cell r="AO612">
            <v>393216</v>
          </cell>
          <cell r="AQ612">
            <v>0</v>
          </cell>
          <cell r="AR612">
            <v>0</v>
          </cell>
          <cell r="AS612" t="str">
            <v>Ы</v>
          </cell>
          <cell r="AT612" t="str">
            <v>Ы</v>
          </cell>
          <cell r="AU612">
            <v>0</v>
          </cell>
          <cell r="AV612">
            <v>0</v>
          </cell>
          <cell r="AW612">
            <v>23</v>
          </cell>
          <cell r="AX612">
            <v>1</v>
          </cell>
          <cell r="AY612">
            <v>0</v>
          </cell>
          <cell r="AZ612">
            <v>0</v>
          </cell>
          <cell r="BA612">
            <v>0</v>
          </cell>
          <cell r="BB612">
            <v>0</v>
          </cell>
          <cell r="BC612">
            <v>38888</v>
          </cell>
        </row>
        <row r="613">
          <cell r="A613">
            <v>2006</v>
          </cell>
          <cell r="B613">
            <v>5</v>
          </cell>
          <cell r="C613">
            <v>172</v>
          </cell>
          <cell r="D613">
            <v>16</v>
          </cell>
          <cell r="E613">
            <v>792030</v>
          </cell>
          <cell r="F613">
            <v>0</v>
          </cell>
          <cell r="G613" t="str">
            <v>Затраты по ШПЗ (неосновные)</v>
          </cell>
          <cell r="H613">
            <v>2030</v>
          </cell>
          <cell r="I613">
            <v>7920</v>
          </cell>
          <cell r="J613">
            <v>1204.0999999999999</v>
          </cell>
          <cell r="K613">
            <v>1</v>
          </cell>
          <cell r="L613">
            <v>0</v>
          </cell>
          <cell r="M613">
            <v>0</v>
          </cell>
          <cell r="N613">
            <v>0</v>
          </cell>
          <cell r="R613">
            <v>0</v>
          </cell>
          <cell r="S613">
            <v>0</v>
          </cell>
          <cell r="T613">
            <v>0</v>
          </cell>
          <cell r="U613">
            <v>38</v>
          </cell>
          <cell r="V613">
            <v>0</v>
          </cell>
          <cell r="W613">
            <v>0</v>
          </cell>
          <cell r="AA613">
            <v>0</v>
          </cell>
          <cell r="AB613">
            <v>0</v>
          </cell>
          <cell r="AC613">
            <v>0</v>
          </cell>
          <cell r="AD613">
            <v>38</v>
          </cell>
          <cell r="AE613">
            <v>505100</v>
          </cell>
          <cell r="AF613">
            <v>0</v>
          </cell>
          <cell r="AI613">
            <v>2343</v>
          </cell>
          <cell r="AK613">
            <v>0</v>
          </cell>
          <cell r="AM613">
            <v>324</v>
          </cell>
          <cell r="AN613">
            <v>1</v>
          </cell>
          <cell r="AO613">
            <v>393216</v>
          </cell>
          <cell r="AQ613">
            <v>0</v>
          </cell>
          <cell r="AR613">
            <v>0</v>
          </cell>
          <cell r="AS613" t="str">
            <v>Ы</v>
          </cell>
          <cell r="AT613" t="str">
            <v>Ы</v>
          </cell>
          <cell r="AU613">
            <v>0</v>
          </cell>
          <cell r="AV613">
            <v>0</v>
          </cell>
          <cell r="AW613">
            <v>23</v>
          </cell>
          <cell r="AX613">
            <v>1</v>
          </cell>
          <cell r="AY613">
            <v>0</v>
          </cell>
          <cell r="AZ613">
            <v>0</v>
          </cell>
          <cell r="BA613">
            <v>0</v>
          </cell>
          <cell r="BB613">
            <v>0</v>
          </cell>
          <cell r="BC613">
            <v>38888</v>
          </cell>
        </row>
        <row r="614">
          <cell r="A614">
            <v>2006</v>
          </cell>
          <cell r="B614">
            <v>5</v>
          </cell>
          <cell r="C614">
            <v>173</v>
          </cell>
          <cell r="D614">
            <v>16</v>
          </cell>
          <cell r="E614">
            <v>792030</v>
          </cell>
          <cell r="F614">
            <v>0</v>
          </cell>
          <cell r="G614" t="str">
            <v>Затраты по ШПЗ (неосновные)</v>
          </cell>
          <cell r="H614">
            <v>2030</v>
          </cell>
          <cell r="I614">
            <v>7920</v>
          </cell>
          <cell r="J614">
            <v>94.85</v>
          </cell>
          <cell r="K614">
            <v>1</v>
          </cell>
          <cell r="L614">
            <v>0</v>
          </cell>
          <cell r="M614">
            <v>0</v>
          </cell>
          <cell r="N614">
            <v>0</v>
          </cell>
          <cell r="R614">
            <v>0</v>
          </cell>
          <cell r="S614">
            <v>0</v>
          </cell>
          <cell r="T614">
            <v>0</v>
          </cell>
          <cell r="U614">
            <v>38</v>
          </cell>
          <cell r="V614">
            <v>0</v>
          </cell>
          <cell r="W614">
            <v>0</v>
          </cell>
          <cell r="AA614">
            <v>0</v>
          </cell>
          <cell r="AB614">
            <v>0</v>
          </cell>
          <cell r="AC614">
            <v>0</v>
          </cell>
          <cell r="AD614">
            <v>38</v>
          </cell>
          <cell r="AE614">
            <v>505200</v>
          </cell>
          <cell r="AF614">
            <v>0</v>
          </cell>
          <cell r="AI614">
            <v>2343</v>
          </cell>
          <cell r="AK614">
            <v>0</v>
          </cell>
          <cell r="AM614">
            <v>325</v>
          </cell>
          <cell r="AN614">
            <v>1</v>
          </cell>
          <cell r="AO614">
            <v>393216</v>
          </cell>
          <cell r="AQ614">
            <v>0</v>
          </cell>
          <cell r="AR614">
            <v>0</v>
          </cell>
          <cell r="AS614" t="str">
            <v>Ы</v>
          </cell>
          <cell r="AT614" t="str">
            <v>Ы</v>
          </cell>
          <cell r="AU614">
            <v>0</v>
          </cell>
          <cell r="AV614">
            <v>0</v>
          </cell>
          <cell r="AW614">
            <v>23</v>
          </cell>
          <cell r="AX614">
            <v>1</v>
          </cell>
          <cell r="AY614">
            <v>0</v>
          </cell>
          <cell r="AZ614">
            <v>0</v>
          </cell>
          <cell r="BA614">
            <v>0</v>
          </cell>
          <cell r="BB614">
            <v>0</v>
          </cell>
          <cell r="BC614">
            <v>38888</v>
          </cell>
        </row>
        <row r="615">
          <cell r="A615">
            <v>2006</v>
          </cell>
          <cell r="B615">
            <v>5</v>
          </cell>
          <cell r="C615">
            <v>174</v>
          </cell>
          <cell r="D615">
            <v>16</v>
          </cell>
          <cell r="E615">
            <v>792030</v>
          </cell>
          <cell r="F615">
            <v>0</v>
          </cell>
          <cell r="G615" t="str">
            <v>Затраты по ШПЗ (неосновные)</v>
          </cell>
          <cell r="H615">
            <v>2030</v>
          </cell>
          <cell r="I615">
            <v>7920</v>
          </cell>
          <cell r="J615">
            <v>16.57</v>
          </cell>
          <cell r="K615">
            <v>1</v>
          </cell>
          <cell r="L615">
            <v>0</v>
          </cell>
          <cell r="M615">
            <v>0</v>
          </cell>
          <cell r="N615">
            <v>0</v>
          </cell>
          <cell r="R615">
            <v>0</v>
          </cell>
          <cell r="S615">
            <v>0</v>
          </cell>
          <cell r="T615">
            <v>0</v>
          </cell>
          <cell r="U615">
            <v>38</v>
          </cell>
          <cell r="V615">
            <v>0</v>
          </cell>
          <cell r="W615">
            <v>0</v>
          </cell>
          <cell r="AA615">
            <v>0</v>
          </cell>
          <cell r="AB615">
            <v>0</v>
          </cell>
          <cell r="AC615">
            <v>0</v>
          </cell>
          <cell r="AD615">
            <v>38</v>
          </cell>
          <cell r="AE615">
            <v>505300</v>
          </cell>
          <cell r="AF615">
            <v>0</v>
          </cell>
          <cell r="AI615">
            <v>2343</v>
          </cell>
          <cell r="AK615">
            <v>0</v>
          </cell>
          <cell r="AM615">
            <v>326</v>
          </cell>
          <cell r="AN615">
            <v>1</v>
          </cell>
          <cell r="AO615">
            <v>393216</v>
          </cell>
          <cell r="AQ615">
            <v>0</v>
          </cell>
          <cell r="AR615">
            <v>0</v>
          </cell>
          <cell r="AS615" t="str">
            <v>Ы</v>
          </cell>
          <cell r="AT615" t="str">
            <v>Ы</v>
          </cell>
          <cell r="AU615">
            <v>0</v>
          </cell>
          <cell r="AV615">
            <v>0</v>
          </cell>
          <cell r="AW615">
            <v>23</v>
          </cell>
          <cell r="AX615">
            <v>1</v>
          </cell>
          <cell r="AY615">
            <v>0</v>
          </cell>
          <cell r="AZ615">
            <v>0</v>
          </cell>
          <cell r="BA615">
            <v>0</v>
          </cell>
          <cell r="BB615">
            <v>0</v>
          </cell>
          <cell r="BC615">
            <v>38888</v>
          </cell>
        </row>
        <row r="616">
          <cell r="A616">
            <v>2006</v>
          </cell>
          <cell r="B616">
            <v>5</v>
          </cell>
          <cell r="C616">
            <v>175</v>
          </cell>
          <cell r="D616">
            <v>16</v>
          </cell>
          <cell r="E616">
            <v>792030</v>
          </cell>
          <cell r="F616">
            <v>0</v>
          </cell>
          <cell r="G616" t="str">
            <v>Затраты по ШПЗ (неосновные)</v>
          </cell>
          <cell r="H616">
            <v>2030</v>
          </cell>
          <cell r="I616">
            <v>7920</v>
          </cell>
          <cell r="J616">
            <v>988.56</v>
          </cell>
          <cell r="K616">
            <v>1</v>
          </cell>
          <cell r="L616">
            <v>0</v>
          </cell>
          <cell r="M616">
            <v>0</v>
          </cell>
          <cell r="N616">
            <v>0</v>
          </cell>
          <cell r="R616">
            <v>0</v>
          </cell>
          <cell r="S616">
            <v>0</v>
          </cell>
          <cell r="T616">
            <v>0</v>
          </cell>
          <cell r="U616">
            <v>38</v>
          </cell>
          <cell r="V616">
            <v>0</v>
          </cell>
          <cell r="W616">
            <v>0</v>
          </cell>
          <cell r="AA616">
            <v>0</v>
          </cell>
          <cell r="AB616">
            <v>0</v>
          </cell>
          <cell r="AC616">
            <v>0</v>
          </cell>
          <cell r="AD616">
            <v>38</v>
          </cell>
          <cell r="AE616">
            <v>506100</v>
          </cell>
          <cell r="AF616">
            <v>0</v>
          </cell>
          <cell r="AI616">
            <v>2343</v>
          </cell>
          <cell r="AK616">
            <v>0</v>
          </cell>
          <cell r="AM616">
            <v>327</v>
          </cell>
          <cell r="AN616">
            <v>1</v>
          </cell>
          <cell r="AO616">
            <v>393216</v>
          </cell>
          <cell r="AQ616">
            <v>0</v>
          </cell>
          <cell r="AR616">
            <v>0</v>
          </cell>
          <cell r="AS616" t="str">
            <v>Ы</v>
          </cell>
          <cell r="AT616" t="str">
            <v>Ы</v>
          </cell>
          <cell r="AU616">
            <v>0</v>
          </cell>
          <cell r="AV616">
            <v>0</v>
          </cell>
          <cell r="AW616">
            <v>23</v>
          </cell>
          <cell r="AX616">
            <v>1</v>
          </cell>
          <cell r="AY616">
            <v>0</v>
          </cell>
          <cell r="AZ616">
            <v>0</v>
          </cell>
          <cell r="BA616">
            <v>0</v>
          </cell>
          <cell r="BB616">
            <v>0</v>
          </cell>
          <cell r="BC616">
            <v>38888</v>
          </cell>
        </row>
        <row r="617">
          <cell r="A617">
            <v>2006</v>
          </cell>
          <cell r="B617">
            <v>5</v>
          </cell>
          <cell r="C617">
            <v>176</v>
          </cell>
          <cell r="D617">
            <v>16</v>
          </cell>
          <cell r="E617">
            <v>792030</v>
          </cell>
          <cell r="F617">
            <v>0</v>
          </cell>
          <cell r="G617" t="str">
            <v>Затраты по ШПЗ (неосновные)</v>
          </cell>
          <cell r="H617">
            <v>2030</v>
          </cell>
          <cell r="I617">
            <v>7920</v>
          </cell>
          <cell r="J617">
            <v>82.38</v>
          </cell>
          <cell r="K617">
            <v>1</v>
          </cell>
          <cell r="L617">
            <v>0</v>
          </cell>
          <cell r="M617">
            <v>0</v>
          </cell>
          <cell r="N617">
            <v>0</v>
          </cell>
          <cell r="R617">
            <v>0</v>
          </cell>
          <cell r="S617">
            <v>0</v>
          </cell>
          <cell r="T617">
            <v>0</v>
          </cell>
          <cell r="U617">
            <v>38</v>
          </cell>
          <cell r="V617">
            <v>0</v>
          </cell>
          <cell r="W617">
            <v>0</v>
          </cell>
          <cell r="AA617">
            <v>0</v>
          </cell>
          <cell r="AB617">
            <v>0</v>
          </cell>
          <cell r="AC617">
            <v>0</v>
          </cell>
          <cell r="AD617">
            <v>38</v>
          </cell>
          <cell r="AE617">
            <v>506300</v>
          </cell>
          <cell r="AF617">
            <v>0</v>
          </cell>
          <cell r="AI617">
            <v>2343</v>
          </cell>
          <cell r="AK617">
            <v>0</v>
          </cell>
          <cell r="AM617">
            <v>328</v>
          </cell>
          <cell r="AN617">
            <v>1</v>
          </cell>
          <cell r="AO617">
            <v>393216</v>
          </cell>
          <cell r="AQ617">
            <v>0</v>
          </cell>
          <cell r="AR617">
            <v>0</v>
          </cell>
          <cell r="AS617" t="str">
            <v>Ы</v>
          </cell>
          <cell r="AT617" t="str">
            <v>Ы</v>
          </cell>
          <cell r="AU617">
            <v>0</v>
          </cell>
          <cell r="AV617">
            <v>0</v>
          </cell>
          <cell r="AW617">
            <v>23</v>
          </cell>
          <cell r="AX617">
            <v>1</v>
          </cell>
          <cell r="AY617">
            <v>0</v>
          </cell>
          <cell r="AZ617">
            <v>0</v>
          </cell>
          <cell r="BA617">
            <v>0</v>
          </cell>
          <cell r="BB617">
            <v>0</v>
          </cell>
          <cell r="BC617">
            <v>38888</v>
          </cell>
        </row>
        <row r="618">
          <cell r="A618">
            <v>2006</v>
          </cell>
          <cell r="B618">
            <v>5</v>
          </cell>
          <cell r="C618">
            <v>177</v>
          </cell>
          <cell r="D618">
            <v>16</v>
          </cell>
          <cell r="E618">
            <v>792030</v>
          </cell>
          <cell r="F618">
            <v>0</v>
          </cell>
          <cell r="G618" t="str">
            <v>Затраты по ШПЗ (неосновные)</v>
          </cell>
          <cell r="H618">
            <v>2030</v>
          </cell>
          <cell r="I618">
            <v>7920</v>
          </cell>
          <cell r="J618">
            <v>9.5399999999999991</v>
          </cell>
          <cell r="K618">
            <v>1</v>
          </cell>
          <cell r="L618">
            <v>0</v>
          </cell>
          <cell r="M618">
            <v>0</v>
          </cell>
          <cell r="N618">
            <v>0</v>
          </cell>
          <cell r="R618">
            <v>0</v>
          </cell>
          <cell r="S618">
            <v>0</v>
          </cell>
          <cell r="T618">
            <v>0</v>
          </cell>
          <cell r="U618">
            <v>38</v>
          </cell>
          <cell r="V618">
            <v>0</v>
          </cell>
          <cell r="W618">
            <v>0</v>
          </cell>
          <cell r="AA618">
            <v>0</v>
          </cell>
          <cell r="AB618">
            <v>0</v>
          </cell>
          <cell r="AC618">
            <v>0</v>
          </cell>
          <cell r="AD618">
            <v>38</v>
          </cell>
          <cell r="AE618">
            <v>508700</v>
          </cell>
          <cell r="AF618">
            <v>0</v>
          </cell>
          <cell r="AI618">
            <v>2343</v>
          </cell>
          <cell r="AK618">
            <v>0</v>
          </cell>
          <cell r="AM618">
            <v>329</v>
          </cell>
          <cell r="AN618">
            <v>1</v>
          </cell>
          <cell r="AO618">
            <v>393216</v>
          </cell>
          <cell r="AQ618">
            <v>0</v>
          </cell>
          <cell r="AR618">
            <v>0</v>
          </cell>
          <cell r="AS618" t="str">
            <v>Ы</v>
          </cell>
          <cell r="AT618" t="str">
            <v>Ы</v>
          </cell>
          <cell r="AU618">
            <v>0</v>
          </cell>
          <cell r="AV618">
            <v>0</v>
          </cell>
          <cell r="AW618">
            <v>23</v>
          </cell>
          <cell r="AX618">
            <v>1</v>
          </cell>
          <cell r="AY618">
            <v>0</v>
          </cell>
          <cell r="AZ618">
            <v>0</v>
          </cell>
          <cell r="BA618">
            <v>0</v>
          </cell>
          <cell r="BB618">
            <v>0</v>
          </cell>
          <cell r="BC618">
            <v>38888</v>
          </cell>
        </row>
        <row r="619">
          <cell r="A619">
            <v>2006</v>
          </cell>
          <cell r="B619">
            <v>5</v>
          </cell>
          <cell r="C619">
            <v>178</v>
          </cell>
          <cell r="D619">
            <v>16</v>
          </cell>
          <cell r="E619">
            <v>792030</v>
          </cell>
          <cell r="F619">
            <v>0</v>
          </cell>
          <cell r="G619" t="str">
            <v>Затраты по ШПЗ (неосновные)</v>
          </cell>
          <cell r="H619">
            <v>2030</v>
          </cell>
          <cell r="I619">
            <v>7920</v>
          </cell>
          <cell r="J619">
            <v>4555.8500000000004</v>
          </cell>
          <cell r="K619">
            <v>1</v>
          </cell>
          <cell r="L619">
            <v>0</v>
          </cell>
          <cell r="M619">
            <v>0</v>
          </cell>
          <cell r="N619">
            <v>0</v>
          </cell>
          <cell r="R619">
            <v>0</v>
          </cell>
          <cell r="S619">
            <v>0</v>
          </cell>
          <cell r="T619">
            <v>0</v>
          </cell>
          <cell r="U619">
            <v>38</v>
          </cell>
          <cell r="V619">
            <v>0</v>
          </cell>
          <cell r="W619">
            <v>0</v>
          </cell>
          <cell r="AA619">
            <v>0</v>
          </cell>
          <cell r="AB619">
            <v>0</v>
          </cell>
          <cell r="AC619">
            <v>0</v>
          </cell>
          <cell r="AD619">
            <v>38</v>
          </cell>
          <cell r="AE619">
            <v>510100</v>
          </cell>
          <cell r="AF619">
            <v>0</v>
          </cell>
          <cell r="AI619">
            <v>2343</v>
          </cell>
          <cell r="AK619">
            <v>0</v>
          </cell>
          <cell r="AM619">
            <v>330</v>
          </cell>
          <cell r="AN619">
            <v>1</v>
          </cell>
          <cell r="AO619">
            <v>393216</v>
          </cell>
          <cell r="AQ619">
            <v>0</v>
          </cell>
          <cell r="AR619">
            <v>0</v>
          </cell>
          <cell r="AS619" t="str">
            <v>Ы</v>
          </cell>
          <cell r="AT619" t="str">
            <v>Ы</v>
          </cell>
          <cell r="AU619">
            <v>0</v>
          </cell>
          <cell r="AV619">
            <v>0</v>
          </cell>
          <cell r="AW619">
            <v>23</v>
          </cell>
          <cell r="AX619">
            <v>1</v>
          </cell>
          <cell r="AY619">
            <v>0</v>
          </cell>
          <cell r="AZ619">
            <v>0</v>
          </cell>
          <cell r="BA619">
            <v>0</v>
          </cell>
          <cell r="BB619">
            <v>0</v>
          </cell>
          <cell r="BC619">
            <v>38888</v>
          </cell>
        </row>
        <row r="620">
          <cell r="A620">
            <v>2006</v>
          </cell>
          <cell r="B620">
            <v>5</v>
          </cell>
          <cell r="C620">
            <v>179</v>
          </cell>
          <cell r="D620">
            <v>16</v>
          </cell>
          <cell r="E620">
            <v>792030</v>
          </cell>
          <cell r="F620">
            <v>0</v>
          </cell>
          <cell r="G620" t="str">
            <v>Затраты по ШПЗ (неосновные)</v>
          </cell>
          <cell r="H620">
            <v>2030</v>
          </cell>
          <cell r="I620">
            <v>7920</v>
          </cell>
          <cell r="J620">
            <v>16.82</v>
          </cell>
          <cell r="K620">
            <v>1</v>
          </cell>
          <cell r="L620">
            <v>0</v>
          </cell>
          <cell r="M620">
            <v>0</v>
          </cell>
          <cell r="N620">
            <v>0</v>
          </cell>
          <cell r="R620">
            <v>0</v>
          </cell>
          <cell r="S620">
            <v>0</v>
          </cell>
          <cell r="T620">
            <v>0</v>
          </cell>
          <cell r="U620">
            <v>38</v>
          </cell>
          <cell r="V620">
            <v>0</v>
          </cell>
          <cell r="W620">
            <v>0</v>
          </cell>
          <cell r="AA620">
            <v>0</v>
          </cell>
          <cell r="AB620">
            <v>0</v>
          </cell>
          <cell r="AC620">
            <v>0</v>
          </cell>
          <cell r="AD620">
            <v>38</v>
          </cell>
          <cell r="AE620">
            <v>510200</v>
          </cell>
          <cell r="AF620">
            <v>0</v>
          </cell>
          <cell r="AI620">
            <v>2343</v>
          </cell>
          <cell r="AK620">
            <v>0</v>
          </cell>
          <cell r="AM620">
            <v>331</v>
          </cell>
          <cell r="AN620">
            <v>1</v>
          </cell>
          <cell r="AO620">
            <v>393216</v>
          </cell>
          <cell r="AQ620">
            <v>0</v>
          </cell>
          <cell r="AR620">
            <v>0</v>
          </cell>
          <cell r="AS620" t="str">
            <v>Ы</v>
          </cell>
          <cell r="AT620" t="str">
            <v>Ы</v>
          </cell>
          <cell r="AU620">
            <v>0</v>
          </cell>
          <cell r="AV620">
            <v>0</v>
          </cell>
          <cell r="AW620">
            <v>23</v>
          </cell>
          <cell r="AX620">
            <v>1</v>
          </cell>
          <cell r="AY620">
            <v>0</v>
          </cell>
          <cell r="AZ620">
            <v>0</v>
          </cell>
          <cell r="BA620">
            <v>0</v>
          </cell>
          <cell r="BB620">
            <v>0</v>
          </cell>
          <cell r="BC620">
            <v>38888</v>
          </cell>
        </row>
        <row r="621">
          <cell r="A621">
            <v>2006</v>
          </cell>
          <cell r="B621">
            <v>5</v>
          </cell>
          <cell r="C621">
            <v>180</v>
          </cell>
          <cell r="D621">
            <v>16</v>
          </cell>
          <cell r="E621">
            <v>792030</v>
          </cell>
          <cell r="F621">
            <v>0</v>
          </cell>
          <cell r="G621" t="str">
            <v>Затраты по ШПЗ (неосновные)</v>
          </cell>
          <cell r="H621">
            <v>2030</v>
          </cell>
          <cell r="I621">
            <v>7920</v>
          </cell>
          <cell r="J621">
            <v>188.7</v>
          </cell>
          <cell r="K621">
            <v>1</v>
          </cell>
          <cell r="L621">
            <v>0</v>
          </cell>
          <cell r="M621">
            <v>0</v>
          </cell>
          <cell r="N621">
            <v>0</v>
          </cell>
          <cell r="R621">
            <v>0</v>
          </cell>
          <cell r="S621">
            <v>0</v>
          </cell>
          <cell r="T621">
            <v>0</v>
          </cell>
          <cell r="U621">
            <v>38</v>
          </cell>
          <cell r="V621">
            <v>0</v>
          </cell>
          <cell r="W621">
            <v>0</v>
          </cell>
          <cell r="AA621">
            <v>0</v>
          </cell>
          <cell r="AB621">
            <v>0</v>
          </cell>
          <cell r="AC621">
            <v>0</v>
          </cell>
          <cell r="AD621">
            <v>38</v>
          </cell>
          <cell r="AE621">
            <v>510300</v>
          </cell>
          <cell r="AF621">
            <v>0</v>
          </cell>
          <cell r="AI621">
            <v>2343</v>
          </cell>
          <cell r="AK621">
            <v>0</v>
          </cell>
          <cell r="AM621">
            <v>332</v>
          </cell>
          <cell r="AN621">
            <v>1</v>
          </cell>
          <cell r="AO621">
            <v>393216</v>
          </cell>
          <cell r="AQ621">
            <v>0</v>
          </cell>
          <cell r="AR621">
            <v>0</v>
          </cell>
          <cell r="AS621" t="str">
            <v>Ы</v>
          </cell>
          <cell r="AT621" t="str">
            <v>Ы</v>
          </cell>
          <cell r="AU621">
            <v>0</v>
          </cell>
          <cell r="AV621">
            <v>0</v>
          </cell>
          <cell r="AW621">
            <v>23</v>
          </cell>
          <cell r="AX621">
            <v>1</v>
          </cell>
          <cell r="AY621">
            <v>0</v>
          </cell>
          <cell r="AZ621">
            <v>0</v>
          </cell>
          <cell r="BA621">
            <v>0</v>
          </cell>
          <cell r="BB621">
            <v>0</v>
          </cell>
          <cell r="BC621">
            <v>38888</v>
          </cell>
        </row>
        <row r="622">
          <cell r="A622">
            <v>2006</v>
          </cell>
          <cell r="B622">
            <v>5</v>
          </cell>
          <cell r="C622">
            <v>181</v>
          </cell>
          <cell r="D622">
            <v>16</v>
          </cell>
          <cell r="E622">
            <v>792030</v>
          </cell>
          <cell r="F622">
            <v>0</v>
          </cell>
          <cell r="G622" t="str">
            <v>Затраты по ШПЗ (неосновные)</v>
          </cell>
          <cell r="H622">
            <v>2030</v>
          </cell>
          <cell r="I622">
            <v>7920</v>
          </cell>
          <cell r="J622">
            <v>250.94</v>
          </cell>
          <cell r="K622">
            <v>1</v>
          </cell>
          <cell r="L622">
            <v>0</v>
          </cell>
          <cell r="M622">
            <v>0</v>
          </cell>
          <cell r="N622">
            <v>0</v>
          </cell>
          <cell r="R622">
            <v>0</v>
          </cell>
          <cell r="S622">
            <v>0</v>
          </cell>
          <cell r="T622">
            <v>0</v>
          </cell>
          <cell r="U622">
            <v>38</v>
          </cell>
          <cell r="V622">
            <v>0</v>
          </cell>
          <cell r="W622">
            <v>0</v>
          </cell>
          <cell r="AA622">
            <v>0</v>
          </cell>
          <cell r="AB622">
            <v>0</v>
          </cell>
          <cell r="AC622">
            <v>0</v>
          </cell>
          <cell r="AD622">
            <v>38</v>
          </cell>
          <cell r="AE622">
            <v>510400</v>
          </cell>
          <cell r="AF622">
            <v>0</v>
          </cell>
          <cell r="AI622">
            <v>2343</v>
          </cell>
          <cell r="AK622">
            <v>0</v>
          </cell>
          <cell r="AM622">
            <v>333</v>
          </cell>
          <cell r="AN622">
            <v>1</v>
          </cell>
          <cell r="AO622">
            <v>393216</v>
          </cell>
          <cell r="AQ622">
            <v>0</v>
          </cell>
          <cell r="AR622">
            <v>0</v>
          </cell>
          <cell r="AS622" t="str">
            <v>Ы</v>
          </cell>
          <cell r="AT622" t="str">
            <v>Ы</v>
          </cell>
          <cell r="AU622">
            <v>0</v>
          </cell>
          <cell r="AV622">
            <v>0</v>
          </cell>
          <cell r="AW622">
            <v>23</v>
          </cell>
          <cell r="AX622">
            <v>1</v>
          </cell>
          <cell r="AY622">
            <v>0</v>
          </cell>
          <cell r="AZ622">
            <v>0</v>
          </cell>
          <cell r="BA622">
            <v>0</v>
          </cell>
          <cell r="BB622">
            <v>0</v>
          </cell>
          <cell r="BC622">
            <v>38888</v>
          </cell>
        </row>
        <row r="623">
          <cell r="A623">
            <v>2006</v>
          </cell>
          <cell r="B623">
            <v>5</v>
          </cell>
          <cell r="C623">
            <v>182</v>
          </cell>
          <cell r="D623">
            <v>16</v>
          </cell>
          <cell r="E623">
            <v>792030</v>
          </cell>
          <cell r="F623">
            <v>0</v>
          </cell>
          <cell r="G623" t="str">
            <v>Затраты по ШПЗ (неосновные)</v>
          </cell>
          <cell r="H623">
            <v>2030</v>
          </cell>
          <cell r="I623">
            <v>7920</v>
          </cell>
          <cell r="J623">
            <v>3838.09</v>
          </cell>
          <cell r="K623">
            <v>1</v>
          </cell>
          <cell r="L623">
            <v>0</v>
          </cell>
          <cell r="M623">
            <v>0</v>
          </cell>
          <cell r="N623">
            <v>0</v>
          </cell>
          <cell r="R623">
            <v>0</v>
          </cell>
          <cell r="S623">
            <v>0</v>
          </cell>
          <cell r="T623">
            <v>0</v>
          </cell>
          <cell r="U623">
            <v>38</v>
          </cell>
          <cell r="V623">
            <v>0</v>
          </cell>
          <cell r="W623">
            <v>0</v>
          </cell>
          <cell r="AA623">
            <v>0</v>
          </cell>
          <cell r="AB623">
            <v>0</v>
          </cell>
          <cell r="AC623">
            <v>0</v>
          </cell>
          <cell r="AD623">
            <v>38</v>
          </cell>
          <cell r="AE623">
            <v>510600</v>
          </cell>
          <cell r="AF623">
            <v>0</v>
          </cell>
          <cell r="AI623">
            <v>2343</v>
          </cell>
          <cell r="AK623">
            <v>0</v>
          </cell>
          <cell r="AM623">
            <v>334</v>
          </cell>
          <cell r="AN623">
            <v>1</v>
          </cell>
          <cell r="AO623">
            <v>393216</v>
          </cell>
          <cell r="AQ623">
            <v>0</v>
          </cell>
          <cell r="AR623">
            <v>0</v>
          </cell>
          <cell r="AS623" t="str">
            <v>Ы</v>
          </cell>
          <cell r="AT623" t="str">
            <v>Ы</v>
          </cell>
          <cell r="AU623">
            <v>0</v>
          </cell>
          <cell r="AV623">
            <v>0</v>
          </cell>
          <cell r="AW623">
            <v>23</v>
          </cell>
          <cell r="AX623">
            <v>1</v>
          </cell>
          <cell r="AY623">
            <v>0</v>
          </cell>
          <cell r="AZ623">
            <v>0</v>
          </cell>
          <cell r="BA623">
            <v>0</v>
          </cell>
          <cell r="BB623">
            <v>0</v>
          </cell>
          <cell r="BC623">
            <v>38888</v>
          </cell>
        </row>
        <row r="624">
          <cell r="A624">
            <v>2006</v>
          </cell>
          <cell r="B624">
            <v>5</v>
          </cell>
          <cell r="C624">
            <v>183</v>
          </cell>
          <cell r="D624">
            <v>16</v>
          </cell>
          <cell r="E624">
            <v>792030</v>
          </cell>
          <cell r="F624">
            <v>0</v>
          </cell>
          <cell r="G624" t="str">
            <v>Затраты по ШПЗ (неосновные)</v>
          </cell>
          <cell r="H624">
            <v>2030</v>
          </cell>
          <cell r="I624">
            <v>7920</v>
          </cell>
          <cell r="J624">
            <v>1092.6199999999999</v>
          </cell>
          <cell r="K624">
            <v>1</v>
          </cell>
          <cell r="L624">
            <v>0</v>
          </cell>
          <cell r="M624">
            <v>0</v>
          </cell>
          <cell r="N624">
            <v>0</v>
          </cell>
          <cell r="R624">
            <v>0</v>
          </cell>
          <cell r="S624">
            <v>0</v>
          </cell>
          <cell r="T624">
            <v>0</v>
          </cell>
          <cell r="U624">
            <v>38</v>
          </cell>
          <cell r="V624">
            <v>0</v>
          </cell>
          <cell r="W624">
            <v>0</v>
          </cell>
          <cell r="AA624">
            <v>0</v>
          </cell>
          <cell r="AB624">
            <v>0</v>
          </cell>
          <cell r="AC624">
            <v>0</v>
          </cell>
          <cell r="AD624">
            <v>38</v>
          </cell>
          <cell r="AE624">
            <v>510900</v>
          </cell>
          <cell r="AF624">
            <v>0</v>
          </cell>
          <cell r="AI624">
            <v>2343</v>
          </cell>
          <cell r="AK624">
            <v>0</v>
          </cell>
          <cell r="AM624">
            <v>335</v>
          </cell>
          <cell r="AN624">
            <v>1</v>
          </cell>
          <cell r="AO624">
            <v>393216</v>
          </cell>
          <cell r="AQ624">
            <v>0</v>
          </cell>
          <cell r="AR624">
            <v>0</v>
          </cell>
          <cell r="AS624" t="str">
            <v>Ы</v>
          </cell>
          <cell r="AT624" t="str">
            <v>Ы</v>
          </cell>
          <cell r="AU624">
            <v>0</v>
          </cell>
          <cell r="AV624">
            <v>0</v>
          </cell>
          <cell r="AW624">
            <v>23</v>
          </cell>
          <cell r="AX624">
            <v>1</v>
          </cell>
          <cell r="AY624">
            <v>0</v>
          </cell>
          <cell r="AZ624">
            <v>0</v>
          </cell>
          <cell r="BA624">
            <v>0</v>
          </cell>
          <cell r="BB624">
            <v>0</v>
          </cell>
          <cell r="BC624">
            <v>38888</v>
          </cell>
        </row>
        <row r="625">
          <cell r="A625">
            <v>2006</v>
          </cell>
          <cell r="B625">
            <v>5</v>
          </cell>
          <cell r="C625">
            <v>184</v>
          </cell>
          <cell r="D625">
            <v>16</v>
          </cell>
          <cell r="E625">
            <v>792030</v>
          </cell>
          <cell r="F625">
            <v>0</v>
          </cell>
          <cell r="G625" t="str">
            <v>Затраты по ШПЗ (неосновные)</v>
          </cell>
          <cell r="H625">
            <v>2030</v>
          </cell>
          <cell r="I625">
            <v>7920</v>
          </cell>
          <cell r="J625">
            <v>215.15</v>
          </cell>
          <cell r="K625">
            <v>1</v>
          </cell>
          <cell r="L625">
            <v>0</v>
          </cell>
          <cell r="M625">
            <v>0</v>
          </cell>
          <cell r="N625">
            <v>0</v>
          </cell>
          <cell r="R625">
            <v>0</v>
          </cell>
          <cell r="S625">
            <v>0</v>
          </cell>
          <cell r="T625">
            <v>0</v>
          </cell>
          <cell r="U625">
            <v>38</v>
          </cell>
          <cell r="V625">
            <v>0</v>
          </cell>
          <cell r="W625">
            <v>0</v>
          </cell>
          <cell r="AA625">
            <v>0</v>
          </cell>
          <cell r="AB625">
            <v>0</v>
          </cell>
          <cell r="AC625">
            <v>0</v>
          </cell>
          <cell r="AD625">
            <v>38</v>
          </cell>
          <cell r="AE625">
            <v>513600</v>
          </cell>
          <cell r="AF625">
            <v>0</v>
          </cell>
          <cell r="AI625">
            <v>2343</v>
          </cell>
          <cell r="AK625">
            <v>0</v>
          </cell>
          <cell r="AM625">
            <v>336</v>
          </cell>
          <cell r="AN625">
            <v>1</v>
          </cell>
          <cell r="AO625">
            <v>393216</v>
          </cell>
          <cell r="AQ625">
            <v>0</v>
          </cell>
          <cell r="AR625">
            <v>0</v>
          </cell>
          <cell r="AS625" t="str">
            <v>Ы</v>
          </cell>
          <cell r="AT625" t="str">
            <v>Ы</v>
          </cell>
          <cell r="AU625">
            <v>0</v>
          </cell>
          <cell r="AV625">
            <v>0</v>
          </cell>
          <cell r="AW625">
            <v>23</v>
          </cell>
          <cell r="AX625">
            <v>1</v>
          </cell>
          <cell r="AY625">
            <v>0</v>
          </cell>
          <cell r="AZ625">
            <v>0</v>
          </cell>
          <cell r="BA625">
            <v>0</v>
          </cell>
          <cell r="BB625">
            <v>0</v>
          </cell>
          <cell r="BC625">
            <v>38888</v>
          </cell>
        </row>
        <row r="626">
          <cell r="A626">
            <v>2006</v>
          </cell>
          <cell r="B626">
            <v>5</v>
          </cell>
          <cell r="C626">
            <v>251</v>
          </cell>
          <cell r="D626">
            <v>16</v>
          </cell>
          <cell r="E626">
            <v>792030</v>
          </cell>
          <cell r="F626">
            <v>0</v>
          </cell>
          <cell r="G626" t="str">
            <v>Затраты по ШПЗ (неосновные)</v>
          </cell>
          <cell r="H626">
            <v>2030</v>
          </cell>
          <cell r="I626">
            <v>7920</v>
          </cell>
          <cell r="J626">
            <v>45.45</v>
          </cell>
          <cell r="K626">
            <v>1</v>
          </cell>
          <cell r="L626">
            <v>0</v>
          </cell>
          <cell r="M626">
            <v>0</v>
          </cell>
          <cell r="N626">
            <v>0</v>
          </cell>
          <cell r="R626">
            <v>0</v>
          </cell>
          <cell r="S626">
            <v>0</v>
          </cell>
          <cell r="T626">
            <v>0</v>
          </cell>
          <cell r="U626">
            <v>32</v>
          </cell>
          <cell r="V626">
            <v>0</v>
          </cell>
          <cell r="W626">
            <v>0</v>
          </cell>
          <cell r="AA626">
            <v>0</v>
          </cell>
          <cell r="AB626">
            <v>0</v>
          </cell>
          <cell r="AC626">
            <v>0</v>
          </cell>
          <cell r="AD626">
            <v>32</v>
          </cell>
          <cell r="AE626">
            <v>110000</v>
          </cell>
          <cell r="AF626">
            <v>0</v>
          </cell>
          <cell r="AI626">
            <v>2343</v>
          </cell>
          <cell r="AK626">
            <v>0</v>
          </cell>
          <cell r="AM626">
            <v>403</v>
          </cell>
          <cell r="AN626">
            <v>1</v>
          </cell>
          <cell r="AO626">
            <v>393216</v>
          </cell>
          <cell r="AQ626">
            <v>0</v>
          </cell>
          <cell r="AR626">
            <v>0</v>
          </cell>
          <cell r="AS626" t="str">
            <v>Ы</v>
          </cell>
          <cell r="AT626" t="str">
            <v>Ы</v>
          </cell>
          <cell r="AU626">
            <v>0</v>
          </cell>
          <cell r="AV626">
            <v>0</v>
          </cell>
          <cell r="AW626">
            <v>23</v>
          </cell>
          <cell r="AX626">
            <v>1</v>
          </cell>
          <cell r="AY626">
            <v>0</v>
          </cell>
          <cell r="AZ626">
            <v>0</v>
          </cell>
          <cell r="BA626">
            <v>0</v>
          </cell>
          <cell r="BB626">
            <v>0</v>
          </cell>
          <cell r="BC626">
            <v>38888</v>
          </cell>
        </row>
        <row r="627">
          <cell r="A627">
            <v>2006</v>
          </cell>
          <cell r="B627">
            <v>5</v>
          </cell>
          <cell r="C627">
            <v>252</v>
          </cell>
          <cell r="D627">
            <v>16</v>
          </cell>
          <cell r="E627">
            <v>792030</v>
          </cell>
          <cell r="F627">
            <v>0</v>
          </cell>
          <cell r="G627" t="str">
            <v>Затраты по ШПЗ (неосновные)</v>
          </cell>
          <cell r="H627">
            <v>2030</v>
          </cell>
          <cell r="I627">
            <v>7920</v>
          </cell>
          <cell r="J627">
            <v>1.59</v>
          </cell>
          <cell r="K627">
            <v>1</v>
          </cell>
          <cell r="L627">
            <v>0</v>
          </cell>
          <cell r="M627">
            <v>0</v>
          </cell>
          <cell r="N627">
            <v>0</v>
          </cell>
          <cell r="R627">
            <v>0</v>
          </cell>
          <cell r="S627">
            <v>0</v>
          </cell>
          <cell r="T627">
            <v>0</v>
          </cell>
          <cell r="U627">
            <v>32</v>
          </cell>
          <cell r="V627">
            <v>0</v>
          </cell>
          <cell r="W627">
            <v>0</v>
          </cell>
          <cell r="AA627">
            <v>0</v>
          </cell>
          <cell r="AB627">
            <v>0</v>
          </cell>
          <cell r="AC627">
            <v>0</v>
          </cell>
          <cell r="AD627">
            <v>32</v>
          </cell>
          <cell r="AE627">
            <v>114020</v>
          </cell>
          <cell r="AF627">
            <v>0</v>
          </cell>
          <cell r="AI627">
            <v>2343</v>
          </cell>
          <cell r="AK627">
            <v>0</v>
          </cell>
          <cell r="AM627">
            <v>404</v>
          </cell>
          <cell r="AN627">
            <v>1</v>
          </cell>
          <cell r="AO627">
            <v>393216</v>
          </cell>
          <cell r="AQ627">
            <v>0</v>
          </cell>
          <cell r="AR627">
            <v>0</v>
          </cell>
          <cell r="AS627" t="str">
            <v>Ы</v>
          </cell>
          <cell r="AT627" t="str">
            <v>Ы</v>
          </cell>
          <cell r="AU627">
            <v>0</v>
          </cell>
          <cell r="AV627">
            <v>0</v>
          </cell>
          <cell r="AW627">
            <v>23</v>
          </cell>
          <cell r="AX627">
            <v>1</v>
          </cell>
          <cell r="AY627">
            <v>0</v>
          </cell>
          <cell r="AZ627">
            <v>0</v>
          </cell>
          <cell r="BA627">
            <v>0</v>
          </cell>
          <cell r="BB627">
            <v>0</v>
          </cell>
          <cell r="BC627">
            <v>38888</v>
          </cell>
        </row>
        <row r="628">
          <cell r="A628">
            <v>2006</v>
          </cell>
          <cell r="B628">
            <v>5</v>
          </cell>
          <cell r="C628">
            <v>253</v>
          </cell>
          <cell r="D628">
            <v>16</v>
          </cell>
          <cell r="E628">
            <v>792030</v>
          </cell>
          <cell r="F628">
            <v>0</v>
          </cell>
          <cell r="G628" t="str">
            <v>Затраты по ШПЗ (неосновные)</v>
          </cell>
          <cell r="H628">
            <v>2030</v>
          </cell>
          <cell r="I628">
            <v>7920</v>
          </cell>
          <cell r="J628">
            <v>6.5</v>
          </cell>
          <cell r="K628">
            <v>1</v>
          </cell>
          <cell r="L628">
            <v>0</v>
          </cell>
          <cell r="M628">
            <v>0</v>
          </cell>
          <cell r="N628">
            <v>0</v>
          </cell>
          <cell r="R628">
            <v>0</v>
          </cell>
          <cell r="S628">
            <v>0</v>
          </cell>
          <cell r="T628">
            <v>0</v>
          </cell>
          <cell r="U628">
            <v>32</v>
          </cell>
          <cell r="V628">
            <v>0</v>
          </cell>
          <cell r="W628">
            <v>0</v>
          </cell>
          <cell r="AA628">
            <v>0</v>
          </cell>
          <cell r="AB628">
            <v>0</v>
          </cell>
          <cell r="AC628">
            <v>0</v>
          </cell>
          <cell r="AD628">
            <v>32</v>
          </cell>
          <cell r="AE628">
            <v>117000</v>
          </cell>
          <cell r="AF628">
            <v>0</v>
          </cell>
          <cell r="AI628">
            <v>2343</v>
          </cell>
          <cell r="AK628">
            <v>0</v>
          </cell>
          <cell r="AM628">
            <v>405</v>
          </cell>
          <cell r="AN628">
            <v>1</v>
          </cell>
          <cell r="AO628">
            <v>393216</v>
          </cell>
          <cell r="AQ628">
            <v>0</v>
          </cell>
          <cell r="AR628">
            <v>0</v>
          </cell>
          <cell r="AS628" t="str">
            <v>Ы</v>
          </cell>
          <cell r="AT628" t="str">
            <v>Ы</v>
          </cell>
          <cell r="AU628">
            <v>0</v>
          </cell>
          <cell r="AV628">
            <v>0</v>
          </cell>
          <cell r="AW628">
            <v>23</v>
          </cell>
          <cell r="AX628">
            <v>1</v>
          </cell>
          <cell r="AY628">
            <v>0</v>
          </cell>
          <cell r="AZ628">
            <v>0</v>
          </cell>
          <cell r="BA628">
            <v>0</v>
          </cell>
          <cell r="BB628">
            <v>0</v>
          </cell>
          <cell r="BC628">
            <v>38888</v>
          </cell>
        </row>
        <row r="629">
          <cell r="A629">
            <v>2006</v>
          </cell>
          <cell r="B629">
            <v>5</v>
          </cell>
          <cell r="C629">
            <v>254</v>
          </cell>
          <cell r="D629">
            <v>16</v>
          </cell>
          <cell r="E629">
            <v>792030</v>
          </cell>
          <cell r="F629">
            <v>0</v>
          </cell>
          <cell r="G629" t="str">
            <v>Затраты по ШПЗ (неосновные)</v>
          </cell>
          <cell r="H629">
            <v>2030</v>
          </cell>
          <cell r="I629">
            <v>7920</v>
          </cell>
          <cell r="J629">
            <v>3.38</v>
          </cell>
          <cell r="K629">
            <v>1</v>
          </cell>
          <cell r="L629">
            <v>0</v>
          </cell>
          <cell r="M629">
            <v>0</v>
          </cell>
          <cell r="N629">
            <v>0</v>
          </cell>
          <cell r="R629">
            <v>0</v>
          </cell>
          <cell r="S629">
            <v>0</v>
          </cell>
          <cell r="T629">
            <v>0</v>
          </cell>
          <cell r="U629">
            <v>32</v>
          </cell>
          <cell r="V629">
            <v>0</v>
          </cell>
          <cell r="W629">
            <v>0</v>
          </cell>
          <cell r="AA629">
            <v>0</v>
          </cell>
          <cell r="AB629">
            <v>0</v>
          </cell>
          <cell r="AC629">
            <v>0</v>
          </cell>
          <cell r="AD629">
            <v>32</v>
          </cell>
          <cell r="AE629">
            <v>130000</v>
          </cell>
          <cell r="AF629">
            <v>0</v>
          </cell>
          <cell r="AI629">
            <v>2343</v>
          </cell>
          <cell r="AK629">
            <v>0</v>
          </cell>
          <cell r="AM629">
            <v>406</v>
          </cell>
          <cell r="AN629">
            <v>1</v>
          </cell>
          <cell r="AO629">
            <v>393216</v>
          </cell>
          <cell r="AQ629">
            <v>0</v>
          </cell>
          <cell r="AR629">
            <v>0</v>
          </cell>
          <cell r="AS629" t="str">
            <v>Ы</v>
          </cell>
          <cell r="AT629" t="str">
            <v>Ы</v>
          </cell>
          <cell r="AU629">
            <v>0</v>
          </cell>
          <cell r="AV629">
            <v>0</v>
          </cell>
          <cell r="AW629">
            <v>23</v>
          </cell>
          <cell r="AX629">
            <v>1</v>
          </cell>
          <cell r="AY629">
            <v>0</v>
          </cell>
          <cell r="AZ629">
            <v>0</v>
          </cell>
          <cell r="BA629">
            <v>0</v>
          </cell>
          <cell r="BB629">
            <v>0</v>
          </cell>
          <cell r="BC629">
            <v>38888</v>
          </cell>
        </row>
        <row r="630">
          <cell r="A630">
            <v>2006</v>
          </cell>
          <cell r="B630">
            <v>5</v>
          </cell>
          <cell r="C630">
            <v>255</v>
          </cell>
          <cell r="D630">
            <v>16</v>
          </cell>
          <cell r="E630">
            <v>792030</v>
          </cell>
          <cell r="F630">
            <v>0</v>
          </cell>
          <cell r="G630" t="str">
            <v>Затраты по ШПЗ (неосновные)</v>
          </cell>
          <cell r="H630">
            <v>2030</v>
          </cell>
          <cell r="I630">
            <v>7920</v>
          </cell>
          <cell r="J630">
            <v>0.48</v>
          </cell>
          <cell r="K630">
            <v>1</v>
          </cell>
          <cell r="L630">
            <v>0</v>
          </cell>
          <cell r="M630">
            <v>0</v>
          </cell>
          <cell r="N630">
            <v>0</v>
          </cell>
          <cell r="R630">
            <v>0</v>
          </cell>
          <cell r="S630">
            <v>0</v>
          </cell>
          <cell r="T630">
            <v>0</v>
          </cell>
          <cell r="U630">
            <v>32</v>
          </cell>
          <cell r="V630">
            <v>0</v>
          </cell>
          <cell r="W630">
            <v>0</v>
          </cell>
          <cell r="AA630">
            <v>0</v>
          </cell>
          <cell r="AB630">
            <v>0</v>
          </cell>
          <cell r="AC630">
            <v>0</v>
          </cell>
          <cell r="AD630">
            <v>32</v>
          </cell>
          <cell r="AE630">
            <v>131000</v>
          </cell>
          <cell r="AF630">
            <v>0</v>
          </cell>
          <cell r="AI630">
            <v>2343</v>
          </cell>
          <cell r="AK630">
            <v>0</v>
          </cell>
          <cell r="AM630">
            <v>407</v>
          </cell>
          <cell r="AN630">
            <v>1</v>
          </cell>
          <cell r="AO630">
            <v>393216</v>
          </cell>
          <cell r="AQ630">
            <v>0</v>
          </cell>
          <cell r="AR630">
            <v>0</v>
          </cell>
          <cell r="AS630" t="str">
            <v>Ы</v>
          </cell>
          <cell r="AT630" t="str">
            <v>Ы</v>
          </cell>
          <cell r="AU630">
            <v>0</v>
          </cell>
          <cell r="AV630">
            <v>0</v>
          </cell>
          <cell r="AW630">
            <v>23</v>
          </cell>
          <cell r="AX630">
            <v>1</v>
          </cell>
          <cell r="AY630">
            <v>0</v>
          </cell>
          <cell r="AZ630">
            <v>0</v>
          </cell>
          <cell r="BA630">
            <v>0</v>
          </cell>
          <cell r="BB630">
            <v>0</v>
          </cell>
          <cell r="BC630">
            <v>38888</v>
          </cell>
        </row>
        <row r="631">
          <cell r="A631">
            <v>2006</v>
          </cell>
          <cell r="B631">
            <v>5</v>
          </cell>
          <cell r="C631">
            <v>256</v>
          </cell>
          <cell r="D631">
            <v>16</v>
          </cell>
          <cell r="E631">
            <v>792030</v>
          </cell>
          <cell r="F631">
            <v>0</v>
          </cell>
          <cell r="G631" t="str">
            <v>Затраты по ШПЗ (неосновные)</v>
          </cell>
          <cell r="H631">
            <v>2030</v>
          </cell>
          <cell r="I631">
            <v>7920</v>
          </cell>
          <cell r="J631">
            <v>0.95</v>
          </cell>
          <cell r="K631">
            <v>1</v>
          </cell>
          <cell r="L631">
            <v>0</v>
          </cell>
          <cell r="M631">
            <v>0</v>
          </cell>
          <cell r="N631">
            <v>0</v>
          </cell>
          <cell r="R631">
            <v>0</v>
          </cell>
          <cell r="S631">
            <v>0</v>
          </cell>
          <cell r="T631">
            <v>0</v>
          </cell>
          <cell r="U631">
            <v>32</v>
          </cell>
          <cell r="V631">
            <v>0</v>
          </cell>
          <cell r="W631">
            <v>0</v>
          </cell>
          <cell r="AA631">
            <v>0</v>
          </cell>
          <cell r="AB631">
            <v>0</v>
          </cell>
          <cell r="AC631">
            <v>0</v>
          </cell>
          <cell r="AD631">
            <v>32</v>
          </cell>
          <cell r="AE631">
            <v>132000</v>
          </cell>
          <cell r="AF631">
            <v>0</v>
          </cell>
          <cell r="AI631">
            <v>2343</v>
          </cell>
          <cell r="AK631">
            <v>0</v>
          </cell>
          <cell r="AM631">
            <v>408</v>
          </cell>
          <cell r="AN631">
            <v>1</v>
          </cell>
          <cell r="AO631">
            <v>393216</v>
          </cell>
          <cell r="AQ631">
            <v>0</v>
          </cell>
          <cell r="AR631">
            <v>0</v>
          </cell>
          <cell r="AS631" t="str">
            <v>Ы</v>
          </cell>
          <cell r="AT631" t="str">
            <v>Ы</v>
          </cell>
          <cell r="AU631">
            <v>0</v>
          </cell>
          <cell r="AV631">
            <v>0</v>
          </cell>
          <cell r="AW631">
            <v>23</v>
          </cell>
          <cell r="AX631">
            <v>1</v>
          </cell>
          <cell r="AY631">
            <v>0</v>
          </cell>
          <cell r="AZ631">
            <v>0</v>
          </cell>
          <cell r="BA631">
            <v>0</v>
          </cell>
          <cell r="BB631">
            <v>0</v>
          </cell>
          <cell r="BC631">
            <v>38888</v>
          </cell>
        </row>
        <row r="632">
          <cell r="A632">
            <v>2006</v>
          </cell>
          <cell r="B632">
            <v>5</v>
          </cell>
          <cell r="C632">
            <v>257</v>
          </cell>
          <cell r="D632">
            <v>16</v>
          </cell>
          <cell r="E632">
            <v>792030</v>
          </cell>
          <cell r="F632">
            <v>0</v>
          </cell>
          <cell r="G632" t="str">
            <v>Затраты по ШПЗ (неосновные)</v>
          </cell>
          <cell r="H632">
            <v>2030</v>
          </cell>
          <cell r="I632">
            <v>7920</v>
          </cell>
          <cell r="J632">
            <v>10.78</v>
          </cell>
          <cell r="K632">
            <v>1</v>
          </cell>
          <cell r="L632">
            <v>0</v>
          </cell>
          <cell r="M632">
            <v>0</v>
          </cell>
          <cell r="N632">
            <v>0</v>
          </cell>
          <cell r="R632">
            <v>0</v>
          </cell>
          <cell r="S632">
            <v>0</v>
          </cell>
          <cell r="T632">
            <v>0</v>
          </cell>
          <cell r="U632">
            <v>32</v>
          </cell>
          <cell r="V632">
            <v>0</v>
          </cell>
          <cell r="W632">
            <v>0</v>
          </cell>
          <cell r="AA632">
            <v>0</v>
          </cell>
          <cell r="AB632">
            <v>0</v>
          </cell>
          <cell r="AC632">
            <v>0</v>
          </cell>
          <cell r="AD632">
            <v>32</v>
          </cell>
          <cell r="AE632">
            <v>133200</v>
          </cell>
          <cell r="AF632">
            <v>0</v>
          </cell>
          <cell r="AI632">
            <v>2343</v>
          </cell>
          <cell r="AK632">
            <v>0</v>
          </cell>
          <cell r="AM632">
            <v>409</v>
          </cell>
          <cell r="AN632">
            <v>1</v>
          </cell>
          <cell r="AO632">
            <v>393216</v>
          </cell>
          <cell r="AQ632">
            <v>0</v>
          </cell>
          <cell r="AR632">
            <v>0</v>
          </cell>
          <cell r="AS632" t="str">
            <v>Ы</v>
          </cell>
          <cell r="AT632" t="str">
            <v>Ы</v>
          </cell>
          <cell r="AU632">
            <v>0</v>
          </cell>
          <cell r="AV632">
            <v>0</v>
          </cell>
          <cell r="AW632">
            <v>23</v>
          </cell>
          <cell r="AX632">
            <v>1</v>
          </cell>
          <cell r="AY632">
            <v>0</v>
          </cell>
          <cell r="AZ632">
            <v>0</v>
          </cell>
          <cell r="BA632">
            <v>0</v>
          </cell>
          <cell r="BB632">
            <v>0</v>
          </cell>
          <cell r="BC632">
            <v>38888</v>
          </cell>
        </row>
        <row r="633">
          <cell r="A633">
            <v>2006</v>
          </cell>
          <cell r="B633">
            <v>5</v>
          </cell>
          <cell r="C633">
            <v>258</v>
          </cell>
          <cell r="D633">
            <v>16</v>
          </cell>
          <cell r="E633">
            <v>792030</v>
          </cell>
          <cell r="F633">
            <v>0</v>
          </cell>
          <cell r="G633" t="str">
            <v>Затраты по ШПЗ (неосновные)</v>
          </cell>
          <cell r="H633">
            <v>2030</v>
          </cell>
          <cell r="I633">
            <v>7920</v>
          </cell>
          <cell r="J633">
            <v>4.93</v>
          </cell>
          <cell r="K633">
            <v>1</v>
          </cell>
          <cell r="L633">
            <v>0</v>
          </cell>
          <cell r="M633">
            <v>0</v>
          </cell>
          <cell r="N633">
            <v>0</v>
          </cell>
          <cell r="R633">
            <v>0</v>
          </cell>
          <cell r="S633">
            <v>0</v>
          </cell>
          <cell r="T633">
            <v>0</v>
          </cell>
          <cell r="U633">
            <v>32</v>
          </cell>
          <cell r="V633">
            <v>0</v>
          </cell>
          <cell r="W633">
            <v>0</v>
          </cell>
          <cell r="AA633">
            <v>0</v>
          </cell>
          <cell r="AB633">
            <v>0</v>
          </cell>
          <cell r="AC633">
            <v>0</v>
          </cell>
          <cell r="AD633">
            <v>32</v>
          </cell>
          <cell r="AE633">
            <v>135000</v>
          </cell>
          <cell r="AF633">
            <v>0</v>
          </cell>
          <cell r="AI633">
            <v>2343</v>
          </cell>
          <cell r="AK633">
            <v>0</v>
          </cell>
          <cell r="AM633">
            <v>410</v>
          </cell>
          <cell r="AN633">
            <v>1</v>
          </cell>
          <cell r="AO633">
            <v>393216</v>
          </cell>
          <cell r="AQ633">
            <v>0</v>
          </cell>
          <cell r="AR633">
            <v>0</v>
          </cell>
          <cell r="AS633" t="str">
            <v>Ы</v>
          </cell>
          <cell r="AT633" t="str">
            <v>Ы</v>
          </cell>
          <cell r="AU633">
            <v>0</v>
          </cell>
          <cell r="AV633">
            <v>0</v>
          </cell>
          <cell r="AW633">
            <v>23</v>
          </cell>
          <cell r="AX633">
            <v>1</v>
          </cell>
          <cell r="AY633">
            <v>0</v>
          </cell>
          <cell r="AZ633">
            <v>0</v>
          </cell>
          <cell r="BA633">
            <v>0</v>
          </cell>
          <cell r="BB633">
            <v>0</v>
          </cell>
          <cell r="BC633">
            <v>38888</v>
          </cell>
        </row>
        <row r="634">
          <cell r="A634">
            <v>2006</v>
          </cell>
          <cell r="B634">
            <v>5</v>
          </cell>
          <cell r="C634">
            <v>259</v>
          </cell>
          <cell r="D634">
            <v>16</v>
          </cell>
          <cell r="E634">
            <v>792030</v>
          </cell>
          <cell r="F634">
            <v>0</v>
          </cell>
          <cell r="G634" t="str">
            <v>Затраты по ШПЗ (неосновные)</v>
          </cell>
          <cell r="H634">
            <v>2030</v>
          </cell>
          <cell r="I634">
            <v>7920</v>
          </cell>
          <cell r="J634">
            <v>44267.83</v>
          </cell>
          <cell r="K634">
            <v>1</v>
          </cell>
          <cell r="L634">
            <v>0</v>
          </cell>
          <cell r="M634">
            <v>0</v>
          </cell>
          <cell r="N634">
            <v>0</v>
          </cell>
          <cell r="R634">
            <v>0</v>
          </cell>
          <cell r="S634">
            <v>0</v>
          </cell>
          <cell r="T634">
            <v>0</v>
          </cell>
          <cell r="U634">
            <v>32</v>
          </cell>
          <cell r="V634">
            <v>0</v>
          </cell>
          <cell r="W634">
            <v>0</v>
          </cell>
          <cell r="AA634">
            <v>0</v>
          </cell>
          <cell r="AB634">
            <v>0</v>
          </cell>
          <cell r="AC634">
            <v>0</v>
          </cell>
          <cell r="AD634">
            <v>32</v>
          </cell>
          <cell r="AE634">
            <v>143000</v>
          </cell>
          <cell r="AF634">
            <v>0</v>
          </cell>
          <cell r="AI634">
            <v>2343</v>
          </cell>
          <cell r="AK634">
            <v>0</v>
          </cell>
          <cell r="AM634">
            <v>411</v>
          </cell>
          <cell r="AN634">
            <v>1</v>
          </cell>
          <cell r="AO634">
            <v>393216</v>
          </cell>
          <cell r="AQ634">
            <v>0</v>
          </cell>
          <cell r="AR634">
            <v>0</v>
          </cell>
          <cell r="AS634" t="str">
            <v>Ы</v>
          </cell>
          <cell r="AT634" t="str">
            <v>Ы</v>
          </cell>
          <cell r="AU634">
            <v>0</v>
          </cell>
          <cell r="AV634">
            <v>0</v>
          </cell>
          <cell r="AW634">
            <v>23</v>
          </cell>
          <cell r="AX634">
            <v>1</v>
          </cell>
          <cell r="AY634">
            <v>0</v>
          </cell>
          <cell r="AZ634">
            <v>0</v>
          </cell>
          <cell r="BA634">
            <v>0</v>
          </cell>
          <cell r="BB634">
            <v>0</v>
          </cell>
          <cell r="BC634">
            <v>38888</v>
          </cell>
        </row>
        <row r="635">
          <cell r="A635">
            <v>2006</v>
          </cell>
          <cell r="B635">
            <v>5</v>
          </cell>
          <cell r="C635">
            <v>260</v>
          </cell>
          <cell r="D635">
            <v>16</v>
          </cell>
          <cell r="E635">
            <v>792030</v>
          </cell>
          <cell r="F635">
            <v>0</v>
          </cell>
          <cell r="G635" t="str">
            <v>Затраты по ШПЗ (неосновные)</v>
          </cell>
          <cell r="H635">
            <v>2030</v>
          </cell>
          <cell r="I635">
            <v>7920</v>
          </cell>
          <cell r="J635">
            <v>133.16999999999999</v>
          </cell>
          <cell r="K635">
            <v>1</v>
          </cell>
          <cell r="L635">
            <v>0</v>
          </cell>
          <cell r="M635">
            <v>0</v>
          </cell>
          <cell r="N635">
            <v>0</v>
          </cell>
          <cell r="R635">
            <v>0</v>
          </cell>
          <cell r="S635">
            <v>0</v>
          </cell>
          <cell r="T635">
            <v>0</v>
          </cell>
          <cell r="U635">
            <v>32</v>
          </cell>
          <cell r="V635">
            <v>0</v>
          </cell>
          <cell r="W635">
            <v>0</v>
          </cell>
          <cell r="AA635">
            <v>0</v>
          </cell>
          <cell r="AB635">
            <v>0</v>
          </cell>
          <cell r="AC635">
            <v>0</v>
          </cell>
          <cell r="AD635">
            <v>32</v>
          </cell>
          <cell r="AE635">
            <v>151000</v>
          </cell>
          <cell r="AF635">
            <v>0</v>
          </cell>
          <cell r="AI635">
            <v>2343</v>
          </cell>
          <cell r="AK635">
            <v>0</v>
          </cell>
          <cell r="AM635">
            <v>412</v>
          </cell>
          <cell r="AN635">
            <v>1</v>
          </cell>
          <cell r="AO635">
            <v>393216</v>
          </cell>
          <cell r="AQ635">
            <v>0</v>
          </cell>
          <cell r="AR635">
            <v>0</v>
          </cell>
          <cell r="AS635" t="str">
            <v>Ы</v>
          </cell>
          <cell r="AT635" t="str">
            <v>Ы</v>
          </cell>
          <cell r="AU635">
            <v>0</v>
          </cell>
          <cell r="AV635">
            <v>0</v>
          </cell>
          <cell r="AW635">
            <v>23</v>
          </cell>
          <cell r="AX635">
            <v>1</v>
          </cell>
          <cell r="AY635">
            <v>0</v>
          </cell>
          <cell r="AZ635">
            <v>0</v>
          </cell>
          <cell r="BA635">
            <v>0</v>
          </cell>
          <cell r="BB635">
            <v>0</v>
          </cell>
          <cell r="BC635">
            <v>38888</v>
          </cell>
        </row>
        <row r="636">
          <cell r="A636">
            <v>2006</v>
          </cell>
          <cell r="B636">
            <v>5</v>
          </cell>
          <cell r="C636">
            <v>261</v>
          </cell>
          <cell r="D636">
            <v>16</v>
          </cell>
          <cell r="E636">
            <v>792030</v>
          </cell>
          <cell r="F636">
            <v>0</v>
          </cell>
          <cell r="G636" t="str">
            <v>Затраты по ШПЗ (неосновные)</v>
          </cell>
          <cell r="H636">
            <v>2030</v>
          </cell>
          <cell r="I636">
            <v>7920</v>
          </cell>
          <cell r="J636">
            <v>12.25</v>
          </cell>
          <cell r="K636">
            <v>1</v>
          </cell>
          <cell r="L636">
            <v>0</v>
          </cell>
          <cell r="M636">
            <v>0</v>
          </cell>
          <cell r="N636">
            <v>0</v>
          </cell>
          <cell r="R636">
            <v>0</v>
          </cell>
          <cell r="S636">
            <v>0</v>
          </cell>
          <cell r="T636">
            <v>0</v>
          </cell>
          <cell r="U636">
            <v>32</v>
          </cell>
          <cell r="V636">
            <v>0</v>
          </cell>
          <cell r="W636">
            <v>0</v>
          </cell>
          <cell r="AA636">
            <v>0</v>
          </cell>
          <cell r="AB636">
            <v>0</v>
          </cell>
          <cell r="AC636">
            <v>0</v>
          </cell>
          <cell r="AD636">
            <v>32</v>
          </cell>
          <cell r="AE636">
            <v>152000</v>
          </cell>
          <cell r="AF636">
            <v>0</v>
          </cell>
          <cell r="AI636">
            <v>2343</v>
          </cell>
          <cell r="AK636">
            <v>0</v>
          </cell>
          <cell r="AM636">
            <v>413</v>
          </cell>
          <cell r="AN636">
            <v>1</v>
          </cell>
          <cell r="AO636">
            <v>393216</v>
          </cell>
          <cell r="AQ636">
            <v>0</v>
          </cell>
          <cell r="AR636">
            <v>0</v>
          </cell>
          <cell r="AS636" t="str">
            <v>Ы</v>
          </cell>
          <cell r="AT636" t="str">
            <v>Ы</v>
          </cell>
          <cell r="AU636">
            <v>0</v>
          </cell>
          <cell r="AV636">
            <v>0</v>
          </cell>
          <cell r="AW636">
            <v>23</v>
          </cell>
          <cell r="AX636">
            <v>1</v>
          </cell>
          <cell r="AY636">
            <v>0</v>
          </cell>
          <cell r="AZ636">
            <v>0</v>
          </cell>
          <cell r="BA636">
            <v>0</v>
          </cell>
          <cell r="BB636">
            <v>0</v>
          </cell>
          <cell r="BC636">
            <v>38888</v>
          </cell>
        </row>
        <row r="637">
          <cell r="A637">
            <v>2006</v>
          </cell>
          <cell r="B637">
            <v>5</v>
          </cell>
          <cell r="C637">
            <v>262</v>
          </cell>
          <cell r="D637">
            <v>16</v>
          </cell>
          <cell r="E637">
            <v>792030</v>
          </cell>
          <cell r="F637">
            <v>0</v>
          </cell>
          <cell r="G637" t="str">
            <v>Затраты по ШПЗ (неосновные)</v>
          </cell>
          <cell r="H637">
            <v>2030</v>
          </cell>
          <cell r="I637">
            <v>7920</v>
          </cell>
          <cell r="J637">
            <v>968.73</v>
          </cell>
          <cell r="K637">
            <v>1</v>
          </cell>
          <cell r="L637">
            <v>0</v>
          </cell>
          <cell r="M637">
            <v>0</v>
          </cell>
          <cell r="N637">
            <v>0</v>
          </cell>
          <cell r="R637">
            <v>0</v>
          </cell>
          <cell r="S637">
            <v>0</v>
          </cell>
          <cell r="T637">
            <v>0</v>
          </cell>
          <cell r="U637">
            <v>32</v>
          </cell>
          <cell r="V637">
            <v>0</v>
          </cell>
          <cell r="W637">
            <v>0</v>
          </cell>
          <cell r="AA637">
            <v>0</v>
          </cell>
          <cell r="AB637">
            <v>0</v>
          </cell>
          <cell r="AC637">
            <v>0</v>
          </cell>
          <cell r="AD637">
            <v>32</v>
          </cell>
          <cell r="AE637">
            <v>220000</v>
          </cell>
          <cell r="AF637">
            <v>0</v>
          </cell>
          <cell r="AI637">
            <v>2343</v>
          </cell>
          <cell r="AK637">
            <v>0</v>
          </cell>
          <cell r="AM637">
            <v>414</v>
          </cell>
          <cell r="AN637">
            <v>1</v>
          </cell>
          <cell r="AO637">
            <v>393216</v>
          </cell>
          <cell r="AQ637">
            <v>0</v>
          </cell>
          <cell r="AR637">
            <v>0</v>
          </cell>
          <cell r="AS637" t="str">
            <v>Ы</v>
          </cell>
          <cell r="AT637" t="str">
            <v>Ы</v>
          </cell>
          <cell r="AU637">
            <v>0</v>
          </cell>
          <cell r="AV637">
            <v>0</v>
          </cell>
          <cell r="AW637">
            <v>23</v>
          </cell>
          <cell r="AX637">
            <v>1</v>
          </cell>
          <cell r="AY637">
            <v>0</v>
          </cell>
          <cell r="AZ637">
            <v>0</v>
          </cell>
          <cell r="BA637">
            <v>0</v>
          </cell>
          <cell r="BB637">
            <v>0</v>
          </cell>
          <cell r="BC637">
            <v>38888</v>
          </cell>
        </row>
        <row r="638">
          <cell r="A638">
            <v>2006</v>
          </cell>
          <cell r="B638">
            <v>5</v>
          </cell>
          <cell r="C638">
            <v>263</v>
          </cell>
          <cell r="D638">
            <v>16</v>
          </cell>
          <cell r="E638">
            <v>792030</v>
          </cell>
          <cell r="F638">
            <v>0</v>
          </cell>
          <cell r="G638" t="str">
            <v>Затраты по ШПЗ (неосновные)</v>
          </cell>
          <cell r="H638">
            <v>2030</v>
          </cell>
          <cell r="I638">
            <v>7920</v>
          </cell>
          <cell r="J638">
            <v>487.81</v>
          </cell>
          <cell r="K638">
            <v>1</v>
          </cell>
          <cell r="L638">
            <v>0</v>
          </cell>
          <cell r="M638">
            <v>0</v>
          </cell>
          <cell r="N638">
            <v>0</v>
          </cell>
          <cell r="R638">
            <v>0</v>
          </cell>
          <cell r="S638">
            <v>0</v>
          </cell>
          <cell r="T638">
            <v>0</v>
          </cell>
          <cell r="U638">
            <v>32</v>
          </cell>
          <cell r="V638">
            <v>0</v>
          </cell>
          <cell r="W638">
            <v>0</v>
          </cell>
          <cell r="AA638">
            <v>0</v>
          </cell>
          <cell r="AB638">
            <v>0</v>
          </cell>
          <cell r="AC638">
            <v>0</v>
          </cell>
          <cell r="AD638">
            <v>32</v>
          </cell>
          <cell r="AE638">
            <v>230000</v>
          </cell>
          <cell r="AF638">
            <v>0</v>
          </cell>
          <cell r="AI638">
            <v>2343</v>
          </cell>
          <cell r="AK638">
            <v>0</v>
          </cell>
          <cell r="AM638">
            <v>415</v>
          </cell>
          <cell r="AN638">
            <v>1</v>
          </cell>
          <cell r="AO638">
            <v>393216</v>
          </cell>
          <cell r="AQ638">
            <v>0</v>
          </cell>
          <cell r="AR638">
            <v>0</v>
          </cell>
          <cell r="AS638" t="str">
            <v>Ы</v>
          </cell>
          <cell r="AT638" t="str">
            <v>Ы</v>
          </cell>
          <cell r="AU638">
            <v>0</v>
          </cell>
          <cell r="AV638">
            <v>0</v>
          </cell>
          <cell r="AW638">
            <v>23</v>
          </cell>
          <cell r="AX638">
            <v>1</v>
          </cell>
          <cell r="AY638">
            <v>0</v>
          </cell>
          <cell r="AZ638">
            <v>0</v>
          </cell>
          <cell r="BA638">
            <v>0</v>
          </cell>
          <cell r="BB638">
            <v>0</v>
          </cell>
          <cell r="BC638">
            <v>38888</v>
          </cell>
        </row>
        <row r="639">
          <cell r="A639">
            <v>2006</v>
          </cell>
          <cell r="B639">
            <v>5</v>
          </cell>
          <cell r="C639">
            <v>264</v>
          </cell>
          <cell r="D639">
            <v>16</v>
          </cell>
          <cell r="E639">
            <v>792030</v>
          </cell>
          <cell r="F639">
            <v>0</v>
          </cell>
          <cell r="G639" t="str">
            <v>Затраты по ШПЗ (неосновные)</v>
          </cell>
          <cell r="H639">
            <v>2030</v>
          </cell>
          <cell r="I639">
            <v>7920</v>
          </cell>
          <cell r="J639">
            <v>592000</v>
          </cell>
          <cell r="K639">
            <v>1</v>
          </cell>
          <cell r="L639">
            <v>0</v>
          </cell>
          <cell r="M639">
            <v>0</v>
          </cell>
          <cell r="N639">
            <v>0</v>
          </cell>
          <cell r="R639">
            <v>0</v>
          </cell>
          <cell r="S639">
            <v>0</v>
          </cell>
          <cell r="T639">
            <v>0</v>
          </cell>
          <cell r="U639">
            <v>32</v>
          </cell>
          <cell r="V639">
            <v>0</v>
          </cell>
          <cell r="W639">
            <v>0</v>
          </cell>
          <cell r="AA639">
            <v>0</v>
          </cell>
          <cell r="AB639">
            <v>0</v>
          </cell>
          <cell r="AC639">
            <v>0</v>
          </cell>
          <cell r="AD639">
            <v>32</v>
          </cell>
          <cell r="AE639">
            <v>240000</v>
          </cell>
          <cell r="AF639">
            <v>0</v>
          </cell>
          <cell r="AI639">
            <v>2343</v>
          </cell>
          <cell r="AK639">
            <v>0</v>
          </cell>
          <cell r="AM639">
            <v>416</v>
          </cell>
          <cell r="AN639">
            <v>1</v>
          </cell>
          <cell r="AO639">
            <v>393216</v>
          </cell>
          <cell r="AQ639">
            <v>0</v>
          </cell>
          <cell r="AR639">
            <v>0</v>
          </cell>
          <cell r="AS639" t="str">
            <v>Ы</v>
          </cell>
          <cell r="AT639" t="str">
            <v>Ы</v>
          </cell>
          <cell r="AU639">
            <v>0</v>
          </cell>
          <cell r="AV639">
            <v>0</v>
          </cell>
          <cell r="AW639">
            <v>23</v>
          </cell>
          <cell r="AX639">
            <v>1</v>
          </cell>
          <cell r="AY639">
            <v>0</v>
          </cell>
          <cell r="AZ639">
            <v>0</v>
          </cell>
          <cell r="BA639">
            <v>0</v>
          </cell>
          <cell r="BB639">
            <v>0</v>
          </cell>
          <cell r="BC639">
            <v>38888</v>
          </cell>
        </row>
        <row r="640">
          <cell r="A640">
            <v>2006</v>
          </cell>
          <cell r="B640">
            <v>5</v>
          </cell>
          <cell r="C640">
            <v>265</v>
          </cell>
          <cell r="D640">
            <v>16</v>
          </cell>
          <cell r="E640">
            <v>792030</v>
          </cell>
          <cell r="F640">
            <v>0</v>
          </cell>
          <cell r="G640" t="str">
            <v>Затраты по ШПЗ (неосновные)</v>
          </cell>
          <cell r="H640">
            <v>2030</v>
          </cell>
          <cell r="I640">
            <v>7920</v>
          </cell>
          <cell r="J640">
            <v>172.53</v>
          </cell>
          <cell r="K640">
            <v>1</v>
          </cell>
          <cell r="L640">
            <v>0</v>
          </cell>
          <cell r="M640">
            <v>0</v>
          </cell>
          <cell r="N640">
            <v>0</v>
          </cell>
          <cell r="R640">
            <v>0</v>
          </cell>
          <cell r="S640">
            <v>0</v>
          </cell>
          <cell r="T640">
            <v>0</v>
          </cell>
          <cell r="U640">
            <v>32</v>
          </cell>
          <cell r="V640">
            <v>0</v>
          </cell>
          <cell r="W640">
            <v>0</v>
          </cell>
          <cell r="AA640">
            <v>0</v>
          </cell>
          <cell r="AB640">
            <v>0</v>
          </cell>
          <cell r="AC640">
            <v>0</v>
          </cell>
          <cell r="AD640">
            <v>32</v>
          </cell>
          <cell r="AE640">
            <v>260000</v>
          </cell>
          <cell r="AF640">
            <v>0</v>
          </cell>
          <cell r="AI640">
            <v>2343</v>
          </cell>
          <cell r="AK640">
            <v>0</v>
          </cell>
          <cell r="AM640">
            <v>417</v>
          </cell>
          <cell r="AN640">
            <v>1</v>
          </cell>
          <cell r="AO640">
            <v>393216</v>
          </cell>
          <cell r="AQ640">
            <v>0</v>
          </cell>
          <cell r="AR640">
            <v>0</v>
          </cell>
          <cell r="AS640" t="str">
            <v>Ы</v>
          </cell>
          <cell r="AT640" t="str">
            <v>Ы</v>
          </cell>
          <cell r="AU640">
            <v>0</v>
          </cell>
          <cell r="AV640">
            <v>0</v>
          </cell>
          <cell r="AW640">
            <v>23</v>
          </cell>
          <cell r="AX640">
            <v>1</v>
          </cell>
          <cell r="AY640">
            <v>0</v>
          </cell>
          <cell r="AZ640">
            <v>0</v>
          </cell>
          <cell r="BA640">
            <v>0</v>
          </cell>
          <cell r="BB640">
            <v>0</v>
          </cell>
          <cell r="BC640">
            <v>38888</v>
          </cell>
        </row>
        <row r="641">
          <cell r="A641">
            <v>2006</v>
          </cell>
          <cell r="B641">
            <v>5</v>
          </cell>
          <cell r="C641">
            <v>266</v>
          </cell>
          <cell r="D641">
            <v>16</v>
          </cell>
          <cell r="E641">
            <v>792030</v>
          </cell>
          <cell r="F641">
            <v>0</v>
          </cell>
          <cell r="G641" t="str">
            <v>Затраты по ШПЗ (неосновные)</v>
          </cell>
          <cell r="H641">
            <v>2030</v>
          </cell>
          <cell r="I641">
            <v>7920</v>
          </cell>
          <cell r="J641">
            <v>165.14</v>
          </cell>
          <cell r="K641">
            <v>1</v>
          </cell>
          <cell r="L641">
            <v>0</v>
          </cell>
          <cell r="M641">
            <v>0</v>
          </cell>
          <cell r="N641">
            <v>0</v>
          </cell>
          <cell r="R641">
            <v>0</v>
          </cell>
          <cell r="S641">
            <v>0</v>
          </cell>
          <cell r="T641">
            <v>0</v>
          </cell>
          <cell r="U641">
            <v>32</v>
          </cell>
          <cell r="V641">
            <v>0</v>
          </cell>
          <cell r="W641">
            <v>0</v>
          </cell>
          <cell r="AA641">
            <v>0</v>
          </cell>
          <cell r="AB641">
            <v>0</v>
          </cell>
          <cell r="AC641">
            <v>0</v>
          </cell>
          <cell r="AD641">
            <v>32</v>
          </cell>
          <cell r="AE641">
            <v>270000</v>
          </cell>
          <cell r="AF641">
            <v>0</v>
          </cell>
          <cell r="AI641">
            <v>2343</v>
          </cell>
          <cell r="AK641">
            <v>0</v>
          </cell>
          <cell r="AM641">
            <v>418</v>
          </cell>
          <cell r="AN641">
            <v>1</v>
          </cell>
          <cell r="AO641">
            <v>393216</v>
          </cell>
          <cell r="AQ641">
            <v>0</v>
          </cell>
          <cell r="AR641">
            <v>0</v>
          </cell>
          <cell r="AS641" t="str">
            <v>Ы</v>
          </cell>
          <cell r="AT641" t="str">
            <v>Ы</v>
          </cell>
          <cell r="AU641">
            <v>0</v>
          </cell>
          <cell r="AV641">
            <v>0</v>
          </cell>
          <cell r="AW641">
            <v>23</v>
          </cell>
          <cell r="AX641">
            <v>1</v>
          </cell>
          <cell r="AY641">
            <v>0</v>
          </cell>
          <cell r="AZ641">
            <v>0</v>
          </cell>
          <cell r="BA641">
            <v>0</v>
          </cell>
          <cell r="BB641">
            <v>0</v>
          </cell>
          <cell r="BC641">
            <v>38888</v>
          </cell>
        </row>
        <row r="642">
          <cell r="A642">
            <v>2006</v>
          </cell>
          <cell r="B642">
            <v>5</v>
          </cell>
          <cell r="C642">
            <v>267</v>
          </cell>
          <cell r="D642">
            <v>16</v>
          </cell>
          <cell r="E642">
            <v>792030</v>
          </cell>
          <cell r="F642">
            <v>0</v>
          </cell>
          <cell r="G642" t="str">
            <v>Затраты по ШПЗ (неосновные)</v>
          </cell>
          <cell r="H642">
            <v>2030</v>
          </cell>
          <cell r="I642">
            <v>7920</v>
          </cell>
          <cell r="J642">
            <v>6.47</v>
          </cell>
          <cell r="K642">
            <v>1</v>
          </cell>
          <cell r="L642">
            <v>0</v>
          </cell>
          <cell r="M642">
            <v>0</v>
          </cell>
          <cell r="N642">
            <v>0</v>
          </cell>
          <cell r="R642">
            <v>0</v>
          </cell>
          <cell r="S642">
            <v>0</v>
          </cell>
          <cell r="T642">
            <v>0</v>
          </cell>
          <cell r="U642">
            <v>32</v>
          </cell>
          <cell r="V642">
            <v>0</v>
          </cell>
          <cell r="W642">
            <v>0</v>
          </cell>
          <cell r="AA642">
            <v>0</v>
          </cell>
          <cell r="AB642">
            <v>0</v>
          </cell>
          <cell r="AC642">
            <v>0</v>
          </cell>
          <cell r="AD642">
            <v>32</v>
          </cell>
          <cell r="AE642">
            <v>280000</v>
          </cell>
          <cell r="AF642">
            <v>0</v>
          </cell>
          <cell r="AI642">
            <v>2343</v>
          </cell>
          <cell r="AK642">
            <v>0</v>
          </cell>
          <cell r="AM642">
            <v>419</v>
          </cell>
          <cell r="AN642">
            <v>1</v>
          </cell>
          <cell r="AO642">
            <v>393216</v>
          </cell>
          <cell r="AQ642">
            <v>0</v>
          </cell>
          <cell r="AR642">
            <v>0</v>
          </cell>
          <cell r="AS642" t="str">
            <v>Ы</v>
          </cell>
          <cell r="AT642" t="str">
            <v>Ы</v>
          </cell>
          <cell r="AU642">
            <v>0</v>
          </cell>
          <cell r="AV642">
            <v>0</v>
          </cell>
          <cell r="AW642">
            <v>23</v>
          </cell>
          <cell r="AX642">
            <v>1</v>
          </cell>
          <cell r="AY642">
            <v>0</v>
          </cell>
          <cell r="AZ642">
            <v>0</v>
          </cell>
          <cell r="BA642">
            <v>0</v>
          </cell>
          <cell r="BB642">
            <v>0</v>
          </cell>
          <cell r="BC642">
            <v>38888</v>
          </cell>
        </row>
        <row r="643">
          <cell r="A643">
            <v>2006</v>
          </cell>
          <cell r="B643">
            <v>5</v>
          </cell>
          <cell r="C643">
            <v>268</v>
          </cell>
          <cell r="D643">
            <v>16</v>
          </cell>
          <cell r="E643">
            <v>792030</v>
          </cell>
          <cell r="F643">
            <v>0</v>
          </cell>
          <cell r="G643" t="str">
            <v>Затраты по ШПЗ (неосновные)</v>
          </cell>
          <cell r="H643">
            <v>2030</v>
          </cell>
          <cell r="I643">
            <v>7920</v>
          </cell>
          <cell r="J643">
            <v>37.340000000000003</v>
          </cell>
          <cell r="K643">
            <v>1</v>
          </cell>
          <cell r="L643">
            <v>0</v>
          </cell>
          <cell r="M643">
            <v>0</v>
          </cell>
          <cell r="N643">
            <v>0</v>
          </cell>
          <cell r="R643">
            <v>0</v>
          </cell>
          <cell r="S643">
            <v>0</v>
          </cell>
          <cell r="T643">
            <v>0</v>
          </cell>
          <cell r="U643">
            <v>32</v>
          </cell>
          <cell r="V643">
            <v>0</v>
          </cell>
          <cell r="W643">
            <v>0</v>
          </cell>
          <cell r="AA643">
            <v>0</v>
          </cell>
          <cell r="AB643">
            <v>0</v>
          </cell>
          <cell r="AC643">
            <v>0</v>
          </cell>
          <cell r="AD643">
            <v>32</v>
          </cell>
          <cell r="AE643">
            <v>280100</v>
          </cell>
          <cell r="AF643">
            <v>0</v>
          </cell>
          <cell r="AI643">
            <v>2343</v>
          </cell>
          <cell r="AK643">
            <v>0</v>
          </cell>
          <cell r="AM643">
            <v>420</v>
          </cell>
          <cell r="AN643">
            <v>1</v>
          </cell>
          <cell r="AO643">
            <v>393216</v>
          </cell>
          <cell r="AQ643">
            <v>0</v>
          </cell>
          <cell r="AR643">
            <v>0</v>
          </cell>
          <cell r="AS643" t="str">
            <v>Ы</v>
          </cell>
          <cell r="AT643" t="str">
            <v>Ы</v>
          </cell>
          <cell r="AU643">
            <v>0</v>
          </cell>
          <cell r="AV643">
            <v>0</v>
          </cell>
          <cell r="AW643">
            <v>23</v>
          </cell>
          <cell r="AX643">
            <v>1</v>
          </cell>
          <cell r="AY643">
            <v>0</v>
          </cell>
          <cell r="AZ643">
            <v>0</v>
          </cell>
          <cell r="BA643">
            <v>0</v>
          </cell>
          <cell r="BB643">
            <v>0</v>
          </cell>
          <cell r="BC643">
            <v>38888</v>
          </cell>
        </row>
        <row r="644">
          <cell r="A644">
            <v>2006</v>
          </cell>
          <cell r="B644">
            <v>5</v>
          </cell>
          <cell r="C644">
            <v>269</v>
          </cell>
          <cell r="D644">
            <v>16</v>
          </cell>
          <cell r="E644">
            <v>792030</v>
          </cell>
          <cell r="F644">
            <v>0</v>
          </cell>
          <cell r="G644" t="str">
            <v>Затраты по ШПЗ (неосновные)</v>
          </cell>
          <cell r="H644">
            <v>2030</v>
          </cell>
          <cell r="I644">
            <v>7920</v>
          </cell>
          <cell r="J644">
            <v>8.2100000000000009</v>
          </cell>
          <cell r="K644">
            <v>1</v>
          </cell>
          <cell r="L644">
            <v>0</v>
          </cell>
          <cell r="M644">
            <v>0</v>
          </cell>
          <cell r="N644">
            <v>0</v>
          </cell>
          <cell r="R644">
            <v>0</v>
          </cell>
          <cell r="S644">
            <v>0</v>
          </cell>
          <cell r="T644">
            <v>0</v>
          </cell>
          <cell r="U644">
            <v>32</v>
          </cell>
          <cell r="V644">
            <v>0</v>
          </cell>
          <cell r="W644">
            <v>0</v>
          </cell>
          <cell r="AA644">
            <v>0</v>
          </cell>
          <cell r="AB644">
            <v>0</v>
          </cell>
          <cell r="AC644">
            <v>0</v>
          </cell>
          <cell r="AD644">
            <v>32</v>
          </cell>
          <cell r="AE644">
            <v>280200</v>
          </cell>
          <cell r="AF644">
            <v>0</v>
          </cell>
          <cell r="AI644">
            <v>2343</v>
          </cell>
          <cell r="AK644">
            <v>0</v>
          </cell>
          <cell r="AM644">
            <v>421</v>
          </cell>
          <cell r="AN644">
            <v>1</v>
          </cell>
          <cell r="AO644">
            <v>393216</v>
          </cell>
          <cell r="AQ644">
            <v>0</v>
          </cell>
          <cell r="AR644">
            <v>0</v>
          </cell>
          <cell r="AS644" t="str">
            <v>Ы</v>
          </cell>
          <cell r="AT644" t="str">
            <v>Ы</v>
          </cell>
          <cell r="AU644">
            <v>0</v>
          </cell>
          <cell r="AV644">
            <v>0</v>
          </cell>
          <cell r="AW644">
            <v>23</v>
          </cell>
          <cell r="AX644">
            <v>1</v>
          </cell>
          <cell r="AY644">
            <v>0</v>
          </cell>
          <cell r="AZ644">
            <v>0</v>
          </cell>
          <cell r="BA644">
            <v>0</v>
          </cell>
          <cell r="BB644">
            <v>0</v>
          </cell>
          <cell r="BC644">
            <v>38888</v>
          </cell>
        </row>
        <row r="645">
          <cell r="A645">
            <v>2006</v>
          </cell>
          <cell r="B645">
            <v>5</v>
          </cell>
          <cell r="C645">
            <v>270</v>
          </cell>
          <cell r="D645">
            <v>16</v>
          </cell>
          <cell r="E645">
            <v>792030</v>
          </cell>
          <cell r="F645">
            <v>0</v>
          </cell>
          <cell r="G645" t="str">
            <v>Затраты по ШПЗ (неосновные)</v>
          </cell>
          <cell r="H645">
            <v>2030</v>
          </cell>
          <cell r="I645">
            <v>7920</v>
          </cell>
          <cell r="J645">
            <v>13.87</v>
          </cell>
          <cell r="K645">
            <v>1</v>
          </cell>
          <cell r="L645">
            <v>0</v>
          </cell>
          <cell r="M645">
            <v>0</v>
          </cell>
          <cell r="N645">
            <v>0</v>
          </cell>
          <cell r="R645">
            <v>0</v>
          </cell>
          <cell r="S645">
            <v>0</v>
          </cell>
          <cell r="T645">
            <v>0</v>
          </cell>
          <cell r="U645">
            <v>32</v>
          </cell>
          <cell r="V645">
            <v>0</v>
          </cell>
          <cell r="W645">
            <v>0</v>
          </cell>
          <cell r="AA645">
            <v>0</v>
          </cell>
          <cell r="AB645">
            <v>0</v>
          </cell>
          <cell r="AC645">
            <v>0</v>
          </cell>
          <cell r="AD645">
            <v>32</v>
          </cell>
          <cell r="AE645">
            <v>280400</v>
          </cell>
          <cell r="AF645">
            <v>0</v>
          </cell>
          <cell r="AI645">
            <v>2343</v>
          </cell>
          <cell r="AK645">
            <v>0</v>
          </cell>
          <cell r="AM645">
            <v>422</v>
          </cell>
          <cell r="AN645">
            <v>1</v>
          </cell>
          <cell r="AO645">
            <v>393216</v>
          </cell>
          <cell r="AQ645">
            <v>0</v>
          </cell>
          <cell r="AR645">
            <v>0</v>
          </cell>
          <cell r="AS645" t="str">
            <v>Ы</v>
          </cell>
          <cell r="AT645" t="str">
            <v>Ы</v>
          </cell>
          <cell r="AU645">
            <v>0</v>
          </cell>
          <cell r="AV645">
            <v>0</v>
          </cell>
          <cell r="AW645">
            <v>23</v>
          </cell>
          <cell r="AX645">
            <v>1</v>
          </cell>
          <cell r="AY645">
            <v>0</v>
          </cell>
          <cell r="AZ645">
            <v>0</v>
          </cell>
          <cell r="BA645">
            <v>0</v>
          </cell>
          <cell r="BB645">
            <v>0</v>
          </cell>
          <cell r="BC645">
            <v>38888</v>
          </cell>
        </row>
        <row r="646">
          <cell r="A646">
            <v>2006</v>
          </cell>
          <cell r="B646">
            <v>5</v>
          </cell>
          <cell r="C646">
            <v>271</v>
          </cell>
          <cell r="D646">
            <v>16</v>
          </cell>
          <cell r="E646">
            <v>792030</v>
          </cell>
          <cell r="F646">
            <v>0</v>
          </cell>
          <cell r="G646" t="str">
            <v>Затраты по ШПЗ (неосновные)</v>
          </cell>
          <cell r="H646">
            <v>2030</v>
          </cell>
          <cell r="I646">
            <v>7920</v>
          </cell>
          <cell r="J646">
            <v>12.56</v>
          </cell>
          <cell r="K646">
            <v>1</v>
          </cell>
          <cell r="L646">
            <v>0</v>
          </cell>
          <cell r="M646">
            <v>0</v>
          </cell>
          <cell r="N646">
            <v>0</v>
          </cell>
          <cell r="R646">
            <v>0</v>
          </cell>
          <cell r="S646">
            <v>0</v>
          </cell>
          <cell r="T646">
            <v>0</v>
          </cell>
          <cell r="U646">
            <v>32</v>
          </cell>
          <cell r="V646">
            <v>0</v>
          </cell>
          <cell r="W646">
            <v>0</v>
          </cell>
          <cell r="AA646">
            <v>0</v>
          </cell>
          <cell r="AB646">
            <v>0</v>
          </cell>
          <cell r="AC646">
            <v>0</v>
          </cell>
          <cell r="AD646">
            <v>32</v>
          </cell>
          <cell r="AE646">
            <v>281100</v>
          </cell>
          <cell r="AF646">
            <v>0</v>
          </cell>
          <cell r="AI646">
            <v>2343</v>
          </cell>
          <cell r="AK646">
            <v>0</v>
          </cell>
          <cell r="AM646">
            <v>423</v>
          </cell>
          <cell r="AN646">
            <v>1</v>
          </cell>
          <cell r="AO646">
            <v>393216</v>
          </cell>
          <cell r="AQ646">
            <v>0</v>
          </cell>
          <cell r="AR646">
            <v>0</v>
          </cell>
          <cell r="AS646" t="str">
            <v>Ы</v>
          </cell>
          <cell r="AT646" t="str">
            <v>Ы</v>
          </cell>
          <cell r="AU646">
            <v>0</v>
          </cell>
          <cell r="AV646">
            <v>0</v>
          </cell>
          <cell r="AW646">
            <v>23</v>
          </cell>
          <cell r="AX646">
            <v>1</v>
          </cell>
          <cell r="AY646">
            <v>0</v>
          </cell>
          <cell r="AZ646">
            <v>0</v>
          </cell>
          <cell r="BA646">
            <v>0</v>
          </cell>
          <cell r="BB646">
            <v>0</v>
          </cell>
          <cell r="BC646">
            <v>38888</v>
          </cell>
        </row>
        <row r="647">
          <cell r="A647">
            <v>2006</v>
          </cell>
          <cell r="B647">
            <v>5</v>
          </cell>
          <cell r="C647">
            <v>272</v>
          </cell>
          <cell r="D647">
            <v>16</v>
          </cell>
          <cell r="E647">
            <v>792030</v>
          </cell>
          <cell r="F647">
            <v>0</v>
          </cell>
          <cell r="G647" t="str">
            <v>Затраты по ШПЗ (неосновные)</v>
          </cell>
          <cell r="H647">
            <v>2030</v>
          </cell>
          <cell r="I647">
            <v>7920</v>
          </cell>
          <cell r="J647">
            <v>0.14000000000000001</v>
          </cell>
          <cell r="K647">
            <v>1</v>
          </cell>
          <cell r="L647">
            <v>0</v>
          </cell>
          <cell r="M647">
            <v>0</v>
          </cell>
          <cell r="N647">
            <v>0</v>
          </cell>
          <cell r="R647">
            <v>0</v>
          </cell>
          <cell r="S647">
            <v>0</v>
          </cell>
          <cell r="T647">
            <v>0</v>
          </cell>
          <cell r="U647">
            <v>32</v>
          </cell>
          <cell r="V647">
            <v>0</v>
          </cell>
          <cell r="W647">
            <v>0</v>
          </cell>
          <cell r="AA647">
            <v>0</v>
          </cell>
          <cell r="AB647">
            <v>0</v>
          </cell>
          <cell r="AC647">
            <v>0</v>
          </cell>
          <cell r="AD647">
            <v>32</v>
          </cell>
          <cell r="AE647">
            <v>282200</v>
          </cell>
          <cell r="AF647">
            <v>0</v>
          </cell>
          <cell r="AI647">
            <v>2343</v>
          </cell>
          <cell r="AK647">
            <v>0</v>
          </cell>
          <cell r="AM647">
            <v>424</v>
          </cell>
          <cell r="AN647">
            <v>1</v>
          </cell>
          <cell r="AO647">
            <v>393216</v>
          </cell>
          <cell r="AQ647">
            <v>0</v>
          </cell>
          <cell r="AR647">
            <v>0</v>
          </cell>
          <cell r="AS647" t="str">
            <v>Ы</v>
          </cell>
          <cell r="AT647" t="str">
            <v>Ы</v>
          </cell>
          <cell r="AU647">
            <v>0</v>
          </cell>
          <cell r="AV647">
            <v>0</v>
          </cell>
          <cell r="AW647">
            <v>23</v>
          </cell>
          <cell r="AX647">
            <v>1</v>
          </cell>
          <cell r="AY647">
            <v>0</v>
          </cell>
          <cell r="AZ647">
            <v>0</v>
          </cell>
          <cell r="BA647">
            <v>0</v>
          </cell>
          <cell r="BB647">
            <v>0</v>
          </cell>
          <cell r="BC647">
            <v>38888</v>
          </cell>
        </row>
        <row r="648">
          <cell r="A648">
            <v>2006</v>
          </cell>
          <cell r="B648">
            <v>5</v>
          </cell>
          <cell r="C648">
            <v>273</v>
          </cell>
          <cell r="D648">
            <v>16</v>
          </cell>
          <cell r="E648">
            <v>792030</v>
          </cell>
          <cell r="F648">
            <v>0</v>
          </cell>
          <cell r="G648" t="str">
            <v>Затраты по ШПЗ (неосновные)</v>
          </cell>
          <cell r="H648">
            <v>2030</v>
          </cell>
          <cell r="I648">
            <v>7920</v>
          </cell>
          <cell r="J648">
            <v>108.66</v>
          </cell>
          <cell r="K648">
            <v>1</v>
          </cell>
          <cell r="L648">
            <v>0</v>
          </cell>
          <cell r="M648">
            <v>0</v>
          </cell>
          <cell r="N648">
            <v>0</v>
          </cell>
          <cell r="R648">
            <v>0</v>
          </cell>
          <cell r="S648">
            <v>0</v>
          </cell>
          <cell r="T648">
            <v>0</v>
          </cell>
          <cell r="U648">
            <v>32</v>
          </cell>
          <cell r="V648">
            <v>0</v>
          </cell>
          <cell r="W648">
            <v>0</v>
          </cell>
          <cell r="AA648">
            <v>0</v>
          </cell>
          <cell r="AB648">
            <v>0</v>
          </cell>
          <cell r="AC648">
            <v>0</v>
          </cell>
          <cell r="AD648">
            <v>32</v>
          </cell>
          <cell r="AE648">
            <v>283000</v>
          </cell>
          <cell r="AF648">
            <v>0</v>
          </cell>
          <cell r="AI648">
            <v>2343</v>
          </cell>
          <cell r="AK648">
            <v>0</v>
          </cell>
          <cell r="AM648">
            <v>425</v>
          </cell>
          <cell r="AN648">
            <v>1</v>
          </cell>
          <cell r="AO648">
            <v>393216</v>
          </cell>
          <cell r="AQ648">
            <v>0</v>
          </cell>
          <cell r="AR648">
            <v>0</v>
          </cell>
          <cell r="AS648" t="str">
            <v>Ы</v>
          </cell>
          <cell r="AT648" t="str">
            <v>Ы</v>
          </cell>
          <cell r="AU648">
            <v>0</v>
          </cell>
          <cell r="AV648">
            <v>0</v>
          </cell>
          <cell r="AW648">
            <v>23</v>
          </cell>
          <cell r="AX648">
            <v>1</v>
          </cell>
          <cell r="AY648">
            <v>0</v>
          </cell>
          <cell r="AZ648">
            <v>0</v>
          </cell>
          <cell r="BA648">
            <v>0</v>
          </cell>
          <cell r="BB648">
            <v>0</v>
          </cell>
          <cell r="BC648">
            <v>38888</v>
          </cell>
        </row>
        <row r="649">
          <cell r="A649">
            <v>2006</v>
          </cell>
          <cell r="B649">
            <v>5</v>
          </cell>
          <cell r="C649">
            <v>274</v>
          </cell>
          <cell r="D649">
            <v>16</v>
          </cell>
          <cell r="E649">
            <v>792030</v>
          </cell>
          <cell r="F649">
            <v>0</v>
          </cell>
          <cell r="G649" t="str">
            <v>Затраты по ШПЗ (неосновные)</v>
          </cell>
          <cell r="H649">
            <v>2030</v>
          </cell>
          <cell r="I649">
            <v>7920</v>
          </cell>
          <cell r="J649">
            <v>7.5</v>
          </cell>
          <cell r="K649">
            <v>1</v>
          </cell>
          <cell r="L649">
            <v>0</v>
          </cell>
          <cell r="M649">
            <v>0</v>
          </cell>
          <cell r="N649">
            <v>0</v>
          </cell>
          <cell r="R649">
            <v>0</v>
          </cell>
          <cell r="S649">
            <v>0</v>
          </cell>
          <cell r="T649">
            <v>0</v>
          </cell>
          <cell r="U649">
            <v>32</v>
          </cell>
          <cell r="V649">
            <v>0</v>
          </cell>
          <cell r="W649">
            <v>0</v>
          </cell>
          <cell r="AA649">
            <v>0</v>
          </cell>
          <cell r="AB649">
            <v>0</v>
          </cell>
          <cell r="AC649">
            <v>0</v>
          </cell>
          <cell r="AD649">
            <v>32</v>
          </cell>
          <cell r="AE649">
            <v>285000</v>
          </cell>
          <cell r="AF649">
            <v>0</v>
          </cell>
          <cell r="AI649">
            <v>2343</v>
          </cell>
          <cell r="AK649">
            <v>0</v>
          </cell>
          <cell r="AM649">
            <v>426</v>
          </cell>
          <cell r="AN649">
            <v>1</v>
          </cell>
          <cell r="AO649">
            <v>393216</v>
          </cell>
          <cell r="AQ649">
            <v>0</v>
          </cell>
          <cell r="AR649">
            <v>0</v>
          </cell>
          <cell r="AS649" t="str">
            <v>Ы</v>
          </cell>
          <cell r="AT649" t="str">
            <v>Ы</v>
          </cell>
          <cell r="AU649">
            <v>0</v>
          </cell>
          <cell r="AV649">
            <v>0</v>
          </cell>
          <cell r="AW649">
            <v>23</v>
          </cell>
          <cell r="AX649">
            <v>1</v>
          </cell>
          <cell r="AY649">
            <v>0</v>
          </cell>
          <cell r="AZ649">
            <v>0</v>
          </cell>
          <cell r="BA649">
            <v>0</v>
          </cell>
          <cell r="BB649">
            <v>0</v>
          </cell>
          <cell r="BC649">
            <v>38888</v>
          </cell>
        </row>
        <row r="650">
          <cell r="A650">
            <v>2006</v>
          </cell>
          <cell r="B650">
            <v>5</v>
          </cell>
          <cell r="C650">
            <v>275</v>
          </cell>
          <cell r="D650">
            <v>16</v>
          </cell>
          <cell r="E650">
            <v>792030</v>
          </cell>
          <cell r="F650">
            <v>0</v>
          </cell>
          <cell r="G650" t="str">
            <v>Затраты по ШПЗ (неосновные)</v>
          </cell>
          <cell r="H650">
            <v>2030</v>
          </cell>
          <cell r="I650">
            <v>7920</v>
          </cell>
          <cell r="J650">
            <v>17065.61</v>
          </cell>
          <cell r="K650">
            <v>1</v>
          </cell>
          <cell r="L650">
            <v>0</v>
          </cell>
          <cell r="M650">
            <v>0</v>
          </cell>
          <cell r="N650">
            <v>0</v>
          </cell>
          <cell r="R650">
            <v>0</v>
          </cell>
          <cell r="S650">
            <v>0</v>
          </cell>
          <cell r="T650">
            <v>0</v>
          </cell>
          <cell r="U650">
            <v>32</v>
          </cell>
          <cell r="V650">
            <v>0</v>
          </cell>
          <cell r="W650">
            <v>0</v>
          </cell>
          <cell r="AA650">
            <v>0</v>
          </cell>
          <cell r="AB650">
            <v>0</v>
          </cell>
          <cell r="AC650">
            <v>0</v>
          </cell>
          <cell r="AD650">
            <v>32</v>
          </cell>
          <cell r="AE650">
            <v>311000</v>
          </cell>
          <cell r="AF650">
            <v>0</v>
          </cell>
          <cell r="AI650">
            <v>2343</v>
          </cell>
          <cell r="AK650">
            <v>0</v>
          </cell>
          <cell r="AM650">
            <v>427</v>
          </cell>
          <cell r="AN650">
            <v>1</v>
          </cell>
          <cell r="AO650">
            <v>393216</v>
          </cell>
          <cell r="AQ650">
            <v>0</v>
          </cell>
          <cell r="AR650">
            <v>0</v>
          </cell>
          <cell r="AS650" t="str">
            <v>Ы</v>
          </cell>
          <cell r="AT650" t="str">
            <v>Ы</v>
          </cell>
          <cell r="AU650">
            <v>0</v>
          </cell>
          <cell r="AV650">
            <v>0</v>
          </cell>
          <cell r="AW650">
            <v>23</v>
          </cell>
          <cell r="AX650">
            <v>1</v>
          </cell>
          <cell r="AY650">
            <v>0</v>
          </cell>
          <cell r="AZ650">
            <v>0</v>
          </cell>
          <cell r="BA650">
            <v>0</v>
          </cell>
          <cell r="BB650">
            <v>0</v>
          </cell>
          <cell r="BC650">
            <v>38888</v>
          </cell>
        </row>
        <row r="651">
          <cell r="A651">
            <v>2006</v>
          </cell>
          <cell r="B651">
            <v>5</v>
          </cell>
          <cell r="C651">
            <v>276</v>
          </cell>
          <cell r="D651">
            <v>16</v>
          </cell>
          <cell r="E651">
            <v>792030</v>
          </cell>
          <cell r="F651">
            <v>0</v>
          </cell>
          <cell r="G651" t="str">
            <v>Затраты по ШПЗ (неосновные)</v>
          </cell>
          <cell r="H651">
            <v>2030</v>
          </cell>
          <cell r="I651">
            <v>7920</v>
          </cell>
          <cell r="J651">
            <v>118465.55</v>
          </cell>
          <cell r="K651">
            <v>1</v>
          </cell>
          <cell r="L651">
            <v>0</v>
          </cell>
          <cell r="M651">
            <v>0</v>
          </cell>
          <cell r="N651">
            <v>0</v>
          </cell>
          <cell r="R651">
            <v>0</v>
          </cell>
          <cell r="S651">
            <v>0</v>
          </cell>
          <cell r="T651">
            <v>0</v>
          </cell>
          <cell r="U651">
            <v>32</v>
          </cell>
          <cell r="V651">
            <v>0</v>
          </cell>
          <cell r="W651">
            <v>0</v>
          </cell>
          <cell r="AA651">
            <v>0</v>
          </cell>
          <cell r="AB651">
            <v>0</v>
          </cell>
          <cell r="AC651">
            <v>0</v>
          </cell>
          <cell r="AD651">
            <v>32</v>
          </cell>
          <cell r="AE651">
            <v>312000</v>
          </cell>
          <cell r="AF651">
            <v>0</v>
          </cell>
          <cell r="AI651">
            <v>2343</v>
          </cell>
          <cell r="AK651">
            <v>0</v>
          </cell>
          <cell r="AM651">
            <v>428</v>
          </cell>
          <cell r="AN651">
            <v>1</v>
          </cell>
          <cell r="AO651">
            <v>393216</v>
          </cell>
          <cell r="AQ651">
            <v>0</v>
          </cell>
          <cell r="AR651">
            <v>0</v>
          </cell>
          <cell r="AS651" t="str">
            <v>Ы</v>
          </cell>
          <cell r="AT651" t="str">
            <v>Ы</v>
          </cell>
          <cell r="AU651">
            <v>0</v>
          </cell>
          <cell r="AV651">
            <v>0</v>
          </cell>
          <cell r="AW651">
            <v>23</v>
          </cell>
          <cell r="AX651">
            <v>1</v>
          </cell>
          <cell r="AY651">
            <v>0</v>
          </cell>
          <cell r="AZ651">
            <v>0</v>
          </cell>
          <cell r="BA651">
            <v>0</v>
          </cell>
          <cell r="BB651">
            <v>0</v>
          </cell>
          <cell r="BC651">
            <v>38888</v>
          </cell>
        </row>
        <row r="652">
          <cell r="A652">
            <v>2006</v>
          </cell>
          <cell r="B652">
            <v>5</v>
          </cell>
          <cell r="C652">
            <v>277</v>
          </cell>
          <cell r="D652">
            <v>16</v>
          </cell>
          <cell r="E652">
            <v>792030</v>
          </cell>
          <cell r="F652">
            <v>0</v>
          </cell>
          <cell r="G652" t="str">
            <v>Затраты по ШПЗ (неосновные)</v>
          </cell>
          <cell r="H652">
            <v>2030</v>
          </cell>
          <cell r="I652">
            <v>7920</v>
          </cell>
          <cell r="J652">
            <v>6473.15</v>
          </cell>
          <cell r="K652">
            <v>1</v>
          </cell>
          <cell r="L652">
            <v>0</v>
          </cell>
          <cell r="M652">
            <v>0</v>
          </cell>
          <cell r="N652">
            <v>0</v>
          </cell>
          <cell r="R652">
            <v>0</v>
          </cell>
          <cell r="S652">
            <v>0</v>
          </cell>
          <cell r="T652">
            <v>0</v>
          </cell>
          <cell r="U652">
            <v>32</v>
          </cell>
          <cell r="V652">
            <v>0</v>
          </cell>
          <cell r="W652">
            <v>0</v>
          </cell>
          <cell r="AA652">
            <v>0</v>
          </cell>
          <cell r="AB652">
            <v>0</v>
          </cell>
          <cell r="AC652">
            <v>0</v>
          </cell>
          <cell r="AD652">
            <v>32</v>
          </cell>
          <cell r="AE652">
            <v>313000</v>
          </cell>
          <cell r="AF652">
            <v>0</v>
          </cell>
          <cell r="AI652">
            <v>2343</v>
          </cell>
          <cell r="AK652">
            <v>0</v>
          </cell>
          <cell r="AM652">
            <v>429</v>
          </cell>
          <cell r="AN652">
            <v>1</v>
          </cell>
          <cell r="AO652">
            <v>393216</v>
          </cell>
          <cell r="AQ652">
            <v>0</v>
          </cell>
          <cell r="AR652">
            <v>0</v>
          </cell>
          <cell r="AS652" t="str">
            <v>Ы</v>
          </cell>
          <cell r="AT652" t="str">
            <v>Ы</v>
          </cell>
          <cell r="AU652">
            <v>0</v>
          </cell>
          <cell r="AV652">
            <v>0</v>
          </cell>
          <cell r="AW652">
            <v>23</v>
          </cell>
          <cell r="AX652">
            <v>1</v>
          </cell>
          <cell r="AY652">
            <v>0</v>
          </cell>
          <cell r="AZ652">
            <v>0</v>
          </cell>
          <cell r="BA652">
            <v>0</v>
          </cell>
          <cell r="BB652">
            <v>0</v>
          </cell>
          <cell r="BC652">
            <v>38888</v>
          </cell>
        </row>
        <row r="653">
          <cell r="A653">
            <v>2006</v>
          </cell>
          <cell r="B653">
            <v>5</v>
          </cell>
          <cell r="C653">
            <v>278</v>
          </cell>
          <cell r="D653">
            <v>16</v>
          </cell>
          <cell r="E653">
            <v>792030</v>
          </cell>
          <cell r="F653">
            <v>0</v>
          </cell>
          <cell r="G653" t="str">
            <v>Затраты по ШПЗ (неосновные)</v>
          </cell>
          <cell r="H653">
            <v>2030</v>
          </cell>
          <cell r="I653">
            <v>7920</v>
          </cell>
          <cell r="J653">
            <v>11769.39</v>
          </cell>
          <cell r="K653">
            <v>1</v>
          </cell>
          <cell r="L653">
            <v>0</v>
          </cell>
          <cell r="M653">
            <v>0</v>
          </cell>
          <cell r="N653">
            <v>0</v>
          </cell>
          <cell r="R653">
            <v>0</v>
          </cell>
          <cell r="S653">
            <v>0</v>
          </cell>
          <cell r="T653">
            <v>0</v>
          </cell>
          <cell r="U653">
            <v>32</v>
          </cell>
          <cell r="V653">
            <v>0</v>
          </cell>
          <cell r="W653">
            <v>0</v>
          </cell>
          <cell r="AA653">
            <v>0</v>
          </cell>
          <cell r="AB653">
            <v>0</v>
          </cell>
          <cell r="AC653">
            <v>0</v>
          </cell>
          <cell r="AD653">
            <v>32</v>
          </cell>
          <cell r="AE653">
            <v>314000</v>
          </cell>
          <cell r="AF653">
            <v>0</v>
          </cell>
          <cell r="AI653">
            <v>2343</v>
          </cell>
          <cell r="AK653">
            <v>0</v>
          </cell>
          <cell r="AM653">
            <v>430</v>
          </cell>
          <cell r="AN653">
            <v>1</v>
          </cell>
          <cell r="AO653">
            <v>393216</v>
          </cell>
          <cell r="AQ653">
            <v>0</v>
          </cell>
          <cell r="AR653">
            <v>0</v>
          </cell>
          <cell r="AS653" t="str">
            <v>Ы</v>
          </cell>
          <cell r="AT653" t="str">
            <v>Ы</v>
          </cell>
          <cell r="AU653">
            <v>0</v>
          </cell>
          <cell r="AV653">
            <v>0</v>
          </cell>
          <cell r="AW653">
            <v>23</v>
          </cell>
          <cell r="AX653">
            <v>1</v>
          </cell>
          <cell r="AY653">
            <v>0</v>
          </cell>
          <cell r="AZ653">
            <v>0</v>
          </cell>
          <cell r="BA653">
            <v>0</v>
          </cell>
          <cell r="BB653">
            <v>0</v>
          </cell>
          <cell r="BC653">
            <v>38888</v>
          </cell>
        </row>
        <row r="654">
          <cell r="A654">
            <v>2006</v>
          </cell>
          <cell r="B654">
            <v>5</v>
          </cell>
          <cell r="C654">
            <v>279</v>
          </cell>
          <cell r="D654">
            <v>16</v>
          </cell>
          <cell r="E654">
            <v>792030</v>
          </cell>
          <cell r="F654">
            <v>0</v>
          </cell>
          <cell r="G654" t="str">
            <v>Затраты по ШПЗ (неосновные)</v>
          </cell>
          <cell r="H654">
            <v>2030</v>
          </cell>
          <cell r="I654">
            <v>7920</v>
          </cell>
          <cell r="J654">
            <v>2367.11</v>
          </cell>
          <cell r="K654">
            <v>1</v>
          </cell>
          <cell r="L654">
            <v>0</v>
          </cell>
          <cell r="M654">
            <v>0</v>
          </cell>
          <cell r="N654">
            <v>0</v>
          </cell>
          <cell r="R654">
            <v>0</v>
          </cell>
          <cell r="S654">
            <v>0</v>
          </cell>
          <cell r="T654">
            <v>0</v>
          </cell>
          <cell r="U654">
            <v>32</v>
          </cell>
          <cell r="V654">
            <v>0</v>
          </cell>
          <cell r="W654">
            <v>0</v>
          </cell>
          <cell r="AA654">
            <v>0</v>
          </cell>
          <cell r="AB654">
            <v>0</v>
          </cell>
          <cell r="AC654">
            <v>0</v>
          </cell>
          <cell r="AD654">
            <v>32</v>
          </cell>
          <cell r="AE654">
            <v>315000</v>
          </cell>
          <cell r="AF654">
            <v>0</v>
          </cell>
          <cell r="AI654">
            <v>2343</v>
          </cell>
          <cell r="AK654">
            <v>0</v>
          </cell>
          <cell r="AM654">
            <v>431</v>
          </cell>
          <cell r="AN654">
            <v>1</v>
          </cell>
          <cell r="AO654">
            <v>393216</v>
          </cell>
          <cell r="AQ654">
            <v>0</v>
          </cell>
          <cell r="AR654">
            <v>0</v>
          </cell>
          <cell r="AS654" t="str">
            <v>Ы</v>
          </cell>
          <cell r="AT654" t="str">
            <v>Ы</v>
          </cell>
          <cell r="AU654">
            <v>0</v>
          </cell>
          <cell r="AV654">
            <v>0</v>
          </cell>
          <cell r="AW654">
            <v>23</v>
          </cell>
          <cell r="AX654">
            <v>1</v>
          </cell>
          <cell r="AY654">
            <v>0</v>
          </cell>
          <cell r="AZ654">
            <v>0</v>
          </cell>
          <cell r="BA654">
            <v>0</v>
          </cell>
          <cell r="BB654">
            <v>0</v>
          </cell>
          <cell r="BC654">
            <v>38888</v>
          </cell>
        </row>
        <row r="655">
          <cell r="A655">
            <v>2006</v>
          </cell>
          <cell r="B655">
            <v>5</v>
          </cell>
          <cell r="C655">
            <v>280</v>
          </cell>
          <cell r="D655">
            <v>16</v>
          </cell>
          <cell r="E655">
            <v>792030</v>
          </cell>
          <cell r="F655">
            <v>0</v>
          </cell>
          <cell r="G655" t="str">
            <v>Затраты по ШПЗ (неосновные)</v>
          </cell>
          <cell r="H655">
            <v>2030</v>
          </cell>
          <cell r="I655">
            <v>7920</v>
          </cell>
          <cell r="J655">
            <v>3.41</v>
          </cell>
          <cell r="K655">
            <v>1</v>
          </cell>
          <cell r="L655">
            <v>0</v>
          </cell>
          <cell r="M655">
            <v>0</v>
          </cell>
          <cell r="N655">
            <v>0</v>
          </cell>
          <cell r="R655">
            <v>0</v>
          </cell>
          <cell r="S655">
            <v>0</v>
          </cell>
          <cell r="T655">
            <v>0</v>
          </cell>
          <cell r="U655">
            <v>32</v>
          </cell>
          <cell r="V655">
            <v>0</v>
          </cell>
          <cell r="W655">
            <v>0</v>
          </cell>
          <cell r="AA655">
            <v>0</v>
          </cell>
          <cell r="AB655">
            <v>0</v>
          </cell>
          <cell r="AC655">
            <v>0</v>
          </cell>
          <cell r="AD655">
            <v>32</v>
          </cell>
          <cell r="AE655">
            <v>410000</v>
          </cell>
          <cell r="AF655">
            <v>0</v>
          </cell>
          <cell r="AI655">
            <v>2343</v>
          </cell>
          <cell r="AK655">
            <v>0</v>
          </cell>
          <cell r="AM655">
            <v>432</v>
          </cell>
          <cell r="AN655">
            <v>1</v>
          </cell>
          <cell r="AO655">
            <v>393216</v>
          </cell>
          <cell r="AQ655">
            <v>0</v>
          </cell>
          <cell r="AR655">
            <v>0</v>
          </cell>
          <cell r="AS655" t="str">
            <v>Ы</v>
          </cell>
          <cell r="AT655" t="str">
            <v>Ы</v>
          </cell>
          <cell r="AU655">
            <v>0</v>
          </cell>
          <cell r="AV655">
            <v>0</v>
          </cell>
          <cell r="AW655">
            <v>23</v>
          </cell>
          <cell r="AX655">
            <v>1</v>
          </cell>
          <cell r="AY655">
            <v>0</v>
          </cell>
          <cell r="AZ655">
            <v>0</v>
          </cell>
          <cell r="BA655">
            <v>0</v>
          </cell>
          <cell r="BB655">
            <v>0</v>
          </cell>
          <cell r="BC655">
            <v>38888</v>
          </cell>
        </row>
        <row r="656">
          <cell r="A656">
            <v>2006</v>
          </cell>
          <cell r="B656">
            <v>5</v>
          </cell>
          <cell r="C656">
            <v>281</v>
          </cell>
          <cell r="D656">
            <v>16</v>
          </cell>
          <cell r="E656">
            <v>792030</v>
          </cell>
          <cell r="F656">
            <v>0</v>
          </cell>
          <cell r="G656" t="str">
            <v>Затраты по ШПЗ (неосновные)</v>
          </cell>
          <cell r="H656">
            <v>2030</v>
          </cell>
          <cell r="I656">
            <v>7920</v>
          </cell>
          <cell r="J656">
            <v>279.2</v>
          </cell>
          <cell r="K656">
            <v>1</v>
          </cell>
          <cell r="L656">
            <v>0</v>
          </cell>
          <cell r="M656">
            <v>0</v>
          </cell>
          <cell r="N656">
            <v>0</v>
          </cell>
          <cell r="R656">
            <v>0</v>
          </cell>
          <cell r="S656">
            <v>0</v>
          </cell>
          <cell r="T656">
            <v>0</v>
          </cell>
          <cell r="U656">
            <v>32</v>
          </cell>
          <cell r="V656">
            <v>0</v>
          </cell>
          <cell r="W656">
            <v>0</v>
          </cell>
          <cell r="AA656">
            <v>0</v>
          </cell>
          <cell r="AB656">
            <v>0</v>
          </cell>
          <cell r="AC656">
            <v>0</v>
          </cell>
          <cell r="AD656">
            <v>32</v>
          </cell>
          <cell r="AE656">
            <v>420000</v>
          </cell>
          <cell r="AF656">
            <v>0</v>
          </cell>
          <cell r="AI656">
            <v>2343</v>
          </cell>
          <cell r="AK656">
            <v>0</v>
          </cell>
          <cell r="AM656">
            <v>433</v>
          </cell>
          <cell r="AN656">
            <v>1</v>
          </cell>
          <cell r="AO656">
            <v>393216</v>
          </cell>
          <cell r="AQ656">
            <v>0</v>
          </cell>
          <cell r="AR656">
            <v>0</v>
          </cell>
          <cell r="AS656" t="str">
            <v>Ы</v>
          </cell>
          <cell r="AT656" t="str">
            <v>Ы</v>
          </cell>
          <cell r="AU656">
            <v>0</v>
          </cell>
          <cell r="AV656">
            <v>0</v>
          </cell>
          <cell r="AW656">
            <v>23</v>
          </cell>
          <cell r="AX656">
            <v>1</v>
          </cell>
          <cell r="AY656">
            <v>0</v>
          </cell>
          <cell r="AZ656">
            <v>0</v>
          </cell>
          <cell r="BA656">
            <v>0</v>
          </cell>
          <cell r="BB656">
            <v>0</v>
          </cell>
          <cell r="BC656">
            <v>38888</v>
          </cell>
        </row>
        <row r="657">
          <cell r="A657">
            <v>2006</v>
          </cell>
          <cell r="B657">
            <v>5</v>
          </cell>
          <cell r="C657">
            <v>282</v>
          </cell>
          <cell r="D657">
            <v>16</v>
          </cell>
          <cell r="E657">
            <v>792030</v>
          </cell>
          <cell r="F657">
            <v>0</v>
          </cell>
          <cell r="G657" t="str">
            <v>Затраты по ШПЗ (неосновные)</v>
          </cell>
          <cell r="H657">
            <v>2030</v>
          </cell>
          <cell r="I657">
            <v>7920</v>
          </cell>
          <cell r="J657">
            <v>53.2</v>
          </cell>
          <cell r="K657">
            <v>1</v>
          </cell>
          <cell r="L657">
            <v>0</v>
          </cell>
          <cell r="M657">
            <v>0</v>
          </cell>
          <cell r="N657">
            <v>0</v>
          </cell>
          <cell r="R657">
            <v>0</v>
          </cell>
          <cell r="S657">
            <v>0</v>
          </cell>
          <cell r="T657">
            <v>0</v>
          </cell>
          <cell r="U657">
            <v>32</v>
          </cell>
          <cell r="V657">
            <v>0</v>
          </cell>
          <cell r="W657">
            <v>0</v>
          </cell>
          <cell r="AA657">
            <v>0</v>
          </cell>
          <cell r="AB657">
            <v>0</v>
          </cell>
          <cell r="AC657">
            <v>0</v>
          </cell>
          <cell r="AD657">
            <v>32</v>
          </cell>
          <cell r="AE657">
            <v>430000</v>
          </cell>
          <cell r="AF657">
            <v>0</v>
          </cell>
          <cell r="AI657">
            <v>2343</v>
          </cell>
          <cell r="AK657">
            <v>0</v>
          </cell>
          <cell r="AM657">
            <v>434</v>
          </cell>
          <cell r="AN657">
            <v>1</v>
          </cell>
          <cell r="AO657">
            <v>393216</v>
          </cell>
          <cell r="AQ657">
            <v>0</v>
          </cell>
          <cell r="AR657">
            <v>0</v>
          </cell>
          <cell r="AS657" t="str">
            <v>Ы</v>
          </cell>
          <cell r="AT657" t="str">
            <v>Ы</v>
          </cell>
          <cell r="AU657">
            <v>0</v>
          </cell>
          <cell r="AV657">
            <v>0</v>
          </cell>
          <cell r="AW657">
            <v>23</v>
          </cell>
          <cell r="AX657">
            <v>1</v>
          </cell>
          <cell r="AY657">
            <v>0</v>
          </cell>
          <cell r="AZ657">
            <v>0</v>
          </cell>
          <cell r="BA657">
            <v>0</v>
          </cell>
          <cell r="BB657">
            <v>0</v>
          </cell>
          <cell r="BC657">
            <v>38888</v>
          </cell>
        </row>
        <row r="658">
          <cell r="A658">
            <v>2006</v>
          </cell>
          <cell r="B658">
            <v>5</v>
          </cell>
          <cell r="C658">
            <v>283</v>
          </cell>
          <cell r="D658">
            <v>16</v>
          </cell>
          <cell r="E658">
            <v>792030</v>
          </cell>
          <cell r="F658">
            <v>0</v>
          </cell>
          <cell r="G658" t="str">
            <v>Затраты по ШПЗ (неосновные)</v>
          </cell>
          <cell r="H658">
            <v>2030</v>
          </cell>
          <cell r="I658">
            <v>7920</v>
          </cell>
          <cell r="J658">
            <v>7.16</v>
          </cell>
          <cell r="K658">
            <v>1</v>
          </cell>
          <cell r="L658">
            <v>0</v>
          </cell>
          <cell r="M658">
            <v>0</v>
          </cell>
          <cell r="N658">
            <v>0</v>
          </cell>
          <cell r="R658">
            <v>0</v>
          </cell>
          <cell r="S658">
            <v>0</v>
          </cell>
          <cell r="T658">
            <v>0</v>
          </cell>
          <cell r="U658">
            <v>32</v>
          </cell>
          <cell r="V658">
            <v>0</v>
          </cell>
          <cell r="W658">
            <v>0</v>
          </cell>
          <cell r="AA658">
            <v>0</v>
          </cell>
          <cell r="AB658">
            <v>0</v>
          </cell>
          <cell r="AC658">
            <v>0</v>
          </cell>
          <cell r="AD658">
            <v>32</v>
          </cell>
          <cell r="AE658">
            <v>450000</v>
          </cell>
          <cell r="AF658">
            <v>0</v>
          </cell>
          <cell r="AI658">
            <v>2343</v>
          </cell>
          <cell r="AK658">
            <v>0</v>
          </cell>
          <cell r="AM658">
            <v>435</v>
          </cell>
          <cell r="AN658">
            <v>1</v>
          </cell>
          <cell r="AO658">
            <v>393216</v>
          </cell>
          <cell r="AQ658">
            <v>0</v>
          </cell>
          <cell r="AR658">
            <v>0</v>
          </cell>
          <cell r="AS658" t="str">
            <v>Ы</v>
          </cell>
          <cell r="AT658" t="str">
            <v>Ы</v>
          </cell>
          <cell r="AU658">
            <v>0</v>
          </cell>
          <cell r="AV658">
            <v>0</v>
          </cell>
          <cell r="AW658">
            <v>23</v>
          </cell>
          <cell r="AX658">
            <v>1</v>
          </cell>
          <cell r="AY658">
            <v>0</v>
          </cell>
          <cell r="AZ658">
            <v>0</v>
          </cell>
          <cell r="BA658">
            <v>0</v>
          </cell>
          <cell r="BB658">
            <v>0</v>
          </cell>
          <cell r="BC658">
            <v>38888</v>
          </cell>
        </row>
        <row r="659">
          <cell r="A659">
            <v>2006</v>
          </cell>
          <cell r="B659">
            <v>5</v>
          </cell>
          <cell r="C659">
            <v>284</v>
          </cell>
          <cell r="D659">
            <v>16</v>
          </cell>
          <cell r="E659">
            <v>792030</v>
          </cell>
          <cell r="F659">
            <v>0</v>
          </cell>
          <cell r="G659" t="str">
            <v>Затраты по ШПЗ (неосновные)</v>
          </cell>
          <cell r="H659">
            <v>2030</v>
          </cell>
          <cell r="I659">
            <v>7920</v>
          </cell>
          <cell r="J659">
            <v>15.01</v>
          </cell>
          <cell r="K659">
            <v>1</v>
          </cell>
          <cell r="L659">
            <v>0</v>
          </cell>
          <cell r="M659">
            <v>0</v>
          </cell>
          <cell r="N659">
            <v>0</v>
          </cell>
          <cell r="R659">
            <v>0</v>
          </cell>
          <cell r="S659">
            <v>0</v>
          </cell>
          <cell r="T659">
            <v>0</v>
          </cell>
          <cell r="U659">
            <v>32</v>
          </cell>
          <cell r="V659">
            <v>0</v>
          </cell>
          <cell r="W659">
            <v>0</v>
          </cell>
          <cell r="AA659">
            <v>0</v>
          </cell>
          <cell r="AB659">
            <v>0</v>
          </cell>
          <cell r="AC659">
            <v>0</v>
          </cell>
          <cell r="AD659">
            <v>32</v>
          </cell>
          <cell r="AE659">
            <v>460000</v>
          </cell>
          <cell r="AF659">
            <v>0</v>
          </cell>
          <cell r="AI659">
            <v>2343</v>
          </cell>
          <cell r="AK659">
            <v>0</v>
          </cell>
          <cell r="AM659">
            <v>436</v>
          </cell>
          <cell r="AN659">
            <v>1</v>
          </cell>
          <cell r="AO659">
            <v>393216</v>
          </cell>
          <cell r="AQ659">
            <v>0</v>
          </cell>
          <cell r="AR659">
            <v>0</v>
          </cell>
          <cell r="AS659" t="str">
            <v>Ы</v>
          </cell>
          <cell r="AT659" t="str">
            <v>Ы</v>
          </cell>
          <cell r="AU659">
            <v>0</v>
          </cell>
          <cell r="AV659">
            <v>0</v>
          </cell>
          <cell r="AW659">
            <v>23</v>
          </cell>
          <cell r="AX659">
            <v>1</v>
          </cell>
          <cell r="AY659">
            <v>0</v>
          </cell>
          <cell r="AZ659">
            <v>0</v>
          </cell>
          <cell r="BA659">
            <v>0</v>
          </cell>
          <cell r="BB659">
            <v>0</v>
          </cell>
          <cell r="BC659">
            <v>38888</v>
          </cell>
        </row>
        <row r="660">
          <cell r="A660">
            <v>2006</v>
          </cell>
          <cell r="B660">
            <v>5</v>
          </cell>
          <cell r="C660">
            <v>285</v>
          </cell>
          <cell r="D660">
            <v>16</v>
          </cell>
          <cell r="E660">
            <v>792030</v>
          </cell>
          <cell r="F660">
            <v>0</v>
          </cell>
          <cell r="G660" t="str">
            <v>Затраты по ШПЗ (неосновные)</v>
          </cell>
          <cell r="H660">
            <v>2030</v>
          </cell>
          <cell r="I660">
            <v>7920</v>
          </cell>
          <cell r="J660">
            <v>1.24</v>
          </cell>
          <cell r="K660">
            <v>1</v>
          </cell>
          <cell r="L660">
            <v>0</v>
          </cell>
          <cell r="M660">
            <v>0</v>
          </cell>
          <cell r="N660">
            <v>0</v>
          </cell>
          <cell r="R660">
            <v>0</v>
          </cell>
          <cell r="S660">
            <v>0</v>
          </cell>
          <cell r="T660">
            <v>0</v>
          </cell>
          <cell r="U660">
            <v>32</v>
          </cell>
          <cell r="V660">
            <v>0</v>
          </cell>
          <cell r="W660">
            <v>0</v>
          </cell>
          <cell r="AA660">
            <v>0</v>
          </cell>
          <cell r="AB660">
            <v>0</v>
          </cell>
          <cell r="AC660">
            <v>0</v>
          </cell>
          <cell r="AD660">
            <v>32</v>
          </cell>
          <cell r="AE660">
            <v>465000</v>
          </cell>
          <cell r="AF660">
            <v>0</v>
          </cell>
          <cell r="AI660">
            <v>2343</v>
          </cell>
          <cell r="AK660">
            <v>0</v>
          </cell>
          <cell r="AM660">
            <v>437</v>
          </cell>
          <cell r="AN660">
            <v>1</v>
          </cell>
          <cell r="AO660">
            <v>393216</v>
          </cell>
          <cell r="AQ660">
            <v>0</v>
          </cell>
          <cell r="AR660">
            <v>0</v>
          </cell>
          <cell r="AS660" t="str">
            <v>Ы</v>
          </cell>
          <cell r="AT660" t="str">
            <v>Ы</v>
          </cell>
          <cell r="AU660">
            <v>0</v>
          </cell>
          <cell r="AV660">
            <v>0</v>
          </cell>
          <cell r="AW660">
            <v>23</v>
          </cell>
          <cell r="AX660">
            <v>1</v>
          </cell>
          <cell r="AY660">
            <v>0</v>
          </cell>
          <cell r="AZ660">
            <v>0</v>
          </cell>
          <cell r="BA660">
            <v>0</v>
          </cell>
          <cell r="BB660">
            <v>0</v>
          </cell>
          <cell r="BC660">
            <v>38888</v>
          </cell>
        </row>
        <row r="661">
          <cell r="A661">
            <v>2006</v>
          </cell>
          <cell r="B661">
            <v>5</v>
          </cell>
          <cell r="C661">
            <v>286</v>
          </cell>
          <cell r="D661">
            <v>16</v>
          </cell>
          <cell r="E661">
            <v>792030</v>
          </cell>
          <cell r="F661">
            <v>0</v>
          </cell>
          <cell r="G661" t="str">
            <v>Затраты по ШПЗ (неосновные)</v>
          </cell>
          <cell r="H661">
            <v>2030</v>
          </cell>
          <cell r="I661">
            <v>7920</v>
          </cell>
          <cell r="J661">
            <v>482.36</v>
          </cell>
          <cell r="K661">
            <v>1</v>
          </cell>
          <cell r="L661">
            <v>0</v>
          </cell>
          <cell r="M661">
            <v>0</v>
          </cell>
          <cell r="N661">
            <v>0</v>
          </cell>
          <cell r="R661">
            <v>0</v>
          </cell>
          <cell r="S661">
            <v>0</v>
          </cell>
          <cell r="T661">
            <v>0</v>
          </cell>
          <cell r="U661">
            <v>32</v>
          </cell>
          <cell r="V661">
            <v>0</v>
          </cell>
          <cell r="W661">
            <v>0</v>
          </cell>
          <cell r="AA661">
            <v>0</v>
          </cell>
          <cell r="AB661">
            <v>0</v>
          </cell>
          <cell r="AC661">
            <v>0</v>
          </cell>
          <cell r="AD661">
            <v>32</v>
          </cell>
          <cell r="AE661">
            <v>501108</v>
          </cell>
          <cell r="AF661">
            <v>0</v>
          </cell>
          <cell r="AI661">
            <v>2343</v>
          </cell>
          <cell r="AK661">
            <v>0</v>
          </cell>
          <cell r="AM661">
            <v>438</v>
          </cell>
          <cell r="AN661">
            <v>1</v>
          </cell>
          <cell r="AO661">
            <v>393216</v>
          </cell>
          <cell r="AQ661">
            <v>0</v>
          </cell>
          <cell r="AR661">
            <v>0</v>
          </cell>
          <cell r="AS661" t="str">
            <v>Ы</v>
          </cell>
          <cell r="AT661" t="str">
            <v>Ы</v>
          </cell>
          <cell r="AU661">
            <v>0</v>
          </cell>
          <cell r="AV661">
            <v>0</v>
          </cell>
          <cell r="AW661">
            <v>23</v>
          </cell>
          <cell r="AX661">
            <v>1</v>
          </cell>
          <cell r="AY661">
            <v>0</v>
          </cell>
          <cell r="AZ661">
            <v>0</v>
          </cell>
          <cell r="BA661">
            <v>0</v>
          </cell>
          <cell r="BB661">
            <v>0</v>
          </cell>
          <cell r="BC661">
            <v>38888</v>
          </cell>
        </row>
        <row r="662">
          <cell r="A662">
            <v>2006</v>
          </cell>
          <cell r="B662">
            <v>5</v>
          </cell>
          <cell r="C662">
            <v>287</v>
          </cell>
          <cell r="D662">
            <v>16</v>
          </cell>
          <cell r="E662">
            <v>792030</v>
          </cell>
          <cell r="F662">
            <v>0</v>
          </cell>
          <cell r="G662" t="str">
            <v>Затраты по ШПЗ (неосновные)</v>
          </cell>
          <cell r="H662">
            <v>2030</v>
          </cell>
          <cell r="I662">
            <v>7920</v>
          </cell>
          <cell r="J662">
            <v>3.74</v>
          </cell>
          <cell r="K662">
            <v>1</v>
          </cell>
          <cell r="L662">
            <v>0</v>
          </cell>
          <cell r="M662">
            <v>0</v>
          </cell>
          <cell r="N662">
            <v>0</v>
          </cell>
          <cell r="R662">
            <v>0</v>
          </cell>
          <cell r="S662">
            <v>0</v>
          </cell>
          <cell r="T662">
            <v>0</v>
          </cell>
          <cell r="U662">
            <v>32</v>
          </cell>
          <cell r="V662">
            <v>0</v>
          </cell>
          <cell r="W662">
            <v>0</v>
          </cell>
          <cell r="AA662">
            <v>0</v>
          </cell>
          <cell r="AB662">
            <v>0</v>
          </cell>
          <cell r="AC662">
            <v>0</v>
          </cell>
          <cell r="AD662">
            <v>32</v>
          </cell>
          <cell r="AE662">
            <v>502100</v>
          </cell>
          <cell r="AF662">
            <v>0</v>
          </cell>
          <cell r="AI662">
            <v>2343</v>
          </cell>
          <cell r="AK662">
            <v>0</v>
          </cell>
          <cell r="AM662">
            <v>439</v>
          </cell>
          <cell r="AN662">
            <v>1</v>
          </cell>
          <cell r="AO662">
            <v>393216</v>
          </cell>
          <cell r="AQ662">
            <v>0</v>
          </cell>
          <cell r="AR662">
            <v>0</v>
          </cell>
          <cell r="AS662" t="str">
            <v>Ы</v>
          </cell>
          <cell r="AT662" t="str">
            <v>Ы</v>
          </cell>
          <cell r="AU662">
            <v>0</v>
          </cell>
          <cell r="AV662">
            <v>0</v>
          </cell>
          <cell r="AW662">
            <v>23</v>
          </cell>
          <cell r="AX662">
            <v>1</v>
          </cell>
          <cell r="AY662">
            <v>0</v>
          </cell>
          <cell r="AZ662">
            <v>0</v>
          </cell>
          <cell r="BA662">
            <v>0</v>
          </cell>
          <cell r="BB662">
            <v>0</v>
          </cell>
          <cell r="BC662">
            <v>38888</v>
          </cell>
        </row>
        <row r="663">
          <cell r="A663">
            <v>2006</v>
          </cell>
          <cell r="B663">
            <v>5</v>
          </cell>
          <cell r="C663">
            <v>288</v>
          </cell>
          <cell r="D663">
            <v>16</v>
          </cell>
          <cell r="E663">
            <v>792030</v>
          </cell>
          <cell r="F663">
            <v>0</v>
          </cell>
          <cell r="G663" t="str">
            <v>Затраты по ШПЗ (неосновные)</v>
          </cell>
          <cell r="H663">
            <v>2030</v>
          </cell>
          <cell r="I663">
            <v>7920</v>
          </cell>
          <cell r="J663">
            <v>421.3</v>
          </cell>
          <cell r="K663">
            <v>1</v>
          </cell>
          <cell r="L663">
            <v>0</v>
          </cell>
          <cell r="M663">
            <v>0</v>
          </cell>
          <cell r="N663">
            <v>0</v>
          </cell>
          <cell r="R663">
            <v>0</v>
          </cell>
          <cell r="S663">
            <v>0</v>
          </cell>
          <cell r="T663">
            <v>0</v>
          </cell>
          <cell r="U663">
            <v>32</v>
          </cell>
          <cell r="V663">
            <v>0</v>
          </cell>
          <cell r="W663">
            <v>0</v>
          </cell>
          <cell r="AA663">
            <v>0</v>
          </cell>
          <cell r="AB663">
            <v>0</v>
          </cell>
          <cell r="AC663">
            <v>0</v>
          </cell>
          <cell r="AD663">
            <v>32</v>
          </cell>
          <cell r="AE663">
            <v>503000</v>
          </cell>
          <cell r="AF663">
            <v>0</v>
          </cell>
          <cell r="AI663">
            <v>2343</v>
          </cell>
          <cell r="AK663">
            <v>0</v>
          </cell>
          <cell r="AM663">
            <v>440</v>
          </cell>
          <cell r="AN663">
            <v>1</v>
          </cell>
          <cell r="AO663">
            <v>393216</v>
          </cell>
          <cell r="AQ663">
            <v>0</v>
          </cell>
          <cell r="AR663">
            <v>0</v>
          </cell>
          <cell r="AS663" t="str">
            <v>Ы</v>
          </cell>
          <cell r="AT663" t="str">
            <v>Ы</v>
          </cell>
          <cell r="AU663">
            <v>0</v>
          </cell>
          <cell r="AV663">
            <v>0</v>
          </cell>
          <cell r="AW663">
            <v>23</v>
          </cell>
          <cell r="AX663">
            <v>1</v>
          </cell>
          <cell r="AY663">
            <v>0</v>
          </cell>
          <cell r="AZ663">
            <v>0</v>
          </cell>
          <cell r="BA663">
            <v>0</v>
          </cell>
          <cell r="BB663">
            <v>0</v>
          </cell>
          <cell r="BC663">
            <v>38888</v>
          </cell>
        </row>
        <row r="664">
          <cell r="A664">
            <v>2006</v>
          </cell>
          <cell r="B664">
            <v>5</v>
          </cell>
          <cell r="C664">
            <v>289</v>
          </cell>
          <cell r="D664">
            <v>16</v>
          </cell>
          <cell r="E664">
            <v>792030</v>
          </cell>
          <cell r="F664">
            <v>0</v>
          </cell>
          <cell r="G664" t="str">
            <v>Затраты по ШПЗ (неосновные)</v>
          </cell>
          <cell r="H664">
            <v>2030</v>
          </cell>
          <cell r="I664">
            <v>7920</v>
          </cell>
          <cell r="J664">
            <v>2.96</v>
          </cell>
          <cell r="K664">
            <v>1</v>
          </cell>
          <cell r="L664">
            <v>0</v>
          </cell>
          <cell r="M664">
            <v>0</v>
          </cell>
          <cell r="N664">
            <v>0</v>
          </cell>
          <cell r="R664">
            <v>0</v>
          </cell>
          <cell r="S664">
            <v>0</v>
          </cell>
          <cell r="T664">
            <v>0</v>
          </cell>
          <cell r="U664">
            <v>32</v>
          </cell>
          <cell r="V664">
            <v>0</v>
          </cell>
          <cell r="W664">
            <v>0</v>
          </cell>
          <cell r="AA664">
            <v>0</v>
          </cell>
          <cell r="AB664">
            <v>0</v>
          </cell>
          <cell r="AC664">
            <v>0</v>
          </cell>
          <cell r="AD664">
            <v>32</v>
          </cell>
          <cell r="AE664">
            <v>504900</v>
          </cell>
          <cell r="AF664">
            <v>0</v>
          </cell>
          <cell r="AI664">
            <v>2343</v>
          </cell>
          <cell r="AK664">
            <v>0</v>
          </cell>
          <cell r="AM664">
            <v>441</v>
          </cell>
          <cell r="AN664">
            <v>1</v>
          </cell>
          <cell r="AO664">
            <v>393216</v>
          </cell>
          <cell r="AQ664">
            <v>0</v>
          </cell>
          <cell r="AR664">
            <v>0</v>
          </cell>
          <cell r="AS664" t="str">
            <v>Ы</v>
          </cell>
          <cell r="AT664" t="str">
            <v>Ы</v>
          </cell>
          <cell r="AU664">
            <v>0</v>
          </cell>
          <cell r="AV664">
            <v>0</v>
          </cell>
          <cell r="AW664">
            <v>23</v>
          </cell>
          <cell r="AX664">
            <v>1</v>
          </cell>
          <cell r="AY664">
            <v>0</v>
          </cell>
          <cell r="AZ664">
            <v>0</v>
          </cell>
          <cell r="BA664">
            <v>0</v>
          </cell>
          <cell r="BB664">
            <v>0</v>
          </cell>
          <cell r="BC664">
            <v>38888</v>
          </cell>
        </row>
        <row r="665">
          <cell r="A665">
            <v>2006</v>
          </cell>
          <cell r="B665">
            <v>5</v>
          </cell>
          <cell r="C665">
            <v>290</v>
          </cell>
          <cell r="D665">
            <v>16</v>
          </cell>
          <cell r="E665">
            <v>792030</v>
          </cell>
          <cell r="F665">
            <v>0</v>
          </cell>
          <cell r="G665" t="str">
            <v>Затраты по ШПЗ (неосновные)</v>
          </cell>
          <cell r="H665">
            <v>2030</v>
          </cell>
          <cell r="I665">
            <v>7920</v>
          </cell>
          <cell r="J665">
            <v>0.25</v>
          </cell>
          <cell r="K665">
            <v>1</v>
          </cell>
          <cell r="L665">
            <v>0</v>
          </cell>
          <cell r="M665">
            <v>0</v>
          </cell>
          <cell r="N665">
            <v>0</v>
          </cell>
          <cell r="R665">
            <v>0</v>
          </cell>
          <cell r="S665">
            <v>0</v>
          </cell>
          <cell r="T665">
            <v>0</v>
          </cell>
          <cell r="U665">
            <v>32</v>
          </cell>
          <cell r="V665">
            <v>0</v>
          </cell>
          <cell r="W665">
            <v>0</v>
          </cell>
          <cell r="AA665">
            <v>0</v>
          </cell>
          <cell r="AB665">
            <v>0</v>
          </cell>
          <cell r="AC665">
            <v>0</v>
          </cell>
          <cell r="AD665">
            <v>32</v>
          </cell>
          <cell r="AE665">
            <v>505100</v>
          </cell>
          <cell r="AF665">
            <v>0</v>
          </cell>
          <cell r="AI665">
            <v>2343</v>
          </cell>
          <cell r="AK665">
            <v>0</v>
          </cell>
          <cell r="AM665">
            <v>442</v>
          </cell>
          <cell r="AN665">
            <v>1</v>
          </cell>
          <cell r="AO665">
            <v>393216</v>
          </cell>
          <cell r="AQ665">
            <v>0</v>
          </cell>
          <cell r="AR665">
            <v>0</v>
          </cell>
          <cell r="AS665" t="str">
            <v>Ы</v>
          </cell>
          <cell r="AT665" t="str">
            <v>Ы</v>
          </cell>
          <cell r="AU665">
            <v>0</v>
          </cell>
          <cell r="AV665">
            <v>0</v>
          </cell>
          <cell r="AW665">
            <v>23</v>
          </cell>
          <cell r="AX665">
            <v>1</v>
          </cell>
          <cell r="AY665">
            <v>0</v>
          </cell>
          <cell r="AZ665">
            <v>0</v>
          </cell>
          <cell r="BA665">
            <v>0</v>
          </cell>
          <cell r="BB665">
            <v>0</v>
          </cell>
          <cell r="BC665">
            <v>38888</v>
          </cell>
        </row>
        <row r="666">
          <cell r="A666">
            <v>2006</v>
          </cell>
          <cell r="B666">
            <v>5</v>
          </cell>
          <cell r="C666">
            <v>291</v>
          </cell>
          <cell r="D666">
            <v>16</v>
          </cell>
          <cell r="E666">
            <v>792030</v>
          </cell>
          <cell r="F666">
            <v>0</v>
          </cell>
          <cell r="G666" t="str">
            <v>Затраты по ШПЗ (неосновные)</v>
          </cell>
          <cell r="H666">
            <v>2030</v>
          </cell>
          <cell r="I666">
            <v>7920</v>
          </cell>
          <cell r="J666">
            <v>0.42</v>
          </cell>
          <cell r="K666">
            <v>1</v>
          </cell>
          <cell r="L666">
            <v>0</v>
          </cell>
          <cell r="M666">
            <v>0</v>
          </cell>
          <cell r="N666">
            <v>0</v>
          </cell>
          <cell r="R666">
            <v>0</v>
          </cell>
          <cell r="S666">
            <v>0</v>
          </cell>
          <cell r="T666">
            <v>0</v>
          </cell>
          <cell r="U666">
            <v>32</v>
          </cell>
          <cell r="V666">
            <v>0</v>
          </cell>
          <cell r="W666">
            <v>0</v>
          </cell>
          <cell r="AA666">
            <v>0</v>
          </cell>
          <cell r="AB666">
            <v>0</v>
          </cell>
          <cell r="AC666">
            <v>0</v>
          </cell>
          <cell r="AD666">
            <v>32</v>
          </cell>
          <cell r="AE666">
            <v>505200</v>
          </cell>
          <cell r="AF666">
            <v>0</v>
          </cell>
          <cell r="AI666">
            <v>2343</v>
          </cell>
          <cell r="AK666">
            <v>0</v>
          </cell>
          <cell r="AM666">
            <v>443</v>
          </cell>
          <cell r="AN666">
            <v>1</v>
          </cell>
          <cell r="AO666">
            <v>393216</v>
          </cell>
          <cell r="AQ666">
            <v>0</v>
          </cell>
          <cell r="AR666">
            <v>0</v>
          </cell>
          <cell r="AS666" t="str">
            <v>Ы</v>
          </cell>
          <cell r="AT666" t="str">
            <v>Ы</v>
          </cell>
          <cell r="AU666">
            <v>0</v>
          </cell>
          <cell r="AV666">
            <v>0</v>
          </cell>
          <cell r="AW666">
            <v>23</v>
          </cell>
          <cell r="AX666">
            <v>1</v>
          </cell>
          <cell r="AY666">
            <v>0</v>
          </cell>
          <cell r="AZ666">
            <v>0</v>
          </cell>
          <cell r="BA666">
            <v>0</v>
          </cell>
          <cell r="BB666">
            <v>0</v>
          </cell>
          <cell r="BC666">
            <v>38888</v>
          </cell>
        </row>
        <row r="667">
          <cell r="A667">
            <v>2006</v>
          </cell>
          <cell r="B667">
            <v>5</v>
          </cell>
          <cell r="C667">
            <v>292</v>
          </cell>
          <cell r="D667">
            <v>16</v>
          </cell>
          <cell r="E667">
            <v>792030</v>
          </cell>
          <cell r="F667">
            <v>0</v>
          </cell>
          <cell r="G667" t="str">
            <v>Затраты по ШПЗ (неосновные)</v>
          </cell>
          <cell r="H667">
            <v>2030</v>
          </cell>
          <cell r="I667">
            <v>7920</v>
          </cell>
          <cell r="J667">
            <v>1.33</v>
          </cell>
          <cell r="K667">
            <v>1</v>
          </cell>
          <cell r="L667">
            <v>0</v>
          </cell>
          <cell r="M667">
            <v>0</v>
          </cell>
          <cell r="N667">
            <v>0</v>
          </cell>
          <cell r="R667">
            <v>0</v>
          </cell>
          <cell r="S667">
            <v>0</v>
          </cell>
          <cell r="T667">
            <v>0</v>
          </cell>
          <cell r="U667">
            <v>32</v>
          </cell>
          <cell r="V667">
            <v>0</v>
          </cell>
          <cell r="W667">
            <v>0</v>
          </cell>
          <cell r="AA667">
            <v>0</v>
          </cell>
          <cell r="AB667">
            <v>0</v>
          </cell>
          <cell r="AC667">
            <v>0</v>
          </cell>
          <cell r="AD667">
            <v>32</v>
          </cell>
          <cell r="AE667">
            <v>505300</v>
          </cell>
          <cell r="AF667">
            <v>0</v>
          </cell>
          <cell r="AI667">
            <v>2343</v>
          </cell>
          <cell r="AK667">
            <v>0</v>
          </cell>
          <cell r="AM667">
            <v>444</v>
          </cell>
          <cell r="AN667">
            <v>1</v>
          </cell>
          <cell r="AO667">
            <v>393216</v>
          </cell>
          <cell r="AQ667">
            <v>0</v>
          </cell>
          <cell r="AR667">
            <v>0</v>
          </cell>
          <cell r="AS667" t="str">
            <v>Ы</v>
          </cell>
          <cell r="AT667" t="str">
            <v>Ы</v>
          </cell>
          <cell r="AU667">
            <v>0</v>
          </cell>
          <cell r="AV667">
            <v>0</v>
          </cell>
          <cell r="AW667">
            <v>23</v>
          </cell>
          <cell r="AX667">
            <v>1</v>
          </cell>
          <cell r="AY667">
            <v>0</v>
          </cell>
          <cell r="AZ667">
            <v>0</v>
          </cell>
          <cell r="BA667">
            <v>0</v>
          </cell>
          <cell r="BB667">
            <v>0</v>
          </cell>
          <cell r="BC667">
            <v>38888</v>
          </cell>
        </row>
        <row r="668">
          <cell r="A668">
            <v>2006</v>
          </cell>
          <cell r="B668">
            <v>5</v>
          </cell>
          <cell r="C668">
            <v>293</v>
          </cell>
          <cell r="D668">
            <v>16</v>
          </cell>
          <cell r="E668">
            <v>792030</v>
          </cell>
          <cell r="F668">
            <v>0</v>
          </cell>
          <cell r="G668" t="str">
            <v>Затраты по ШПЗ (неосновные)</v>
          </cell>
          <cell r="H668">
            <v>2030</v>
          </cell>
          <cell r="I668">
            <v>7920</v>
          </cell>
          <cell r="J668">
            <v>1.05</v>
          </cell>
          <cell r="K668">
            <v>1</v>
          </cell>
          <cell r="L668">
            <v>0</v>
          </cell>
          <cell r="M668">
            <v>0</v>
          </cell>
          <cell r="N668">
            <v>0</v>
          </cell>
          <cell r="R668">
            <v>0</v>
          </cell>
          <cell r="S668">
            <v>0</v>
          </cell>
          <cell r="T668">
            <v>0</v>
          </cell>
          <cell r="U668">
            <v>32</v>
          </cell>
          <cell r="V668">
            <v>0</v>
          </cell>
          <cell r="W668">
            <v>0</v>
          </cell>
          <cell r="AA668">
            <v>0</v>
          </cell>
          <cell r="AB668">
            <v>0</v>
          </cell>
          <cell r="AC668">
            <v>0</v>
          </cell>
          <cell r="AD668">
            <v>32</v>
          </cell>
          <cell r="AE668">
            <v>507000</v>
          </cell>
          <cell r="AF668">
            <v>0</v>
          </cell>
          <cell r="AI668">
            <v>2343</v>
          </cell>
          <cell r="AK668">
            <v>0</v>
          </cell>
          <cell r="AM668">
            <v>445</v>
          </cell>
          <cell r="AN668">
            <v>1</v>
          </cell>
          <cell r="AO668">
            <v>393216</v>
          </cell>
          <cell r="AQ668">
            <v>0</v>
          </cell>
          <cell r="AR668">
            <v>0</v>
          </cell>
          <cell r="AS668" t="str">
            <v>Ы</v>
          </cell>
          <cell r="AT668" t="str">
            <v>Ы</v>
          </cell>
          <cell r="AU668">
            <v>0</v>
          </cell>
          <cell r="AV668">
            <v>0</v>
          </cell>
          <cell r="AW668">
            <v>23</v>
          </cell>
          <cell r="AX668">
            <v>1</v>
          </cell>
          <cell r="AY668">
            <v>0</v>
          </cell>
          <cell r="AZ668">
            <v>0</v>
          </cell>
          <cell r="BA668">
            <v>0</v>
          </cell>
          <cell r="BB668">
            <v>0</v>
          </cell>
          <cell r="BC668">
            <v>38888</v>
          </cell>
        </row>
        <row r="669">
          <cell r="A669">
            <v>2006</v>
          </cell>
          <cell r="B669">
            <v>5</v>
          </cell>
          <cell r="C669">
            <v>294</v>
          </cell>
          <cell r="D669">
            <v>16</v>
          </cell>
          <cell r="E669">
            <v>792030</v>
          </cell>
          <cell r="F669">
            <v>0</v>
          </cell>
          <cell r="G669" t="str">
            <v>Затраты по ШПЗ (неосновные)</v>
          </cell>
          <cell r="H669">
            <v>2030</v>
          </cell>
          <cell r="I669">
            <v>7920</v>
          </cell>
          <cell r="J669">
            <v>386.25</v>
          </cell>
          <cell r="K669">
            <v>1</v>
          </cell>
          <cell r="L669">
            <v>0</v>
          </cell>
          <cell r="M669">
            <v>0</v>
          </cell>
          <cell r="N669">
            <v>0</v>
          </cell>
          <cell r="R669">
            <v>0</v>
          </cell>
          <cell r="S669">
            <v>0</v>
          </cell>
          <cell r="T669">
            <v>0</v>
          </cell>
          <cell r="U669">
            <v>32</v>
          </cell>
          <cell r="V669">
            <v>0</v>
          </cell>
          <cell r="W669">
            <v>0</v>
          </cell>
          <cell r="AA669">
            <v>0</v>
          </cell>
          <cell r="AB669">
            <v>0</v>
          </cell>
          <cell r="AC669">
            <v>0</v>
          </cell>
          <cell r="AD669">
            <v>32</v>
          </cell>
          <cell r="AE669">
            <v>510100</v>
          </cell>
          <cell r="AF669">
            <v>0</v>
          </cell>
          <cell r="AI669">
            <v>2343</v>
          </cell>
          <cell r="AK669">
            <v>0</v>
          </cell>
          <cell r="AM669">
            <v>446</v>
          </cell>
          <cell r="AN669">
            <v>1</v>
          </cell>
          <cell r="AO669">
            <v>393216</v>
          </cell>
          <cell r="AQ669">
            <v>0</v>
          </cell>
          <cell r="AR669">
            <v>0</v>
          </cell>
          <cell r="AS669" t="str">
            <v>Ы</v>
          </cell>
          <cell r="AT669" t="str">
            <v>Ы</v>
          </cell>
          <cell r="AU669">
            <v>0</v>
          </cell>
          <cell r="AV669">
            <v>0</v>
          </cell>
          <cell r="AW669">
            <v>23</v>
          </cell>
          <cell r="AX669">
            <v>1</v>
          </cell>
          <cell r="AY669">
            <v>0</v>
          </cell>
          <cell r="AZ669">
            <v>0</v>
          </cell>
          <cell r="BA669">
            <v>0</v>
          </cell>
          <cell r="BB669">
            <v>0</v>
          </cell>
          <cell r="BC669">
            <v>38888</v>
          </cell>
        </row>
        <row r="670">
          <cell r="A670">
            <v>2006</v>
          </cell>
          <cell r="B670">
            <v>5</v>
          </cell>
          <cell r="C670">
            <v>295</v>
          </cell>
          <cell r="D670">
            <v>16</v>
          </cell>
          <cell r="E670">
            <v>792030</v>
          </cell>
          <cell r="F670">
            <v>0</v>
          </cell>
          <cell r="G670" t="str">
            <v>Затраты по ШПЗ (неосновные)</v>
          </cell>
          <cell r="H670">
            <v>2030</v>
          </cell>
          <cell r="I670">
            <v>7920</v>
          </cell>
          <cell r="J670">
            <v>1.1299999999999999</v>
          </cell>
          <cell r="K670">
            <v>1</v>
          </cell>
          <cell r="L670">
            <v>0</v>
          </cell>
          <cell r="M670">
            <v>0</v>
          </cell>
          <cell r="N670">
            <v>0</v>
          </cell>
          <cell r="R670">
            <v>0</v>
          </cell>
          <cell r="S670">
            <v>0</v>
          </cell>
          <cell r="T670">
            <v>0</v>
          </cell>
          <cell r="U670">
            <v>32</v>
          </cell>
          <cell r="V670">
            <v>0</v>
          </cell>
          <cell r="W670">
            <v>0</v>
          </cell>
          <cell r="AA670">
            <v>0</v>
          </cell>
          <cell r="AB670">
            <v>0</v>
          </cell>
          <cell r="AC670">
            <v>0</v>
          </cell>
          <cell r="AD670">
            <v>32</v>
          </cell>
          <cell r="AE670">
            <v>510400</v>
          </cell>
          <cell r="AF670">
            <v>0</v>
          </cell>
          <cell r="AI670">
            <v>2343</v>
          </cell>
          <cell r="AK670">
            <v>0</v>
          </cell>
          <cell r="AM670">
            <v>447</v>
          </cell>
          <cell r="AN670">
            <v>1</v>
          </cell>
          <cell r="AO670">
            <v>393216</v>
          </cell>
          <cell r="AQ670">
            <v>0</v>
          </cell>
          <cell r="AR670">
            <v>0</v>
          </cell>
          <cell r="AS670" t="str">
            <v>Ы</v>
          </cell>
          <cell r="AT670" t="str">
            <v>Ы</v>
          </cell>
          <cell r="AU670">
            <v>0</v>
          </cell>
          <cell r="AV670">
            <v>0</v>
          </cell>
          <cell r="AW670">
            <v>23</v>
          </cell>
          <cell r="AX670">
            <v>1</v>
          </cell>
          <cell r="AY670">
            <v>0</v>
          </cell>
          <cell r="AZ670">
            <v>0</v>
          </cell>
          <cell r="BA670">
            <v>0</v>
          </cell>
          <cell r="BB670">
            <v>0</v>
          </cell>
          <cell r="BC670">
            <v>38888</v>
          </cell>
        </row>
        <row r="671">
          <cell r="A671">
            <v>2006</v>
          </cell>
          <cell r="B671">
            <v>5</v>
          </cell>
          <cell r="C671">
            <v>296</v>
          </cell>
          <cell r="D671">
            <v>16</v>
          </cell>
          <cell r="E671">
            <v>792030</v>
          </cell>
          <cell r="F671">
            <v>0</v>
          </cell>
          <cell r="G671" t="str">
            <v>Затраты по ШПЗ (неосновные)</v>
          </cell>
          <cell r="H671">
            <v>2030</v>
          </cell>
          <cell r="I671">
            <v>7920</v>
          </cell>
          <cell r="J671">
            <v>492.82</v>
          </cell>
          <cell r="K671">
            <v>1</v>
          </cell>
          <cell r="L671">
            <v>0</v>
          </cell>
          <cell r="M671">
            <v>0</v>
          </cell>
          <cell r="N671">
            <v>0</v>
          </cell>
          <cell r="R671">
            <v>0</v>
          </cell>
          <cell r="S671">
            <v>0</v>
          </cell>
          <cell r="T671">
            <v>0</v>
          </cell>
          <cell r="U671">
            <v>32</v>
          </cell>
          <cell r="V671">
            <v>0</v>
          </cell>
          <cell r="W671">
            <v>0</v>
          </cell>
          <cell r="AA671">
            <v>0</v>
          </cell>
          <cell r="AB671">
            <v>0</v>
          </cell>
          <cell r="AC671">
            <v>0</v>
          </cell>
          <cell r="AD671">
            <v>32</v>
          </cell>
          <cell r="AE671">
            <v>510600</v>
          </cell>
          <cell r="AF671">
            <v>0</v>
          </cell>
          <cell r="AI671">
            <v>2343</v>
          </cell>
          <cell r="AK671">
            <v>0</v>
          </cell>
          <cell r="AM671">
            <v>448</v>
          </cell>
          <cell r="AN671">
            <v>1</v>
          </cell>
          <cell r="AO671">
            <v>393216</v>
          </cell>
          <cell r="AQ671">
            <v>0</v>
          </cell>
          <cell r="AR671">
            <v>0</v>
          </cell>
          <cell r="AS671" t="str">
            <v>Ы</v>
          </cell>
          <cell r="AT671" t="str">
            <v>Ы</v>
          </cell>
          <cell r="AU671">
            <v>0</v>
          </cell>
          <cell r="AV671">
            <v>0</v>
          </cell>
          <cell r="AW671">
            <v>23</v>
          </cell>
          <cell r="AX671">
            <v>1</v>
          </cell>
          <cell r="AY671">
            <v>0</v>
          </cell>
          <cell r="AZ671">
            <v>0</v>
          </cell>
          <cell r="BA671">
            <v>0</v>
          </cell>
          <cell r="BB671">
            <v>0</v>
          </cell>
          <cell r="BC671">
            <v>38888</v>
          </cell>
        </row>
        <row r="672">
          <cell r="A672">
            <v>2006</v>
          </cell>
          <cell r="B672">
            <v>5</v>
          </cell>
          <cell r="C672">
            <v>354</v>
          </cell>
          <cell r="D672">
            <v>16</v>
          </cell>
          <cell r="E672">
            <v>792030</v>
          </cell>
          <cell r="F672">
            <v>0</v>
          </cell>
          <cell r="G672" t="str">
            <v>Затраты по ШПЗ (неосновные)</v>
          </cell>
          <cell r="H672">
            <v>2030</v>
          </cell>
          <cell r="I672">
            <v>7920</v>
          </cell>
          <cell r="J672">
            <v>13358.24</v>
          </cell>
          <cell r="K672">
            <v>1</v>
          </cell>
          <cell r="L672">
            <v>0</v>
          </cell>
          <cell r="M672">
            <v>0</v>
          </cell>
          <cell r="N672">
            <v>0</v>
          </cell>
          <cell r="R672">
            <v>0</v>
          </cell>
          <cell r="S672">
            <v>0</v>
          </cell>
          <cell r="T672">
            <v>0</v>
          </cell>
          <cell r="U672">
            <v>42</v>
          </cell>
          <cell r="V672">
            <v>0</v>
          </cell>
          <cell r="W672">
            <v>0</v>
          </cell>
          <cell r="AA672">
            <v>0</v>
          </cell>
          <cell r="AB672">
            <v>0</v>
          </cell>
          <cell r="AC672">
            <v>0</v>
          </cell>
          <cell r="AD672">
            <v>42</v>
          </cell>
          <cell r="AE672">
            <v>110000</v>
          </cell>
          <cell r="AF672">
            <v>0</v>
          </cell>
          <cell r="AI672">
            <v>2343</v>
          </cell>
          <cell r="AK672">
            <v>0</v>
          </cell>
          <cell r="AM672">
            <v>506</v>
          </cell>
          <cell r="AN672">
            <v>1</v>
          </cell>
          <cell r="AO672">
            <v>393216</v>
          </cell>
          <cell r="AQ672">
            <v>0</v>
          </cell>
          <cell r="AR672">
            <v>0</v>
          </cell>
          <cell r="AS672" t="str">
            <v>Ы</v>
          </cell>
          <cell r="AT672" t="str">
            <v>Ы</v>
          </cell>
          <cell r="AU672">
            <v>0</v>
          </cell>
          <cell r="AV672">
            <v>0</v>
          </cell>
          <cell r="AW672">
            <v>23</v>
          </cell>
          <cell r="AX672">
            <v>1</v>
          </cell>
          <cell r="AY672">
            <v>0</v>
          </cell>
          <cell r="AZ672">
            <v>0</v>
          </cell>
          <cell r="BA672">
            <v>0</v>
          </cell>
          <cell r="BB672">
            <v>0</v>
          </cell>
          <cell r="BC672">
            <v>38888</v>
          </cell>
        </row>
        <row r="673">
          <cell r="A673">
            <v>2006</v>
          </cell>
          <cell r="B673">
            <v>5</v>
          </cell>
          <cell r="C673">
            <v>355</v>
          </cell>
          <cell r="D673">
            <v>16</v>
          </cell>
          <cell r="E673">
            <v>792030</v>
          </cell>
          <cell r="F673">
            <v>0</v>
          </cell>
          <cell r="G673" t="str">
            <v>Затраты по ШПЗ (неосновные)</v>
          </cell>
          <cell r="H673">
            <v>2030</v>
          </cell>
          <cell r="I673">
            <v>7920</v>
          </cell>
          <cell r="J673">
            <v>379.6</v>
          </cell>
          <cell r="K673">
            <v>1</v>
          </cell>
          <cell r="L673">
            <v>0</v>
          </cell>
          <cell r="M673">
            <v>0</v>
          </cell>
          <cell r="N673">
            <v>0</v>
          </cell>
          <cell r="R673">
            <v>0</v>
          </cell>
          <cell r="S673">
            <v>0</v>
          </cell>
          <cell r="T673">
            <v>0</v>
          </cell>
          <cell r="U673">
            <v>42</v>
          </cell>
          <cell r="V673">
            <v>0</v>
          </cell>
          <cell r="W673">
            <v>0</v>
          </cell>
          <cell r="AA673">
            <v>0</v>
          </cell>
          <cell r="AB673">
            <v>0</v>
          </cell>
          <cell r="AC673">
            <v>0</v>
          </cell>
          <cell r="AD673">
            <v>42</v>
          </cell>
          <cell r="AE673">
            <v>114020</v>
          </cell>
          <cell r="AF673">
            <v>0</v>
          </cell>
          <cell r="AI673">
            <v>2343</v>
          </cell>
          <cell r="AK673">
            <v>0</v>
          </cell>
          <cell r="AM673">
            <v>507</v>
          </cell>
          <cell r="AN673">
            <v>1</v>
          </cell>
          <cell r="AO673">
            <v>393216</v>
          </cell>
          <cell r="AQ673">
            <v>0</v>
          </cell>
          <cell r="AR673">
            <v>0</v>
          </cell>
          <cell r="AS673" t="str">
            <v>Ы</v>
          </cell>
          <cell r="AT673" t="str">
            <v>Ы</v>
          </cell>
          <cell r="AU673">
            <v>0</v>
          </cell>
          <cell r="AV673">
            <v>0</v>
          </cell>
          <cell r="AW673">
            <v>23</v>
          </cell>
          <cell r="AX673">
            <v>1</v>
          </cell>
          <cell r="AY673">
            <v>0</v>
          </cell>
          <cell r="AZ673">
            <v>0</v>
          </cell>
          <cell r="BA673">
            <v>0</v>
          </cell>
          <cell r="BB673">
            <v>0</v>
          </cell>
          <cell r="BC673">
            <v>38888</v>
          </cell>
        </row>
        <row r="674">
          <cell r="A674">
            <v>2006</v>
          </cell>
          <cell r="B674">
            <v>5</v>
          </cell>
          <cell r="C674">
            <v>356</v>
          </cell>
          <cell r="D674">
            <v>16</v>
          </cell>
          <cell r="E674">
            <v>792030</v>
          </cell>
          <cell r="F674">
            <v>0</v>
          </cell>
          <cell r="G674" t="str">
            <v>Затраты по ШПЗ (неосновные)</v>
          </cell>
          <cell r="H674">
            <v>2030</v>
          </cell>
          <cell r="I674">
            <v>7920</v>
          </cell>
          <cell r="J674">
            <v>379.27</v>
          </cell>
          <cell r="K674">
            <v>1</v>
          </cell>
          <cell r="L674">
            <v>0</v>
          </cell>
          <cell r="M674">
            <v>0</v>
          </cell>
          <cell r="N674">
            <v>0</v>
          </cell>
          <cell r="R674">
            <v>0</v>
          </cell>
          <cell r="S674">
            <v>0</v>
          </cell>
          <cell r="T674">
            <v>0</v>
          </cell>
          <cell r="U674">
            <v>42</v>
          </cell>
          <cell r="V674">
            <v>0</v>
          </cell>
          <cell r="W674">
            <v>0</v>
          </cell>
          <cell r="AA674">
            <v>0</v>
          </cell>
          <cell r="AB674">
            <v>0</v>
          </cell>
          <cell r="AC674">
            <v>0</v>
          </cell>
          <cell r="AD674">
            <v>42</v>
          </cell>
          <cell r="AE674">
            <v>117000</v>
          </cell>
          <cell r="AF674">
            <v>0</v>
          </cell>
          <cell r="AI674">
            <v>2343</v>
          </cell>
          <cell r="AK674">
            <v>0</v>
          </cell>
          <cell r="AM674">
            <v>508</v>
          </cell>
          <cell r="AN674">
            <v>1</v>
          </cell>
          <cell r="AO674">
            <v>393216</v>
          </cell>
          <cell r="AQ674">
            <v>0</v>
          </cell>
          <cell r="AR674">
            <v>0</v>
          </cell>
          <cell r="AS674" t="str">
            <v>Ы</v>
          </cell>
          <cell r="AT674" t="str">
            <v>Ы</v>
          </cell>
          <cell r="AU674">
            <v>0</v>
          </cell>
          <cell r="AV674">
            <v>0</v>
          </cell>
          <cell r="AW674">
            <v>23</v>
          </cell>
          <cell r="AX674">
            <v>1</v>
          </cell>
          <cell r="AY674">
            <v>0</v>
          </cell>
          <cell r="AZ674">
            <v>0</v>
          </cell>
          <cell r="BA674">
            <v>0</v>
          </cell>
          <cell r="BB674">
            <v>0</v>
          </cell>
          <cell r="BC674">
            <v>38888</v>
          </cell>
        </row>
        <row r="675">
          <cell r="A675">
            <v>2006</v>
          </cell>
          <cell r="B675">
            <v>5</v>
          </cell>
          <cell r="C675">
            <v>357</v>
          </cell>
          <cell r="D675">
            <v>16</v>
          </cell>
          <cell r="E675">
            <v>792030</v>
          </cell>
          <cell r="F675">
            <v>0</v>
          </cell>
          <cell r="G675" t="str">
            <v>Затраты по ШПЗ (неосновные)</v>
          </cell>
          <cell r="H675">
            <v>2030</v>
          </cell>
          <cell r="I675">
            <v>7920</v>
          </cell>
          <cell r="J675">
            <v>1952.86</v>
          </cell>
          <cell r="K675">
            <v>1</v>
          </cell>
          <cell r="L675">
            <v>0</v>
          </cell>
          <cell r="M675">
            <v>0</v>
          </cell>
          <cell r="N675">
            <v>0</v>
          </cell>
          <cell r="R675">
            <v>0</v>
          </cell>
          <cell r="S675">
            <v>0</v>
          </cell>
          <cell r="T675">
            <v>0</v>
          </cell>
          <cell r="U675">
            <v>42</v>
          </cell>
          <cell r="V675">
            <v>0</v>
          </cell>
          <cell r="W675">
            <v>0</v>
          </cell>
          <cell r="AA675">
            <v>0</v>
          </cell>
          <cell r="AB675">
            <v>0</v>
          </cell>
          <cell r="AC675">
            <v>0</v>
          </cell>
          <cell r="AD675">
            <v>42</v>
          </cell>
          <cell r="AE675">
            <v>118000</v>
          </cell>
          <cell r="AF675">
            <v>0</v>
          </cell>
          <cell r="AI675">
            <v>2343</v>
          </cell>
          <cell r="AK675">
            <v>0</v>
          </cell>
          <cell r="AM675">
            <v>509</v>
          </cell>
          <cell r="AN675">
            <v>1</v>
          </cell>
          <cell r="AO675">
            <v>393216</v>
          </cell>
          <cell r="AQ675">
            <v>0</v>
          </cell>
          <cell r="AR675">
            <v>0</v>
          </cell>
          <cell r="AS675" t="str">
            <v>Ы</v>
          </cell>
          <cell r="AT675" t="str">
            <v>Ы</v>
          </cell>
          <cell r="AU675">
            <v>0</v>
          </cell>
          <cell r="AV675">
            <v>0</v>
          </cell>
          <cell r="AW675">
            <v>23</v>
          </cell>
          <cell r="AX675">
            <v>1</v>
          </cell>
          <cell r="AY675">
            <v>0</v>
          </cell>
          <cell r="AZ675">
            <v>0</v>
          </cell>
          <cell r="BA675">
            <v>0</v>
          </cell>
          <cell r="BB675">
            <v>0</v>
          </cell>
          <cell r="BC675">
            <v>38888</v>
          </cell>
        </row>
        <row r="676">
          <cell r="A676">
            <v>2006</v>
          </cell>
          <cell r="B676">
            <v>5</v>
          </cell>
          <cell r="C676">
            <v>358</v>
          </cell>
          <cell r="D676">
            <v>16</v>
          </cell>
          <cell r="E676">
            <v>792030</v>
          </cell>
          <cell r="F676">
            <v>0</v>
          </cell>
          <cell r="G676" t="str">
            <v>Затраты по ШПЗ (неосновные)</v>
          </cell>
          <cell r="H676">
            <v>2030</v>
          </cell>
          <cell r="I676">
            <v>7920</v>
          </cell>
          <cell r="J676">
            <v>132.94999999999999</v>
          </cell>
          <cell r="K676">
            <v>1</v>
          </cell>
          <cell r="L676">
            <v>0</v>
          </cell>
          <cell r="M676">
            <v>0</v>
          </cell>
          <cell r="N676">
            <v>0</v>
          </cell>
          <cell r="R676">
            <v>0</v>
          </cell>
          <cell r="S676">
            <v>0</v>
          </cell>
          <cell r="T676">
            <v>0</v>
          </cell>
          <cell r="U676">
            <v>42</v>
          </cell>
          <cell r="V676">
            <v>0</v>
          </cell>
          <cell r="W676">
            <v>0</v>
          </cell>
          <cell r="AA676">
            <v>0</v>
          </cell>
          <cell r="AB676">
            <v>0</v>
          </cell>
          <cell r="AC676">
            <v>0</v>
          </cell>
          <cell r="AD676">
            <v>42</v>
          </cell>
          <cell r="AE676">
            <v>130000</v>
          </cell>
          <cell r="AF676">
            <v>0</v>
          </cell>
          <cell r="AI676">
            <v>2343</v>
          </cell>
          <cell r="AK676">
            <v>0</v>
          </cell>
          <cell r="AM676">
            <v>510</v>
          </cell>
          <cell r="AN676">
            <v>1</v>
          </cell>
          <cell r="AO676">
            <v>393216</v>
          </cell>
          <cell r="AQ676">
            <v>0</v>
          </cell>
          <cell r="AR676">
            <v>0</v>
          </cell>
          <cell r="AS676" t="str">
            <v>Ы</v>
          </cell>
          <cell r="AT676" t="str">
            <v>Ы</v>
          </cell>
          <cell r="AU676">
            <v>0</v>
          </cell>
          <cell r="AV676">
            <v>0</v>
          </cell>
          <cell r="AW676">
            <v>23</v>
          </cell>
          <cell r="AX676">
            <v>1</v>
          </cell>
          <cell r="AY676">
            <v>0</v>
          </cell>
          <cell r="AZ676">
            <v>0</v>
          </cell>
          <cell r="BA676">
            <v>0</v>
          </cell>
          <cell r="BB676">
            <v>0</v>
          </cell>
          <cell r="BC676">
            <v>38888</v>
          </cell>
        </row>
        <row r="677">
          <cell r="A677">
            <v>2006</v>
          </cell>
          <cell r="B677">
            <v>5</v>
          </cell>
          <cell r="C677">
            <v>359</v>
          </cell>
          <cell r="D677">
            <v>16</v>
          </cell>
          <cell r="E677">
            <v>792030</v>
          </cell>
          <cell r="F677">
            <v>0</v>
          </cell>
          <cell r="G677" t="str">
            <v>Затраты по ШПЗ (неосновные)</v>
          </cell>
          <cell r="H677">
            <v>2030</v>
          </cell>
          <cell r="I677">
            <v>7920</v>
          </cell>
          <cell r="J677">
            <v>4982.03</v>
          </cell>
          <cell r="K677">
            <v>1</v>
          </cell>
          <cell r="L677">
            <v>0</v>
          </cell>
          <cell r="M677">
            <v>0</v>
          </cell>
          <cell r="N677">
            <v>0</v>
          </cell>
          <cell r="R677">
            <v>0</v>
          </cell>
          <cell r="S677">
            <v>0</v>
          </cell>
          <cell r="T677">
            <v>0</v>
          </cell>
          <cell r="U677">
            <v>42</v>
          </cell>
          <cell r="V677">
            <v>0</v>
          </cell>
          <cell r="W677">
            <v>0</v>
          </cell>
          <cell r="AA677">
            <v>0</v>
          </cell>
          <cell r="AB677">
            <v>0</v>
          </cell>
          <cell r="AC677">
            <v>0</v>
          </cell>
          <cell r="AD677">
            <v>42</v>
          </cell>
          <cell r="AE677">
            <v>131000</v>
          </cell>
          <cell r="AF677">
            <v>0</v>
          </cell>
          <cell r="AI677">
            <v>2343</v>
          </cell>
          <cell r="AK677">
            <v>0</v>
          </cell>
          <cell r="AM677">
            <v>511</v>
          </cell>
          <cell r="AN677">
            <v>1</v>
          </cell>
          <cell r="AO677">
            <v>393216</v>
          </cell>
          <cell r="AQ677">
            <v>0</v>
          </cell>
          <cell r="AR677">
            <v>0</v>
          </cell>
          <cell r="AS677" t="str">
            <v>Ы</v>
          </cell>
          <cell r="AT677" t="str">
            <v>Ы</v>
          </cell>
          <cell r="AU677">
            <v>0</v>
          </cell>
          <cell r="AV677">
            <v>0</v>
          </cell>
          <cell r="AW677">
            <v>23</v>
          </cell>
          <cell r="AX677">
            <v>1</v>
          </cell>
          <cell r="AY677">
            <v>0</v>
          </cell>
          <cell r="AZ677">
            <v>0</v>
          </cell>
          <cell r="BA677">
            <v>0</v>
          </cell>
          <cell r="BB677">
            <v>0</v>
          </cell>
          <cell r="BC677">
            <v>38888</v>
          </cell>
        </row>
        <row r="678">
          <cell r="A678">
            <v>2006</v>
          </cell>
          <cell r="B678">
            <v>5</v>
          </cell>
          <cell r="C678">
            <v>360</v>
          </cell>
          <cell r="D678">
            <v>16</v>
          </cell>
          <cell r="E678">
            <v>792030</v>
          </cell>
          <cell r="F678">
            <v>0</v>
          </cell>
          <cell r="G678" t="str">
            <v>Затраты по ШПЗ (неосновные)</v>
          </cell>
          <cell r="H678">
            <v>2030</v>
          </cell>
          <cell r="I678">
            <v>7920</v>
          </cell>
          <cell r="J678">
            <v>6188.88</v>
          </cell>
          <cell r="K678">
            <v>1</v>
          </cell>
          <cell r="L678">
            <v>0</v>
          </cell>
          <cell r="M678">
            <v>0</v>
          </cell>
          <cell r="N678">
            <v>0</v>
          </cell>
          <cell r="R678">
            <v>0</v>
          </cell>
          <cell r="S678">
            <v>0</v>
          </cell>
          <cell r="T678">
            <v>0</v>
          </cell>
          <cell r="U678">
            <v>42</v>
          </cell>
          <cell r="V678">
            <v>0</v>
          </cell>
          <cell r="W678">
            <v>0</v>
          </cell>
          <cell r="AA678">
            <v>0</v>
          </cell>
          <cell r="AB678">
            <v>0</v>
          </cell>
          <cell r="AC678">
            <v>0</v>
          </cell>
          <cell r="AD678">
            <v>42</v>
          </cell>
          <cell r="AE678">
            <v>132000</v>
          </cell>
          <cell r="AF678">
            <v>0</v>
          </cell>
          <cell r="AI678">
            <v>2343</v>
          </cell>
          <cell r="AK678">
            <v>0</v>
          </cell>
          <cell r="AM678">
            <v>512</v>
          </cell>
          <cell r="AN678">
            <v>1</v>
          </cell>
          <cell r="AO678">
            <v>393216</v>
          </cell>
          <cell r="AQ678">
            <v>0</v>
          </cell>
          <cell r="AR678">
            <v>0</v>
          </cell>
          <cell r="AS678" t="str">
            <v>Ы</v>
          </cell>
          <cell r="AT678" t="str">
            <v>Ы</v>
          </cell>
          <cell r="AU678">
            <v>0</v>
          </cell>
          <cell r="AV678">
            <v>0</v>
          </cell>
          <cell r="AW678">
            <v>23</v>
          </cell>
          <cell r="AX678">
            <v>1</v>
          </cell>
          <cell r="AY678">
            <v>0</v>
          </cell>
          <cell r="AZ678">
            <v>0</v>
          </cell>
          <cell r="BA678">
            <v>0</v>
          </cell>
          <cell r="BB678">
            <v>0</v>
          </cell>
          <cell r="BC678">
            <v>38888</v>
          </cell>
        </row>
        <row r="679">
          <cell r="A679">
            <v>2006</v>
          </cell>
          <cell r="B679">
            <v>5</v>
          </cell>
          <cell r="C679">
            <v>361</v>
          </cell>
          <cell r="D679">
            <v>16</v>
          </cell>
          <cell r="E679">
            <v>792030</v>
          </cell>
          <cell r="F679">
            <v>0</v>
          </cell>
          <cell r="G679" t="str">
            <v>Затраты по ШПЗ (неосновные)</v>
          </cell>
          <cell r="H679">
            <v>2030</v>
          </cell>
          <cell r="I679">
            <v>7920</v>
          </cell>
          <cell r="J679">
            <v>1006.65</v>
          </cell>
          <cell r="K679">
            <v>1</v>
          </cell>
          <cell r="L679">
            <v>0</v>
          </cell>
          <cell r="M679">
            <v>0</v>
          </cell>
          <cell r="N679">
            <v>0</v>
          </cell>
          <cell r="R679">
            <v>0</v>
          </cell>
          <cell r="S679">
            <v>0</v>
          </cell>
          <cell r="T679">
            <v>0</v>
          </cell>
          <cell r="U679">
            <v>42</v>
          </cell>
          <cell r="V679">
            <v>0</v>
          </cell>
          <cell r="W679">
            <v>0</v>
          </cell>
          <cell r="AA679">
            <v>0</v>
          </cell>
          <cell r="AB679">
            <v>0</v>
          </cell>
          <cell r="AC679">
            <v>0</v>
          </cell>
          <cell r="AD679">
            <v>42</v>
          </cell>
          <cell r="AE679">
            <v>135000</v>
          </cell>
          <cell r="AF679">
            <v>0</v>
          </cell>
          <cell r="AI679">
            <v>2343</v>
          </cell>
          <cell r="AK679">
            <v>0</v>
          </cell>
          <cell r="AM679">
            <v>513</v>
          </cell>
          <cell r="AN679">
            <v>1</v>
          </cell>
          <cell r="AO679">
            <v>393216</v>
          </cell>
          <cell r="AQ679">
            <v>0</v>
          </cell>
          <cell r="AR679">
            <v>0</v>
          </cell>
          <cell r="AS679" t="str">
            <v>Ы</v>
          </cell>
          <cell r="AT679" t="str">
            <v>Ы</v>
          </cell>
          <cell r="AU679">
            <v>0</v>
          </cell>
          <cell r="AV679">
            <v>0</v>
          </cell>
          <cell r="AW679">
            <v>23</v>
          </cell>
          <cell r="AX679">
            <v>1</v>
          </cell>
          <cell r="AY679">
            <v>0</v>
          </cell>
          <cell r="AZ679">
            <v>0</v>
          </cell>
          <cell r="BA679">
            <v>0</v>
          </cell>
          <cell r="BB679">
            <v>0</v>
          </cell>
          <cell r="BC679">
            <v>38888</v>
          </cell>
        </row>
        <row r="680">
          <cell r="A680">
            <v>2006</v>
          </cell>
          <cell r="B680">
            <v>5</v>
          </cell>
          <cell r="C680">
            <v>362</v>
          </cell>
          <cell r="D680">
            <v>16</v>
          </cell>
          <cell r="E680">
            <v>792030</v>
          </cell>
          <cell r="F680">
            <v>0</v>
          </cell>
          <cell r="G680" t="str">
            <v>Затраты по ШПЗ (неосновные)</v>
          </cell>
          <cell r="H680">
            <v>2030</v>
          </cell>
          <cell r="I680">
            <v>7920</v>
          </cell>
          <cell r="J680">
            <v>74914.13</v>
          </cell>
          <cell r="K680">
            <v>1</v>
          </cell>
          <cell r="L680">
            <v>0</v>
          </cell>
          <cell r="M680">
            <v>0</v>
          </cell>
          <cell r="N680">
            <v>0</v>
          </cell>
          <cell r="R680">
            <v>0</v>
          </cell>
          <cell r="S680">
            <v>0</v>
          </cell>
          <cell r="T680">
            <v>0</v>
          </cell>
          <cell r="U680">
            <v>42</v>
          </cell>
          <cell r="V680">
            <v>0</v>
          </cell>
          <cell r="W680">
            <v>0</v>
          </cell>
          <cell r="AA680">
            <v>0</v>
          </cell>
          <cell r="AB680">
            <v>0</v>
          </cell>
          <cell r="AC680">
            <v>0</v>
          </cell>
          <cell r="AD680">
            <v>42</v>
          </cell>
          <cell r="AE680">
            <v>143000</v>
          </cell>
          <cell r="AF680">
            <v>0</v>
          </cell>
          <cell r="AI680">
            <v>2343</v>
          </cell>
          <cell r="AK680">
            <v>0</v>
          </cell>
          <cell r="AM680">
            <v>514</v>
          </cell>
          <cell r="AN680">
            <v>1</v>
          </cell>
          <cell r="AO680">
            <v>393216</v>
          </cell>
          <cell r="AQ680">
            <v>0</v>
          </cell>
          <cell r="AR680">
            <v>0</v>
          </cell>
          <cell r="AS680" t="str">
            <v>Ы</v>
          </cell>
          <cell r="AT680" t="str">
            <v>Ы</v>
          </cell>
          <cell r="AU680">
            <v>0</v>
          </cell>
          <cell r="AV680">
            <v>0</v>
          </cell>
          <cell r="AW680">
            <v>23</v>
          </cell>
          <cell r="AX680">
            <v>1</v>
          </cell>
          <cell r="AY680">
            <v>0</v>
          </cell>
          <cell r="AZ680">
            <v>0</v>
          </cell>
          <cell r="BA680">
            <v>0</v>
          </cell>
          <cell r="BB680">
            <v>0</v>
          </cell>
          <cell r="BC680">
            <v>38888</v>
          </cell>
        </row>
        <row r="681">
          <cell r="A681">
            <v>2006</v>
          </cell>
          <cell r="B681">
            <v>5</v>
          </cell>
          <cell r="C681">
            <v>363</v>
          </cell>
          <cell r="D681">
            <v>16</v>
          </cell>
          <cell r="E681">
            <v>792030</v>
          </cell>
          <cell r="F681">
            <v>0</v>
          </cell>
          <cell r="G681" t="str">
            <v>Затраты по ШПЗ (неосновные)</v>
          </cell>
          <cell r="H681">
            <v>2030</v>
          </cell>
          <cell r="I681">
            <v>7920</v>
          </cell>
          <cell r="J681">
            <v>3220496</v>
          </cell>
          <cell r="K681">
            <v>1</v>
          </cell>
          <cell r="L681">
            <v>0</v>
          </cell>
          <cell r="M681">
            <v>0</v>
          </cell>
          <cell r="N681">
            <v>0</v>
          </cell>
          <cell r="R681">
            <v>0</v>
          </cell>
          <cell r="S681">
            <v>0</v>
          </cell>
          <cell r="T681">
            <v>0</v>
          </cell>
          <cell r="U681">
            <v>42</v>
          </cell>
          <cell r="V681">
            <v>0</v>
          </cell>
          <cell r="W681">
            <v>0</v>
          </cell>
          <cell r="AA681">
            <v>0</v>
          </cell>
          <cell r="AB681">
            <v>0</v>
          </cell>
          <cell r="AC681">
            <v>0</v>
          </cell>
          <cell r="AD681">
            <v>42</v>
          </cell>
          <cell r="AE681">
            <v>240000</v>
          </cell>
          <cell r="AF681">
            <v>0</v>
          </cell>
          <cell r="AI681">
            <v>2343</v>
          </cell>
          <cell r="AK681">
            <v>0</v>
          </cell>
          <cell r="AM681">
            <v>515</v>
          </cell>
          <cell r="AN681">
            <v>1</v>
          </cell>
          <cell r="AO681">
            <v>393216</v>
          </cell>
          <cell r="AQ681">
            <v>0</v>
          </cell>
          <cell r="AR681">
            <v>0</v>
          </cell>
          <cell r="AS681" t="str">
            <v>Ы</v>
          </cell>
          <cell r="AT681" t="str">
            <v>Ы</v>
          </cell>
          <cell r="AU681">
            <v>0</v>
          </cell>
          <cell r="AV681">
            <v>0</v>
          </cell>
          <cell r="AW681">
            <v>23</v>
          </cell>
          <cell r="AX681">
            <v>1</v>
          </cell>
          <cell r="AY681">
            <v>0</v>
          </cell>
          <cell r="AZ681">
            <v>0</v>
          </cell>
          <cell r="BA681">
            <v>0</v>
          </cell>
          <cell r="BB681">
            <v>0</v>
          </cell>
          <cell r="BC681">
            <v>38888</v>
          </cell>
        </row>
        <row r="682">
          <cell r="A682">
            <v>2006</v>
          </cell>
          <cell r="B682">
            <v>5</v>
          </cell>
          <cell r="C682">
            <v>364</v>
          </cell>
          <cell r="D682">
            <v>16</v>
          </cell>
          <cell r="E682">
            <v>792030</v>
          </cell>
          <cell r="F682">
            <v>0</v>
          </cell>
          <cell r="G682" t="str">
            <v>Затраты по ШПЗ (неосновные)</v>
          </cell>
          <cell r="H682">
            <v>2030</v>
          </cell>
          <cell r="I682">
            <v>7920</v>
          </cell>
          <cell r="J682">
            <v>90061.75</v>
          </cell>
          <cell r="K682">
            <v>1</v>
          </cell>
          <cell r="L682">
            <v>0</v>
          </cell>
          <cell r="M682">
            <v>0</v>
          </cell>
          <cell r="N682">
            <v>0</v>
          </cell>
          <cell r="R682">
            <v>0</v>
          </cell>
          <cell r="S682">
            <v>0</v>
          </cell>
          <cell r="T682">
            <v>0</v>
          </cell>
          <cell r="U682">
            <v>42</v>
          </cell>
          <cell r="V682">
            <v>0</v>
          </cell>
          <cell r="W682">
            <v>0</v>
          </cell>
          <cell r="AA682">
            <v>0</v>
          </cell>
          <cell r="AB682">
            <v>0</v>
          </cell>
          <cell r="AC682">
            <v>0</v>
          </cell>
          <cell r="AD682">
            <v>42</v>
          </cell>
          <cell r="AE682">
            <v>311000</v>
          </cell>
          <cell r="AF682">
            <v>0</v>
          </cell>
          <cell r="AI682">
            <v>2343</v>
          </cell>
          <cell r="AK682">
            <v>0</v>
          </cell>
          <cell r="AM682">
            <v>516</v>
          </cell>
          <cell r="AN682">
            <v>1</v>
          </cell>
          <cell r="AO682">
            <v>393216</v>
          </cell>
          <cell r="AQ682">
            <v>0</v>
          </cell>
          <cell r="AR682">
            <v>0</v>
          </cell>
          <cell r="AS682" t="str">
            <v>Ы</v>
          </cell>
          <cell r="AT682" t="str">
            <v>Ы</v>
          </cell>
          <cell r="AU682">
            <v>0</v>
          </cell>
          <cell r="AV682">
            <v>0</v>
          </cell>
          <cell r="AW682">
            <v>23</v>
          </cell>
          <cell r="AX682">
            <v>1</v>
          </cell>
          <cell r="AY682">
            <v>0</v>
          </cell>
          <cell r="AZ682">
            <v>0</v>
          </cell>
          <cell r="BA682">
            <v>0</v>
          </cell>
          <cell r="BB682">
            <v>0</v>
          </cell>
          <cell r="BC682">
            <v>38888</v>
          </cell>
        </row>
        <row r="683">
          <cell r="A683">
            <v>2006</v>
          </cell>
          <cell r="B683">
            <v>5</v>
          </cell>
          <cell r="C683">
            <v>365</v>
          </cell>
          <cell r="D683">
            <v>16</v>
          </cell>
          <cell r="E683">
            <v>792030</v>
          </cell>
          <cell r="F683">
            <v>0</v>
          </cell>
          <cell r="G683" t="str">
            <v>Затраты по ШПЗ (неосновные)</v>
          </cell>
          <cell r="H683">
            <v>2030</v>
          </cell>
          <cell r="I683">
            <v>7920</v>
          </cell>
          <cell r="J683">
            <v>623611.18000000005</v>
          </cell>
          <cell r="K683">
            <v>1</v>
          </cell>
          <cell r="L683">
            <v>0</v>
          </cell>
          <cell r="M683">
            <v>0</v>
          </cell>
          <cell r="N683">
            <v>0</v>
          </cell>
          <cell r="R683">
            <v>0</v>
          </cell>
          <cell r="S683">
            <v>0</v>
          </cell>
          <cell r="T683">
            <v>0</v>
          </cell>
          <cell r="U683">
            <v>42</v>
          </cell>
          <cell r="V683">
            <v>0</v>
          </cell>
          <cell r="W683">
            <v>0</v>
          </cell>
          <cell r="AA683">
            <v>0</v>
          </cell>
          <cell r="AB683">
            <v>0</v>
          </cell>
          <cell r="AC683">
            <v>0</v>
          </cell>
          <cell r="AD683">
            <v>42</v>
          </cell>
          <cell r="AE683">
            <v>312000</v>
          </cell>
          <cell r="AF683">
            <v>0</v>
          </cell>
          <cell r="AI683">
            <v>2343</v>
          </cell>
          <cell r="AK683">
            <v>0</v>
          </cell>
          <cell r="AM683">
            <v>517</v>
          </cell>
          <cell r="AN683">
            <v>1</v>
          </cell>
          <cell r="AO683">
            <v>393216</v>
          </cell>
          <cell r="AQ683">
            <v>0</v>
          </cell>
          <cell r="AR683">
            <v>0</v>
          </cell>
          <cell r="AS683" t="str">
            <v>Ы</v>
          </cell>
          <cell r="AT683" t="str">
            <v>Ы</v>
          </cell>
          <cell r="AU683">
            <v>0</v>
          </cell>
          <cell r="AV683">
            <v>0</v>
          </cell>
          <cell r="AW683">
            <v>23</v>
          </cell>
          <cell r="AX683">
            <v>1</v>
          </cell>
          <cell r="AY683">
            <v>0</v>
          </cell>
          <cell r="AZ683">
            <v>0</v>
          </cell>
          <cell r="BA683">
            <v>0</v>
          </cell>
          <cell r="BB683">
            <v>0</v>
          </cell>
          <cell r="BC683">
            <v>38888</v>
          </cell>
        </row>
        <row r="684">
          <cell r="A684">
            <v>2006</v>
          </cell>
          <cell r="B684">
            <v>5</v>
          </cell>
          <cell r="C684">
            <v>366</v>
          </cell>
          <cell r="D684">
            <v>16</v>
          </cell>
          <cell r="E684">
            <v>792030</v>
          </cell>
          <cell r="F684">
            <v>0</v>
          </cell>
          <cell r="G684" t="str">
            <v>Затраты по ШПЗ (неосновные)</v>
          </cell>
          <cell r="H684">
            <v>2030</v>
          </cell>
          <cell r="I684">
            <v>7920</v>
          </cell>
          <cell r="J684">
            <v>34532.400000000001</v>
          </cell>
          <cell r="K684">
            <v>1</v>
          </cell>
          <cell r="L684">
            <v>0</v>
          </cell>
          <cell r="M684">
            <v>0</v>
          </cell>
          <cell r="N684">
            <v>0</v>
          </cell>
          <cell r="R684">
            <v>0</v>
          </cell>
          <cell r="S684">
            <v>0</v>
          </cell>
          <cell r="T684">
            <v>0</v>
          </cell>
          <cell r="U684">
            <v>42</v>
          </cell>
          <cell r="V684">
            <v>0</v>
          </cell>
          <cell r="W684">
            <v>0</v>
          </cell>
          <cell r="AA684">
            <v>0</v>
          </cell>
          <cell r="AB684">
            <v>0</v>
          </cell>
          <cell r="AC684">
            <v>0</v>
          </cell>
          <cell r="AD684">
            <v>42</v>
          </cell>
          <cell r="AE684">
            <v>313000</v>
          </cell>
          <cell r="AF684">
            <v>0</v>
          </cell>
          <cell r="AI684">
            <v>2343</v>
          </cell>
          <cell r="AK684">
            <v>0</v>
          </cell>
          <cell r="AM684">
            <v>518</v>
          </cell>
          <cell r="AN684">
            <v>1</v>
          </cell>
          <cell r="AO684">
            <v>393216</v>
          </cell>
          <cell r="AQ684">
            <v>0</v>
          </cell>
          <cell r="AR684">
            <v>0</v>
          </cell>
          <cell r="AS684" t="str">
            <v>Ы</v>
          </cell>
          <cell r="AT684" t="str">
            <v>Ы</v>
          </cell>
          <cell r="AU684">
            <v>0</v>
          </cell>
          <cell r="AV684">
            <v>0</v>
          </cell>
          <cell r="AW684">
            <v>23</v>
          </cell>
          <cell r="AX684">
            <v>1</v>
          </cell>
          <cell r="AY684">
            <v>0</v>
          </cell>
          <cell r="AZ684">
            <v>0</v>
          </cell>
          <cell r="BA684">
            <v>0</v>
          </cell>
          <cell r="BB684">
            <v>0</v>
          </cell>
          <cell r="BC684">
            <v>38888</v>
          </cell>
        </row>
        <row r="685">
          <cell r="A685">
            <v>2006</v>
          </cell>
          <cell r="B685">
            <v>5</v>
          </cell>
          <cell r="C685">
            <v>367</v>
          </cell>
          <cell r="D685">
            <v>16</v>
          </cell>
          <cell r="E685">
            <v>792030</v>
          </cell>
          <cell r="F685">
            <v>0</v>
          </cell>
          <cell r="G685" t="str">
            <v>Затраты по ШПЗ (неосновные)</v>
          </cell>
          <cell r="H685">
            <v>2030</v>
          </cell>
          <cell r="I685">
            <v>7920</v>
          </cell>
          <cell r="J685">
            <v>61792.65</v>
          </cell>
          <cell r="K685">
            <v>1</v>
          </cell>
          <cell r="L685">
            <v>0</v>
          </cell>
          <cell r="M685">
            <v>0</v>
          </cell>
          <cell r="N685">
            <v>0</v>
          </cell>
          <cell r="R685">
            <v>0</v>
          </cell>
          <cell r="S685">
            <v>0</v>
          </cell>
          <cell r="T685">
            <v>0</v>
          </cell>
          <cell r="U685">
            <v>42</v>
          </cell>
          <cell r="V685">
            <v>0</v>
          </cell>
          <cell r="W685">
            <v>0</v>
          </cell>
          <cell r="AA685">
            <v>0</v>
          </cell>
          <cell r="AB685">
            <v>0</v>
          </cell>
          <cell r="AC685">
            <v>0</v>
          </cell>
          <cell r="AD685">
            <v>42</v>
          </cell>
          <cell r="AE685">
            <v>314000</v>
          </cell>
          <cell r="AF685">
            <v>0</v>
          </cell>
          <cell r="AI685">
            <v>2343</v>
          </cell>
          <cell r="AK685">
            <v>0</v>
          </cell>
          <cell r="AM685">
            <v>519</v>
          </cell>
          <cell r="AN685">
            <v>1</v>
          </cell>
          <cell r="AO685">
            <v>393216</v>
          </cell>
          <cell r="AQ685">
            <v>0</v>
          </cell>
          <cell r="AR685">
            <v>0</v>
          </cell>
          <cell r="AS685" t="str">
            <v>Ы</v>
          </cell>
          <cell r="AT685" t="str">
            <v>Ы</v>
          </cell>
          <cell r="AU685">
            <v>0</v>
          </cell>
          <cell r="AV685">
            <v>0</v>
          </cell>
          <cell r="AW685">
            <v>23</v>
          </cell>
          <cell r="AX685">
            <v>1</v>
          </cell>
          <cell r="AY685">
            <v>0</v>
          </cell>
          <cell r="AZ685">
            <v>0</v>
          </cell>
          <cell r="BA685">
            <v>0</v>
          </cell>
          <cell r="BB685">
            <v>0</v>
          </cell>
          <cell r="BC685">
            <v>38888</v>
          </cell>
        </row>
        <row r="686">
          <cell r="A686">
            <v>2006</v>
          </cell>
          <cell r="B686">
            <v>5</v>
          </cell>
          <cell r="C686">
            <v>368</v>
          </cell>
          <cell r="D686">
            <v>16</v>
          </cell>
          <cell r="E686">
            <v>792030</v>
          </cell>
          <cell r="F686">
            <v>0</v>
          </cell>
          <cell r="G686" t="str">
            <v>Затраты по ШПЗ (неосновные)</v>
          </cell>
          <cell r="H686">
            <v>2030</v>
          </cell>
          <cell r="I686">
            <v>7920</v>
          </cell>
          <cell r="J686">
            <v>12872.63</v>
          </cell>
          <cell r="K686">
            <v>1</v>
          </cell>
          <cell r="L686">
            <v>0</v>
          </cell>
          <cell r="M686">
            <v>0</v>
          </cell>
          <cell r="N686">
            <v>0</v>
          </cell>
          <cell r="R686">
            <v>0</v>
          </cell>
          <cell r="S686">
            <v>0</v>
          </cell>
          <cell r="T686">
            <v>0</v>
          </cell>
          <cell r="U686">
            <v>42</v>
          </cell>
          <cell r="V686">
            <v>0</v>
          </cell>
          <cell r="W686">
            <v>0</v>
          </cell>
          <cell r="AA686">
            <v>0</v>
          </cell>
          <cell r="AB686">
            <v>0</v>
          </cell>
          <cell r="AC686">
            <v>0</v>
          </cell>
          <cell r="AD686">
            <v>42</v>
          </cell>
          <cell r="AE686">
            <v>315000</v>
          </cell>
          <cell r="AF686">
            <v>0</v>
          </cell>
          <cell r="AI686">
            <v>2343</v>
          </cell>
          <cell r="AK686">
            <v>0</v>
          </cell>
          <cell r="AM686">
            <v>520</v>
          </cell>
          <cell r="AN686">
            <v>1</v>
          </cell>
          <cell r="AO686">
            <v>393216</v>
          </cell>
          <cell r="AQ686">
            <v>0</v>
          </cell>
          <cell r="AR686">
            <v>0</v>
          </cell>
          <cell r="AS686" t="str">
            <v>Ы</v>
          </cell>
          <cell r="AT686" t="str">
            <v>Ы</v>
          </cell>
          <cell r="AU686">
            <v>0</v>
          </cell>
          <cell r="AV686">
            <v>0</v>
          </cell>
          <cell r="AW686">
            <v>23</v>
          </cell>
          <cell r="AX686">
            <v>1</v>
          </cell>
          <cell r="AY686">
            <v>0</v>
          </cell>
          <cell r="AZ686">
            <v>0</v>
          </cell>
          <cell r="BA686">
            <v>0</v>
          </cell>
          <cell r="BB686">
            <v>0</v>
          </cell>
          <cell r="BC686">
            <v>38888</v>
          </cell>
        </row>
        <row r="687">
          <cell r="A687">
            <v>2006</v>
          </cell>
          <cell r="B687">
            <v>5</v>
          </cell>
          <cell r="C687">
            <v>369</v>
          </cell>
          <cell r="D687">
            <v>16</v>
          </cell>
          <cell r="E687">
            <v>792030</v>
          </cell>
          <cell r="F687">
            <v>0</v>
          </cell>
          <cell r="G687" t="str">
            <v>Затраты по ШПЗ (неосновные)</v>
          </cell>
          <cell r="H687">
            <v>2030</v>
          </cell>
          <cell r="I687">
            <v>7920</v>
          </cell>
          <cell r="J687">
            <v>1373.19</v>
          </cell>
          <cell r="K687">
            <v>1</v>
          </cell>
          <cell r="L687">
            <v>0</v>
          </cell>
          <cell r="M687">
            <v>0</v>
          </cell>
          <cell r="N687">
            <v>0</v>
          </cell>
          <cell r="R687">
            <v>0</v>
          </cell>
          <cell r="S687">
            <v>0</v>
          </cell>
          <cell r="T687">
            <v>0</v>
          </cell>
          <cell r="U687">
            <v>42</v>
          </cell>
          <cell r="V687">
            <v>0</v>
          </cell>
          <cell r="W687">
            <v>0</v>
          </cell>
          <cell r="AA687">
            <v>0</v>
          </cell>
          <cell r="AB687">
            <v>0</v>
          </cell>
          <cell r="AC687">
            <v>0</v>
          </cell>
          <cell r="AD687">
            <v>42</v>
          </cell>
          <cell r="AE687">
            <v>410000</v>
          </cell>
          <cell r="AF687">
            <v>0</v>
          </cell>
          <cell r="AI687">
            <v>2343</v>
          </cell>
          <cell r="AK687">
            <v>0</v>
          </cell>
          <cell r="AM687">
            <v>521</v>
          </cell>
          <cell r="AN687">
            <v>1</v>
          </cell>
          <cell r="AO687">
            <v>393216</v>
          </cell>
          <cell r="AQ687">
            <v>0</v>
          </cell>
          <cell r="AR687">
            <v>0</v>
          </cell>
          <cell r="AS687" t="str">
            <v>Ы</v>
          </cell>
          <cell r="AT687" t="str">
            <v>Ы</v>
          </cell>
          <cell r="AU687">
            <v>0</v>
          </cell>
          <cell r="AV687">
            <v>0</v>
          </cell>
          <cell r="AW687">
            <v>23</v>
          </cell>
          <cell r="AX687">
            <v>1</v>
          </cell>
          <cell r="AY687">
            <v>0</v>
          </cell>
          <cell r="AZ687">
            <v>0</v>
          </cell>
          <cell r="BA687">
            <v>0</v>
          </cell>
          <cell r="BB687">
            <v>0</v>
          </cell>
          <cell r="BC687">
            <v>38888</v>
          </cell>
        </row>
        <row r="688">
          <cell r="A688">
            <v>2006</v>
          </cell>
          <cell r="B688">
            <v>5</v>
          </cell>
          <cell r="C688">
            <v>370</v>
          </cell>
          <cell r="D688">
            <v>16</v>
          </cell>
          <cell r="E688">
            <v>792030</v>
          </cell>
          <cell r="F688">
            <v>0</v>
          </cell>
          <cell r="G688" t="str">
            <v>Затраты по ШПЗ (неосновные)</v>
          </cell>
          <cell r="H688">
            <v>2030</v>
          </cell>
          <cell r="I688">
            <v>7920</v>
          </cell>
          <cell r="J688">
            <v>29150.79</v>
          </cell>
          <cell r="K688">
            <v>1</v>
          </cell>
          <cell r="L688">
            <v>0</v>
          </cell>
          <cell r="M688">
            <v>0</v>
          </cell>
          <cell r="N688">
            <v>0</v>
          </cell>
          <cell r="R688">
            <v>0</v>
          </cell>
          <cell r="S688">
            <v>0</v>
          </cell>
          <cell r="T688">
            <v>0</v>
          </cell>
          <cell r="U688">
            <v>42</v>
          </cell>
          <cell r="V688">
            <v>0</v>
          </cell>
          <cell r="W688">
            <v>0</v>
          </cell>
          <cell r="AA688">
            <v>0</v>
          </cell>
          <cell r="AB688">
            <v>0</v>
          </cell>
          <cell r="AC688">
            <v>0</v>
          </cell>
          <cell r="AD688">
            <v>42</v>
          </cell>
          <cell r="AE688">
            <v>420000</v>
          </cell>
          <cell r="AF688">
            <v>0</v>
          </cell>
          <cell r="AI688">
            <v>2343</v>
          </cell>
          <cell r="AK688">
            <v>0</v>
          </cell>
          <cell r="AM688">
            <v>522</v>
          </cell>
          <cell r="AN688">
            <v>1</v>
          </cell>
          <cell r="AO688">
            <v>393216</v>
          </cell>
          <cell r="AQ688">
            <v>0</v>
          </cell>
          <cell r="AR688">
            <v>0</v>
          </cell>
          <cell r="AS688" t="str">
            <v>Ы</v>
          </cell>
          <cell r="AT688" t="str">
            <v>Ы</v>
          </cell>
          <cell r="AU688">
            <v>0</v>
          </cell>
          <cell r="AV688">
            <v>0</v>
          </cell>
          <cell r="AW688">
            <v>23</v>
          </cell>
          <cell r="AX688">
            <v>1</v>
          </cell>
          <cell r="AY688">
            <v>0</v>
          </cell>
          <cell r="AZ688">
            <v>0</v>
          </cell>
          <cell r="BA688">
            <v>0</v>
          </cell>
          <cell r="BB688">
            <v>0</v>
          </cell>
          <cell r="BC688">
            <v>38888</v>
          </cell>
        </row>
        <row r="689">
          <cell r="A689">
            <v>2006</v>
          </cell>
          <cell r="B689">
            <v>5</v>
          </cell>
          <cell r="C689">
            <v>371</v>
          </cell>
          <cell r="D689">
            <v>16</v>
          </cell>
          <cell r="E689">
            <v>792030</v>
          </cell>
          <cell r="F689">
            <v>0</v>
          </cell>
          <cell r="G689" t="str">
            <v>Затраты по ШПЗ (неосновные)</v>
          </cell>
          <cell r="H689">
            <v>2030</v>
          </cell>
          <cell r="I689">
            <v>7920</v>
          </cell>
          <cell r="J689">
            <v>4627.55</v>
          </cell>
          <cell r="K689">
            <v>1</v>
          </cell>
          <cell r="L689">
            <v>0</v>
          </cell>
          <cell r="M689">
            <v>0</v>
          </cell>
          <cell r="N689">
            <v>0</v>
          </cell>
          <cell r="R689">
            <v>0</v>
          </cell>
          <cell r="S689">
            <v>0</v>
          </cell>
          <cell r="T689">
            <v>0</v>
          </cell>
          <cell r="U689">
            <v>42</v>
          </cell>
          <cell r="V689">
            <v>0</v>
          </cell>
          <cell r="W689">
            <v>0</v>
          </cell>
          <cell r="AA689">
            <v>0</v>
          </cell>
          <cell r="AB689">
            <v>0</v>
          </cell>
          <cell r="AC689">
            <v>0</v>
          </cell>
          <cell r="AD689">
            <v>42</v>
          </cell>
          <cell r="AE689">
            <v>430000</v>
          </cell>
          <cell r="AF689">
            <v>0</v>
          </cell>
          <cell r="AI689">
            <v>2343</v>
          </cell>
          <cell r="AK689">
            <v>0</v>
          </cell>
          <cell r="AM689">
            <v>523</v>
          </cell>
          <cell r="AN689">
            <v>1</v>
          </cell>
          <cell r="AO689">
            <v>393216</v>
          </cell>
          <cell r="AQ689">
            <v>0</v>
          </cell>
          <cell r="AR689">
            <v>0</v>
          </cell>
          <cell r="AS689" t="str">
            <v>Ы</v>
          </cell>
          <cell r="AT689" t="str">
            <v>Ы</v>
          </cell>
          <cell r="AU689">
            <v>0</v>
          </cell>
          <cell r="AV689">
            <v>0</v>
          </cell>
          <cell r="AW689">
            <v>23</v>
          </cell>
          <cell r="AX689">
            <v>1</v>
          </cell>
          <cell r="AY689">
            <v>0</v>
          </cell>
          <cell r="AZ689">
            <v>0</v>
          </cell>
          <cell r="BA689">
            <v>0</v>
          </cell>
          <cell r="BB689">
            <v>0</v>
          </cell>
          <cell r="BC689">
            <v>38888</v>
          </cell>
        </row>
        <row r="690">
          <cell r="A690">
            <v>2006</v>
          </cell>
          <cell r="B690">
            <v>5</v>
          </cell>
          <cell r="C690">
            <v>372</v>
          </cell>
          <cell r="D690">
            <v>16</v>
          </cell>
          <cell r="E690">
            <v>792030</v>
          </cell>
          <cell r="F690">
            <v>0</v>
          </cell>
          <cell r="G690" t="str">
            <v>Затраты по ШПЗ (неосновные)</v>
          </cell>
          <cell r="H690">
            <v>2030</v>
          </cell>
          <cell r="I690">
            <v>7920</v>
          </cell>
          <cell r="J690">
            <v>2091.5500000000002</v>
          </cell>
          <cell r="K690">
            <v>1</v>
          </cell>
          <cell r="L690">
            <v>0</v>
          </cell>
          <cell r="M690">
            <v>0</v>
          </cell>
          <cell r="N690">
            <v>0</v>
          </cell>
          <cell r="R690">
            <v>0</v>
          </cell>
          <cell r="S690">
            <v>0</v>
          </cell>
          <cell r="T690">
            <v>0</v>
          </cell>
          <cell r="U690">
            <v>42</v>
          </cell>
          <cell r="V690">
            <v>0</v>
          </cell>
          <cell r="W690">
            <v>0</v>
          </cell>
          <cell r="AA690">
            <v>0</v>
          </cell>
          <cell r="AB690">
            <v>0</v>
          </cell>
          <cell r="AC690">
            <v>0</v>
          </cell>
          <cell r="AD690">
            <v>42</v>
          </cell>
          <cell r="AE690">
            <v>450000</v>
          </cell>
          <cell r="AF690">
            <v>0</v>
          </cell>
          <cell r="AI690">
            <v>2343</v>
          </cell>
          <cell r="AK690">
            <v>0</v>
          </cell>
          <cell r="AM690">
            <v>524</v>
          </cell>
          <cell r="AN690">
            <v>1</v>
          </cell>
          <cell r="AO690">
            <v>393216</v>
          </cell>
          <cell r="AQ690">
            <v>0</v>
          </cell>
          <cell r="AR690">
            <v>0</v>
          </cell>
          <cell r="AS690" t="str">
            <v>Ы</v>
          </cell>
          <cell r="AT690" t="str">
            <v>Ы</v>
          </cell>
          <cell r="AU690">
            <v>0</v>
          </cell>
          <cell r="AV690">
            <v>0</v>
          </cell>
          <cell r="AW690">
            <v>23</v>
          </cell>
          <cell r="AX690">
            <v>1</v>
          </cell>
          <cell r="AY690">
            <v>0</v>
          </cell>
          <cell r="AZ690">
            <v>0</v>
          </cell>
          <cell r="BA690">
            <v>0</v>
          </cell>
          <cell r="BB690">
            <v>0</v>
          </cell>
          <cell r="BC690">
            <v>38888</v>
          </cell>
        </row>
        <row r="691">
          <cell r="A691">
            <v>2006</v>
          </cell>
          <cell r="B691">
            <v>5</v>
          </cell>
          <cell r="C691">
            <v>373</v>
          </cell>
          <cell r="D691">
            <v>16</v>
          </cell>
          <cell r="E691">
            <v>792030</v>
          </cell>
          <cell r="F691">
            <v>0</v>
          </cell>
          <cell r="G691" t="str">
            <v>Затраты по ШПЗ (неосновные)</v>
          </cell>
          <cell r="H691">
            <v>2030</v>
          </cell>
          <cell r="I691">
            <v>7920</v>
          </cell>
          <cell r="J691">
            <v>635.23</v>
          </cell>
          <cell r="K691">
            <v>1</v>
          </cell>
          <cell r="L691">
            <v>0</v>
          </cell>
          <cell r="M691">
            <v>0</v>
          </cell>
          <cell r="N691">
            <v>0</v>
          </cell>
          <cell r="R691">
            <v>0</v>
          </cell>
          <cell r="S691">
            <v>0</v>
          </cell>
          <cell r="T691">
            <v>0</v>
          </cell>
          <cell r="U691">
            <v>42</v>
          </cell>
          <cell r="V691">
            <v>0</v>
          </cell>
          <cell r="W691">
            <v>0</v>
          </cell>
          <cell r="AA691">
            <v>0</v>
          </cell>
          <cell r="AB691">
            <v>0</v>
          </cell>
          <cell r="AC691">
            <v>0</v>
          </cell>
          <cell r="AD691">
            <v>42</v>
          </cell>
          <cell r="AE691">
            <v>460000</v>
          </cell>
          <cell r="AF691">
            <v>0</v>
          </cell>
          <cell r="AI691">
            <v>2343</v>
          </cell>
          <cell r="AK691">
            <v>0</v>
          </cell>
          <cell r="AM691">
            <v>525</v>
          </cell>
          <cell r="AN691">
            <v>1</v>
          </cell>
          <cell r="AO691">
            <v>393216</v>
          </cell>
          <cell r="AQ691">
            <v>0</v>
          </cell>
          <cell r="AR691">
            <v>0</v>
          </cell>
          <cell r="AS691" t="str">
            <v>Ы</v>
          </cell>
          <cell r="AT691" t="str">
            <v>Ы</v>
          </cell>
          <cell r="AU691">
            <v>0</v>
          </cell>
          <cell r="AV691">
            <v>0</v>
          </cell>
          <cell r="AW691">
            <v>23</v>
          </cell>
          <cell r="AX691">
            <v>1</v>
          </cell>
          <cell r="AY691">
            <v>0</v>
          </cell>
          <cell r="AZ691">
            <v>0</v>
          </cell>
          <cell r="BA691">
            <v>0</v>
          </cell>
          <cell r="BB691">
            <v>0</v>
          </cell>
          <cell r="BC691">
            <v>38888</v>
          </cell>
        </row>
        <row r="692">
          <cell r="A692">
            <v>2006</v>
          </cell>
          <cell r="B692">
            <v>5</v>
          </cell>
          <cell r="C692">
            <v>374</v>
          </cell>
          <cell r="D692">
            <v>16</v>
          </cell>
          <cell r="E692">
            <v>792030</v>
          </cell>
          <cell r="F692">
            <v>0</v>
          </cell>
          <cell r="G692" t="str">
            <v>Затраты по ШПЗ (неосновные)</v>
          </cell>
          <cell r="H692">
            <v>2030</v>
          </cell>
          <cell r="I692">
            <v>7920</v>
          </cell>
          <cell r="J692">
            <v>20.53</v>
          </cell>
          <cell r="K692">
            <v>1</v>
          </cell>
          <cell r="L692">
            <v>0</v>
          </cell>
          <cell r="M692">
            <v>0</v>
          </cell>
          <cell r="N692">
            <v>0</v>
          </cell>
          <cell r="R692">
            <v>0</v>
          </cell>
          <cell r="S692">
            <v>0</v>
          </cell>
          <cell r="T692">
            <v>0</v>
          </cell>
          <cell r="U692">
            <v>42</v>
          </cell>
          <cell r="V692">
            <v>0</v>
          </cell>
          <cell r="W692">
            <v>0</v>
          </cell>
          <cell r="AA692">
            <v>0</v>
          </cell>
          <cell r="AB692">
            <v>0</v>
          </cell>
          <cell r="AC692">
            <v>0</v>
          </cell>
          <cell r="AD692">
            <v>42</v>
          </cell>
          <cell r="AE692">
            <v>465000</v>
          </cell>
          <cell r="AF692">
            <v>0</v>
          </cell>
          <cell r="AI692">
            <v>2343</v>
          </cell>
          <cell r="AK692">
            <v>0</v>
          </cell>
          <cell r="AM692">
            <v>526</v>
          </cell>
          <cell r="AN692">
            <v>1</v>
          </cell>
          <cell r="AO692">
            <v>393216</v>
          </cell>
          <cell r="AQ692">
            <v>0</v>
          </cell>
          <cell r="AR692">
            <v>0</v>
          </cell>
          <cell r="AS692" t="str">
            <v>Ы</v>
          </cell>
          <cell r="AT692" t="str">
            <v>Ы</v>
          </cell>
          <cell r="AU692">
            <v>0</v>
          </cell>
          <cell r="AV692">
            <v>0</v>
          </cell>
          <cell r="AW692">
            <v>23</v>
          </cell>
          <cell r="AX692">
            <v>1</v>
          </cell>
          <cell r="AY692">
            <v>0</v>
          </cell>
          <cell r="AZ692">
            <v>0</v>
          </cell>
          <cell r="BA692">
            <v>0</v>
          </cell>
          <cell r="BB692">
            <v>0</v>
          </cell>
          <cell r="BC692">
            <v>38888</v>
          </cell>
        </row>
        <row r="693">
          <cell r="A693">
            <v>2006</v>
          </cell>
          <cell r="B693">
            <v>5</v>
          </cell>
          <cell r="C693">
            <v>375</v>
          </cell>
          <cell r="D693">
            <v>16</v>
          </cell>
          <cell r="E693">
            <v>792030</v>
          </cell>
          <cell r="F693">
            <v>0</v>
          </cell>
          <cell r="G693" t="str">
            <v>Затраты по ШПЗ (неосновные)</v>
          </cell>
          <cell r="H693">
            <v>2030</v>
          </cell>
          <cell r="I693">
            <v>7920</v>
          </cell>
          <cell r="J693">
            <v>276.8</v>
          </cell>
          <cell r="K693">
            <v>1</v>
          </cell>
          <cell r="L693">
            <v>0</v>
          </cell>
          <cell r="M693">
            <v>0</v>
          </cell>
          <cell r="N693">
            <v>0</v>
          </cell>
          <cell r="R693">
            <v>0</v>
          </cell>
          <cell r="S693">
            <v>0</v>
          </cell>
          <cell r="T693">
            <v>0</v>
          </cell>
          <cell r="U693">
            <v>42</v>
          </cell>
          <cell r="V693">
            <v>0</v>
          </cell>
          <cell r="W693">
            <v>0</v>
          </cell>
          <cell r="AA693">
            <v>0</v>
          </cell>
          <cell r="AB693">
            <v>0</v>
          </cell>
          <cell r="AC693">
            <v>0</v>
          </cell>
          <cell r="AD693">
            <v>42</v>
          </cell>
          <cell r="AE693">
            <v>501103</v>
          </cell>
          <cell r="AF693">
            <v>0</v>
          </cell>
          <cell r="AI693">
            <v>2343</v>
          </cell>
          <cell r="AK693">
            <v>0</v>
          </cell>
          <cell r="AM693">
            <v>527</v>
          </cell>
          <cell r="AN693">
            <v>1</v>
          </cell>
          <cell r="AO693">
            <v>393216</v>
          </cell>
          <cell r="AQ693">
            <v>0</v>
          </cell>
          <cell r="AR693">
            <v>0</v>
          </cell>
          <cell r="AS693" t="str">
            <v>Ы</v>
          </cell>
          <cell r="AT693" t="str">
            <v>Ы</v>
          </cell>
          <cell r="AU693">
            <v>0</v>
          </cell>
          <cell r="AV693">
            <v>0</v>
          </cell>
          <cell r="AW693">
            <v>23</v>
          </cell>
          <cell r="AX693">
            <v>1</v>
          </cell>
          <cell r="AY693">
            <v>0</v>
          </cell>
          <cell r="AZ693">
            <v>0</v>
          </cell>
          <cell r="BA693">
            <v>0</v>
          </cell>
          <cell r="BB693">
            <v>0</v>
          </cell>
          <cell r="BC693">
            <v>38888</v>
          </cell>
        </row>
        <row r="694">
          <cell r="A694">
            <v>2006</v>
          </cell>
          <cell r="B694">
            <v>5</v>
          </cell>
          <cell r="C694">
            <v>376</v>
          </cell>
          <cell r="D694">
            <v>16</v>
          </cell>
          <cell r="E694">
            <v>792030</v>
          </cell>
          <cell r="F694">
            <v>0</v>
          </cell>
          <cell r="G694" t="str">
            <v>Затраты по ШПЗ (неосновные)</v>
          </cell>
          <cell r="H694">
            <v>2030</v>
          </cell>
          <cell r="I694">
            <v>7920</v>
          </cell>
          <cell r="J694">
            <v>5002.12</v>
          </cell>
          <cell r="K694">
            <v>1</v>
          </cell>
          <cell r="L694">
            <v>0</v>
          </cell>
          <cell r="M694">
            <v>0</v>
          </cell>
          <cell r="N694">
            <v>0</v>
          </cell>
          <cell r="R694">
            <v>0</v>
          </cell>
          <cell r="S694">
            <v>0</v>
          </cell>
          <cell r="T694">
            <v>0</v>
          </cell>
          <cell r="U694">
            <v>42</v>
          </cell>
          <cell r="V694">
            <v>0</v>
          </cell>
          <cell r="W694">
            <v>0</v>
          </cell>
          <cell r="AA694">
            <v>0</v>
          </cell>
          <cell r="AB694">
            <v>0</v>
          </cell>
          <cell r="AC694">
            <v>0</v>
          </cell>
          <cell r="AD694">
            <v>42</v>
          </cell>
          <cell r="AE694">
            <v>501105</v>
          </cell>
          <cell r="AF694">
            <v>0</v>
          </cell>
          <cell r="AI694">
            <v>2343</v>
          </cell>
          <cell r="AK694">
            <v>0</v>
          </cell>
          <cell r="AM694">
            <v>528</v>
          </cell>
          <cell r="AN694">
            <v>1</v>
          </cell>
          <cell r="AO694">
            <v>393216</v>
          </cell>
          <cell r="AQ694">
            <v>0</v>
          </cell>
          <cell r="AR694">
            <v>0</v>
          </cell>
          <cell r="AS694" t="str">
            <v>Ы</v>
          </cell>
          <cell r="AT694" t="str">
            <v>Ы</v>
          </cell>
          <cell r="AU694">
            <v>0</v>
          </cell>
          <cell r="AV694">
            <v>0</v>
          </cell>
          <cell r="AW694">
            <v>23</v>
          </cell>
          <cell r="AX694">
            <v>1</v>
          </cell>
          <cell r="AY694">
            <v>0</v>
          </cell>
          <cell r="AZ694">
            <v>0</v>
          </cell>
          <cell r="BA694">
            <v>0</v>
          </cell>
          <cell r="BB694">
            <v>0</v>
          </cell>
          <cell r="BC694">
            <v>38888</v>
          </cell>
        </row>
        <row r="695">
          <cell r="A695">
            <v>2006</v>
          </cell>
          <cell r="B695">
            <v>5</v>
          </cell>
          <cell r="C695">
            <v>377</v>
          </cell>
          <cell r="D695">
            <v>16</v>
          </cell>
          <cell r="E695">
            <v>792030</v>
          </cell>
          <cell r="F695">
            <v>0</v>
          </cell>
          <cell r="G695" t="str">
            <v>Затраты по ШПЗ (неосновные)</v>
          </cell>
          <cell r="H695">
            <v>2030</v>
          </cell>
          <cell r="I695">
            <v>7920</v>
          </cell>
          <cell r="J695">
            <v>10489.21</v>
          </cell>
          <cell r="K695">
            <v>1</v>
          </cell>
          <cell r="L695">
            <v>0</v>
          </cell>
          <cell r="M695">
            <v>0</v>
          </cell>
          <cell r="N695">
            <v>0</v>
          </cell>
          <cell r="R695">
            <v>0</v>
          </cell>
          <cell r="S695">
            <v>0</v>
          </cell>
          <cell r="T695">
            <v>0</v>
          </cell>
          <cell r="U695">
            <v>42</v>
          </cell>
          <cell r="V695">
            <v>0</v>
          </cell>
          <cell r="W695">
            <v>0</v>
          </cell>
          <cell r="AA695">
            <v>0</v>
          </cell>
          <cell r="AB695">
            <v>0</v>
          </cell>
          <cell r="AC695">
            <v>0</v>
          </cell>
          <cell r="AD695">
            <v>42</v>
          </cell>
          <cell r="AE695">
            <v>502100</v>
          </cell>
          <cell r="AF695">
            <v>0</v>
          </cell>
          <cell r="AI695">
            <v>2343</v>
          </cell>
          <cell r="AK695">
            <v>0</v>
          </cell>
          <cell r="AM695">
            <v>529</v>
          </cell>
          <cell r="AN695">
            <v>1</v>
          </cell>
          <cell r="AO695">
            <v>393216</v>
          </cell>
          <cell r="AQ695">
            <v>0</v>
          </cell>
          <cell r="AR695">
            <v>0</v>
          </cell>
          <cell r="AS695" t="str">
            <v>Ы</v>
          </cell>
          <cell r="AT695" t="str">
            <v>Ы</v>
          </cell>
          <cell r="AU695">
            <v>0</v>
          </cell>
          <cell r="AV695">
            <v>0</v>
          </cell>
          <cell r="AW695">
            <v>23</v>
          </cell>
          <cell r="AX695">
            <v>1</v>
          </cell>
          <cell r="AY695">
            <v>0</v>
          </cell>
          <cell r="AZ695">
            <v>0</v>
          </cell>
          <cell r="BA695">
            <v>0</v>
          </cell>
          <cell r="BB695">
            <v>0</v>
          </cell>
          <cell r="BC695">
            <v>38888</v>
          </cell>
        </row>
        <row r="696">
          <cell r="A696">
            <v>2006</v>
          </cell>
          <cell r="B696">
            <v>5</v>
          </cell>
          <cell r="C696">
            <v>378</v>
          </cell>
          <cell r="D696">
            <v>16</v>
          </cell>
          <cell r="E696">
            <v>792030</v>
          </cell>
          <cell r="F696">
            <v>0</v>
          </cell>
          <cell r="G696" t="str">
            <v>Затраты по ШПЗ (неосновные)</v>
          </cell>
          <cell r="H696">
            <v>2030</v>
          </cell>
          <cell r="I696">
            <v>7920</v>
          </cell>
          <cell r="J696">
            <v>15202.77</v>
          </cell>
          <cell r="K696">
            <v>1</v>
          </cell>
          <cell r="L696">
            <v>0</v>
          </cell>
          <cell r="M696">
            <v>0</v>
          </cell>
          <cell r="N696">
            <v>0</v>
          </cell>
          <cell r="R696">
            <v>0</v>
          </cell>
          <cell r="S696">
            <v>0</v>
          </cell>
          <cell r="T696">
            <v>0</v>
          </cell>
          <cell r="U696">
            <v>42</v>
          </cell>
          <cell r="V696">
            <v>0</v>
          </cell>
          <cell r="W696">
            <v>0</v>
          </cell>
          <cell r="AA696">
            <v>0</v>
          </cell>
          <cell r="AB696">
            <v>0</v>
          </cell>
          <cell r="AC696">
            <v>0</v>
          </cell>
          <cell r="AD696">
            <v>42</v>
          </cell>
          <cell r="AE696">
            <v>503000</v>
          </cell>
          <cell r="AF696">
            <v>0</v>
          </cell>
          <cell r="AI696">
            <v>2343</v>
          </cell>
          <cell r="AK696">
            <v>0</v>
          </cell>
          <cell r="AM696">
            <v>530</v>
          </cell>
          <cell r="AN696">
            <v>1</v>
          </cell>
          <cell r="AO696">
            <v>393216</v>
          </cell>
          <cell r="AQ696">
            <v>0</v>
          </cell>
          <cell r="AR696">
            <v>0</v>
          </cell>
          <cell r="AS696" t="str">
            <v>Ы</v>
          </cell>
          <cell r="AT696" t="str">
            <v>Ы</v>
          </cell>
          <cell r="AU696">
            <v>0</v>
          </cell>
          <cell r="AV696">
            <v>0</v>
          </cell>
          <cell r="AW696">
            <v>23</v>
          </cell>
          <cell r="AX696">
            <v>1</v>
          </cell>
          <cell r="AY696">
            <v>0</v>
          </cell>
          <cell r="AZ696">
            <v>0</v>
          </cell>
          <cell r="BA696">
            <v>0</v>
          </cell>
          <cell r="BB696">
            <v>0</v>
          </cell>
          <cell r="BC696">
            <v>38888</v>
          </cell>
        </row>
        <row r="697">
          <cell r="A697">
            <v>2006</v>
          </cell>
          <cell r="B697">
            <v>5</v>
          </cell>
          <cell r="C697">
            <v>379</v>
          </cell>
          <cell r="D697">
            <v>16</v>
          </cell>
          <cell r="E697">
            <v>792030</v>
          </cell>
          <cell r="F697">
            <v>0</v>
          </cell>
          <cell r="G697" t="str">
            <v>Затраты по ШПЗ (неосновные)</v>
          </cell>
          <cell r="H697">
            <v>2030</v>
          </cell>
          <cell r="I697">
            <v>7920</v>
          </cell>
          <cell r="J697">
            <v>19.64</v>
          </cell>
          <cell r="K697">
            <v>1</v>
          </cell>
          <cell r="L697">
            <v>0</v>
          </cell>
          <cell r="M697">
            <v>0</v>
          </cell>
          <cell r="N697">
            <v>0</v>
          </cell>
          <cell r="R697">
            <v>0</v>
          </cell>
          <cell r="S697">
            <v>0</v>
          </cell>
          <cell r="T697">
            <v>0</v>
          </cell>
          <cell r="U697">
            <v>42</v>
          </cell>
          <cell r="V697">
            <v>0</v>
          </cell>
          <cell r="W697">
            <v>0</v>
          </cell>
          <cell r="AA697">
            <v>0</v>
          </cell>
          <cell r="AB697">
            <v>0</v>
          </cell>
          <cell r="AC697">
            <v>0</v>
          </cell>
          <cell r="AD697">
            <v>42</v>
          </cell>
          <cell r="AE697">
            <v>504100</v>
          </cell>
          <cell r="AF697">
            <v>0</v>
          </cell>
          <cell r="AI697">
            <v>2343</v>
          </cell>
          <cell r="AK697">
            <v>0</v>
          </cell>
          <cell r="AM697">
            <v>531</v>
          </cell>
          <cell r="AN697">
            <v>1</v>
          </cell>
          <cell r="AO697">
            <v>393216</v>
          </cell>
          <cell r="AQ697">
            <v>0</v>
          </cell>
          <cell r="AR697">
            <v>0</v>
          </cell>
          <cell r="AS697" t="str">
            <v>Ы</v>
          </cell>
          <cell r="AT697" t="str">
            <v>Ы</v>
          </cell>
          <cell r="AU697">
            <v>0</v>
          </cell>
          <cell r="AV697">
            <v>0</v>
          </cell>
          <cell r="AW697">
            <v>23</v>
          </cell>
          <cell r="AX697">
            <v>1</v>
          </cell>
          <cell r="AY697">
            <v>0</v>
          </cell>
          <cell r="AZ697">
            <v>0</v>
          </cell>
          <cell r="BA697">
            <v>0</v>
          </cell>
          <cell r="BB697">
            <v>0</v>
          </cell>
          <cell r="BC697">
            <v>38888</v>
          </cell>
        </row>
        <row r="698">
          <cell r="A698">
            <v>2006</v>
          </cell>
          <cell r="B698">
            <v>5</v>
          </cell>
          <cell r="C698">
            <v>380</v>
          </cell>
          <cell r="D698">
            <v>16</v>
          </cell>
          <cell r="E698">
            <v>792030</v>
          </cell>
          <cell r="F698">
            <v>0</v>
          </cell>
          <cell r="G698" t="str">
            <v>Затраты по ШПЗ (неосновные)</v>
          </cell>
          <cell r="H698">
            <v>2030</v>
          </cell>
          <cell r="I698">
            <v>7920</v>
          </cell>
          <cell r="J698">
            <v>81.540000000000006</v>
          </cell>
          <cell r="K698">
            <v>1</v>
          </cell>
          <cell r="L698">
            <v>0</v>
          </cell>
          <cell r="M698">
            <v>0</v>
          </cell>
          <cell r="N698">
            <v>0</v>
          </cell>
          <cell r="R698">
            <v>0</v>
          </cell>
          <cell r="S698">
            <v>0</v>
          </cell>
          <cell r="T698">
            <v>0</v>
          </cell>
          <cell r="U698">
            <v>42</v>
          </cell>
          <cell r="V698">
            <v>0</v>
          </cell>
          <cell r="W698">
            <v>0</v>
          </cell>
          <cell r="AA698">
            <v>0</v>
          </cell>
          <cell r="AB698">
            <v>0</v>
          </cell>
          <cell r="AC698">
            <v>0</v>
          </cell>
          <cell r="AD698">
            <v>42</v>
          </cell>
          <cell r="AE698">
            <v>504200</v>
          </cell>
          <cell r="AF698">
            <v>0</v>
          </cell>
          <cell r="AI698">
            <v>2343</v>
          </cell>
          <cell r="AK698">
            <v>0</v>
          </cell>
          <cell r="AM698">
            <v>532</v>
          </cell>
          <cell r="AN698">
            <v>1</v>
          </cell>
          <cell r="AO698">
            <v>393216</v>
          </cell>
          <cell r="AQ698">
            <v>0</v>
          </cell>
          <cell r="AR698">
            <v>0</v>
          </cell>
          <cell r="AS698" t="str">
            <v>Ы</v>
          </cell>
          <cell r="AT698" t="str">
            <v>Ы</v>
          </cell>
          <cell r="AU698">
            <v>0</v>
          </cell>
          <cell r="AV698">
            <v>0</v>
          </cell>
          <cell r="AW698">
            <v>23</v>
          </cell>
          <cell r="AX698">
            <v>1</v>
          </cell>
          <cell r="AY698">
            <v>0</v>
          </cell>
          <cell r="AZ698">
            <v>0</v>
          </cell>
          <cell r="BA698">
            <v>0</v>
          </cell>
          <cell r="BB698">
            <v>0</v>
          </cell>
          <cell r="BC698">
            <v>38888</v>
          </cell>
        </row>
        <row r="699">
          <cell r="A699">
            <v>2006</v>
          </cell>
          <cell r="B699">
            <v>5</v>
          </cell>
          <cell r="C699">
            <v>381</v>
          </cell>
          <cell r="D699">
            <v>16</v>
          </cell>
          <cell r="E699">
            <v>792030</v>
          </cell>
          <cell r="F699">
            <v>0</v>
          </cell>
          <cell r="G699" t="str">
            <v>Затраты по ШПЗ (неосновные)</v>
          </cell>
          <cell r="H699">
            <v>2030</v>
          </cell>
          <cell r="I699">
            <v>7920</v>
          </cell>
          <cell r="J699">
            <v>38.51</v>
          </cell>
          <cell r="K699">
            <v>1</v>
          </cell>
          <cell r="L699">
            <v>0</v>
          </cell>
          <cell r="M699">
            <v>0</v>
          </cell>
          <cell r="N699">
            <v>0</v>
          </cell>
          <cell r="R699">
            <v>0</v>
          </cell>
          <cell r="S699">
            <v>0</v>
          </cell>
          <cell r="T699">
            <v>0</v>
          </cell>
          <cell r="U699">
            <v>42</v>
          </cell>
          <cell r="V699">
            <v>0</v>
          </cell>
          <cell r="W699">
            <v>0</v>
          </cell>
          <cell r="AA699">
            <v>0</v>
          </cell>
          <cell r="AB699">
            <v>0</v>
          </cell>
          <cell r="AC699">
            <v>0</v>
          </cell>
          <cell r="AD699">
            <v>42</v>
          </cell>
          <cell r="AE699">
            <v>504400</v>
          </cell>
          <cell r="AF699">
            <v>0</v>
          </cell>
          <cell r="AI699">
            <v>2343</v>
          </cell>
          <cell r="AK699">
            <v>0</v>
          </cell>
          <cell r="AM699">
            <v>533</v>
          </cell>
          <cell r="AN699">
            <v>1</v>
          </cell>
          <cell r="AO699">
            <v>393216</v>
          </cell>
          <cell r="AQ699">
            <v>0</v>
          </cell>
          <cell r="AR699">
            <v>0</v>
          </cell>
          <cell r="AS699" t="str">
            <v>Ы</v>
          </cell>
          <cell r="AT699" t="str">
            <v>Ы</v>
          </cell>
          <cell r="AU699">
            <v>0</v>
          </cell>
          <cell r="AV699">
            <v>0</v>
          </cell>
          <cell r="AW699">
            <v>23</v>
          </cell>
          <cell r="AX699">
            <v>1</v>
          </cell>
          <cell r="AY699">
            <v>0</v>
          </cell>
          <cell r="AZ699">
            <v>0</v>
          </cell>
          <cell r="BA699">
            <v>0</v>
          </cell>
          <cell r="BB699">
            <v>0</v>
          </cell>
          <cell r="BC699">
            <v>38888</v>
          </cell>
        </row>
        <row r="700">
          <cell r="A700">
            <v>2006</v>
          </cell>
          <cell r="B700">
            <v>5</v>
          </cell>
          <cell r="C700">
            <v>382</v>
          </cell>
          <cell r="D700">
            <v>16</v>
          </cell>
          <cell r="E700">
            <v>792030</v>
          </cell>
          <cell r="F700">
            <v>0</v>
          </cell>
          <cell r="G700" t="str">
            <v>Затраты по ШПЗ (неосновные)</v>
          </cell>
          <cell r="H700">
            <v>2030</v>
          </cell>
          <cell r="I700">
            <v>7920</v>
          </cell>
          <cell r="J700">
            <v>1079.99</v>
          </cell>
          <cell r="K700">
            <v>1</v>
          </cell>
          <cell r="L700">
            <v>0</v>
          </cell>
          <cell r="M700">
            <v>0</v>
          </cell>
          <cell r="N700">
            <v>0</v>
          </cell>
          <cell r="R700">
            <v>0</v>
          </cell>
          <cell r="S700">
            <v>0</v>
          </cell>
          <cell r="T700">
            <v>0</v>
          </cell>
          <cell r="U700">
            <v>42</v>
          </cell>
          <cell r="V700">
            <v>0</v>
          </cell>
          <cell r="W700">
            <v>0</v>
          </cell>
          <cell r="AA700">
            <v>0</v>
          </cell>
          <cell r="AB700">
            <v>0</v>
          </cell>
          <cell r="AC700">
            <v>0</v>
          </cell>
          <cell r="AD700">
            <v>42</v>
          </cell>
          <cell r="AE700">
            <v>504900</v>
          </cell>
          <cell r="AF700">
            <v>0</v>
          </cell>
          <cell r="AI700">
            <v>2343</v>
          </cell>
          <cell r="AK700">
            <v>0</v>
          </cell>
          <cell r="AM700">
            <v>534</v>
          </cell>
          <cell r="AN700">
            <v>1</v>
          </cell>
          <cell r="AO700">
            <v>393216</v>
          </cell>
          <cell r="AQ700">
            <v>0</v>
          </cell>
          <cell r="AR700">
            <v>0</v>
          </cell>
          <cell r="AS700" t="str">
            <v>Ы</v>
          </cell>
          <cell r="AT700" t="str">
            <v>Ы</v>
          </cell>
          <cell r="AU700">
            <v>0</v>
          </cell>
          <cell r="AV700">
            <v>0</v>
          </cell>
          <cell r="AW700">
            <v>23</v>
          </cell>
          <cell r="AX700">
            <v>1</v>
          </cell>
          <cell r="AY700">
            <v>0</v>
          </cell>
          <cell r="AZ700">
            <v>0</v>
          </cell>
          <cell r="BA700">
            <v>0</v>
          </cell>
          <cell r="BB700">
            <v>0</v>
          </cell>
          <cell r="BC700">
            <v>38888</v>
          </cell>
        </row>
        <row r="701">
          <cell r="A701">
            <v>2006</v>
          </cell>
          <cell r="B701">
            <v>5</v>
          </cell>
          <cell r="C701">
            <v>383</v>
          </cell>
          <cell r="D701">
            <v>16</v>
          </cell>
          <cell r="E701">
            <v>792030</v>
          </cell>
          <cell r="F701">
            <v>0</v>
          </cell>
          <cell r="G701" t="str">
            <v>Затраты по ШПЗ (неосновные)</v>
          </cell>
          <cell r="H701">
            <v>2030</v>
          </cell>
          <cell r="I701">
            <v>7920</v>
          </cell>
          <cell r="J701">
            <v>3151.89</v>
          </cell>
          <cell r="K701">
            <v>1</v>
          </cell>
          <cell r="L701">
            <v>0</v>
          </cell>
          <cell r="M701">
            <v>0</v>
          </cell>
          <cell r="N701">
            <v>0</v>
          </cell>
          <cell r="R701">
            <v>0</v>
          </cell>
          <cell r="S701">
            <v>0</v>
          </cell>
          <cell r="T701">
            <v>0</v>
          </cell>
          <cell r="U701">
            <v>42</v>
          </cell>
          <cell r="V701">
            <v>0</v>
          </cell>
          <cell r="W701">
            <v>0</v>
          </cell>
          <cell r="AA701">
            <v>0</v>
          </cell>
          <cell r="AB701">
            <v>0</v>
          </cell>
          <cell r="AC701">
            <v>0</v>
          </cell>
          <cell r="AD701">
            <v>42</v>
          </cell>
          <cell r="AE701">
            <v>505100</v>
          </cell>
          <cell r="AF701">
            <v>0</v>
          </cell>
          <cell r="AI701">
            <v>2343</v>
          </cell>
          <cell r="AK701">
            <v>0</v>
          </cell>
          <cell r="AM701">
            <v>535</v>
          </cell>
          <cell r="AN701">
            <v>1</v>
          </cell>
          <cell r="AO701">
            <v>393216</v>
          </cell>
          <cell r="AQ701">
            <v>0</v>
          </cell>
          <cell r="AR701">
            <v>0</v>
          </cell>
          <cell r="AS701" t="str">
            <v>Ы</v>
          </cell>
          <cell r="AT701" t="str">
            <v>Ы</v>
          </cell>
          <cell r="AU701">
            <v>0</v>
          </cell>
          <cell r="AV701">
            <v>0</v>
          </cell>
          <cell r="AW701">
            <v>23</v>
          </cell>
          <cell r="AX701">
            <v>1</v>
          </cell>
          <cell r="AY701">
            <v>0</v>
          </cell>
          <cell r="AZ701">
            <v>0</v>
          </cell>
          <cell r="BA701">
            <v>0</v>
          </cell>
          <cell r="BB701">
            <v>0</v>
          </cell>
          <cell r="BC701">
            <v>38888</v>
          </cell>
        </row>
        <row r="702">
          <cell r="A702">
            <v>2006</v>
          </cell>
          <cell r="B702">
            <v>5</v>
          </cell>
          <cell r="C702">
            <v>384</v>
          </cell>
          <cell r="D702">
            <v>16</v>
          </cell>
          <cell r="E702">
            <v>792030</v>
          </cell>
          <cell r="F702">
            <v>0</v>
          </cell>
          <cell r="G702" t="str">
            <v>Затраты по ШПЗ (неосновные)</v>
          </cell>
          <cell r="H702">
            <v>2030</v>
          </cell>
          <cell r="I702">
            <v>7920</v>
          </cell>
          <cell r="J702">
            <v>2395.1999999999998</v>
          </cell>
          <cell r="K702">
            <v>1</v>
          </cell>
          <cell r="L702">
            <v>0</v>
          </cell>
          <cell r="M702">
            <v>0</v>
          </cell>
          <cell r="N702">
            <v>0</v>
          </cell>
          <cell r="R702">
            <v>0</v>
          </cell>
          <cell r="S702">
            <v>0</v>
          </cell>
          <cell r="T702">
            <v>0</v>
          </cell>
          <cell r="U702">
            <v>42</v>
          </cell>
          <cell r="V702">
            <v>0</v>
          </cell>
          <cell r="W702">
            <v>0</v>
          </cell>
          <cell r="AA702">
            <v>0</v>
          </cell>
          <cell r="AB702">
            <v>0</v>
          </cell>
          <cell r="AC702">
            <v>0</v>
          </cell>
          <cell r="AD702">
            <v>42</v>
          </cell>
          <cell r="AE702">
            <v>505200</v>
          </cell>
          <cell r="AF702">
            <v>0</v>
          </cell>
          <cell r="AI702">
            <v>2343</v>
          </cell>
          <cell r="AK702">
            <v>0</v>
          </cell>
          <cell r="AM702">
            <v>536</v>
          </cell>
          <cell r="AN702">
            <v>1</v>
          </cell>
          <cell r="AO702">
            <v>393216</v>
          </cell>
          <cell r="AQ702">
            <v>0</v>
          </cell>
          <cell r="AR702">
            <v>0</v>
          </cell>
          <cell r="AS702" t="str">
            <v>Ы</v>
          </cell>
          <cell r="AT702" t="str">
            <v>Ы</v>
          </cell>
          <cell r="AU702">
            <v>0</v>
          </cell>
          <cell r="AV702">
            <v>0</v>
          </cell>
          <cell r="AW702">
            <v>23</v>
          </cell>
          <cell r="AX702">
            <v>1</v>
          </cell>
          <cell r="AY702">
            <v>0</v>
          </cell>
          <cell r="AZ702">
            <v>0</v>
          </cell>
          <cell r="BA702">
            <v>0</v>
          </cell>
          <cell r="BB702">
            <v>0</v>
          </cell>
          <cell r="BC702">
            <v>38888</v>
          </cell>
        </row>
        <row r="703">
          <cell r="A703">
            <v>2006</v>
          </cell>
          <cell r="B703">
            <v>5</v>
          </cell>
          <cell r="C703">
            <v>385</v>
          </cell>
          <cell r="D703">
            <v>16</v>
          </cell>
          <cell r="E703">
            <v>792030</v>
          </cell>
          <cell r="F703">
            <v>0</v>
          </cell>
          <cell r="G703" t="str">
            <v>Затраты по ШПЗ (неосновные)</v>
          </cell>
          <cell r="H703">
            <v>2030</v>
          </cell>
          <cell r="I703">
            <v>7920</v>
          </cell>
          <cell r="J703">
            <v>52.98</v>
          </cell>
          <cell r="K703">
            <v>1</v>
          </cell>
          <cell r="L703">
            <v>0</v>
          </cell>
          <cell r="M703">
            <v>0</v>
          </cell>
          <cell r="N703">
            <v>0</v>
          </cell>
          <cell r="R703">
            <v>0</v>
          </cell>
          <cell r="S703">
            <v>0</v>
          </cell>
          <cell r="T703">
            <v>0</v>
          </cell>
          <cell r="U703">
            <v>42</v>
          </cell>
          <cell r="V703">
            <v>0</v>
          </cell>
          <cell r="W703">
            <v>0</v>
          </cell>
          <cell r="AA703">
            <v>0</v>
          </cell>
          <cell r="AB703">
            <v>0</v>
          </cell>
          <cell r="AC703">
            <v>0</v>
          </cell>
          <cell r="AD703">
            <v>42</v>
          </cell>
          <cell r="AE703">
            <v>508400</v>
          </cell>
          <cell r="AF703">
            <v>0</v>
          </cell>
          <cell r="AI703">
            <v>2343</v>
          </cell>
          <cell r="AK703">
            <v>0</v>
          </cell>
          <cell r="AM703">
            <v>537</v>
          </cell>
          <cell r="AN703">
            <v>1</v>
          </cell>
          <cell r="AO703">
            <v>393216</v>
          </cell>
          <cell r="AQ703">
            <v>0</v>
          </cell>
          <cell r="AR703">
            <v>0</v>
          </cell>
          <cell r="AS703" t="str">
            <v>Ы</v>
          </cell>
          <cell r="AT703" t="str">
            <v>Ы</v>
          </cell>
          <cell r="AU703">
            <v>0</v>
          </cell>
          <cell r="AV703">
            <v>0</v>
          </cell>
          <cell r="AW703">
            <v>23</v>
          </cell>
          <cell r="AX703">
            <v>1</v>
          </cell>
          <cell r="AY703">
            <v>0</v>
          </cell>
          <cell r="AZ703">
            <v>0</v>
          </cell>
          <cell r="BA703">
            <v>0</v>
          </cell>
          <cell r="BB703">
            <v>0</v>
          </cell>
          <cell r="BC703">
            <v>38888</v>
          </cell>
        </row>
        <row r="704">
          <cell r="A704">
            <v>2006</v>
          </cell>
          <cell r="B704">
            <v>5</v>
          </cell>
          <cell r="C704">
            <v>386</v>
          </cell>
          <cell r="D704">
            <v>16</v>
          </cell>
          <cell r="E704">
            <v>792030</v>
          </cell>
          <cell r="F704">
            <v>0</v>
          </cell>
          <cell r="G704" t="str">
            <v>Затраты по ШПЗ (неосновные)</v>
          </cell>
          <cell r="H704">
            <v>2030</v>
          </cell>
          <cell r="I704">
            <v>7920</v>
          </cell>
          <cell r="J704">
            <v>61.81</v>
          </cell>
          <cell r="K704">
            <v>1</v>
          </cell>
          <cell r="L704">
            <v>0</v>
          </cell>
          <cell r="M704">
            <v>0</v>
          </cell>
          <cell r="N704">
            <v>0</v>
          </cell>
          <cell r="R704">
            <v>0</v>
          </cell>
          <cell r="S704">
            <v>0</v>
          </cell>
          <cell r="T704">
            <v>0</v>
          </cell>
          <cell r="U704">
            <v>42</v>
          </cell>
          <cell r="V704">
            <v>0</v>
          </cell>
          <cell r="W704">
            <v>0</v>
          </cell>
          <cell r="AA704">
            <v>0</v>
          </cell>
          <cell r="AB704">
            <v>0</v>
          </cell>
          <cell r="AC704">
            <v>0</v>
          </cell>
          <cell r="AD704">
            <v>42</v>
          </cell>
          <cell r="AE704">
            <v>508700</v>
          </cell>
          <cell r="AF704">
            <v>0</v>
          </cell>
          <cell r="AI704">
            <v>2343</v>
          </cell>
          <cell r="AK704">
            <v>0</v>
          </cell>
          <cell r="AM704">
            <v>538</v>
          </cell>
          <cell r="AN704">
            <v>1</v>
          </cell>
          <cell r="AO704">
            <v>393216</v>
          </cell>
          <cell r="AQ704">
            <v>0</v>
          </cell>
          <cell r="AR704">
            <v>0</v>
          </cell>
          <cell r="AS704" t="str">
            <v>Ы</v>
          </cell>
          <cell r="AT704" t="str">
            <v>Ы</v>
          </cell>
          <cell r="AU704">
            <v>0</v>
          </cell>
          <cell r="AV704">
            <v>0</v>
          </cell>
          <cell r="AW704">
            <v>23</v>
          </cell>
          <cell r="AX704">
            <v>1</v>
          </cell>
          <cell r="AY704">
            <v>0</v>
          </cell>
          <cell r="AZ704">
            <v>0</v>
          </cell>
          <cell r="BA704">
            <v>0</v>
          </cell>
          <cell r="BB704">
            <v>0</v>
          </cell>
          <cell r="BC704">
            <v>38888</v>
          </cell>
        </row>
        <row r="705">
          <cell r="A705">
            <v>2006</v>
          </cell>
          <cell r="B705">
            <v>5</v>
          </cell>
          <cell r="C705">
            <v>387</v>
          </cell>
          <cell r="D705">
            <v>16</v>
          </cell>
          <cell r="E705">
            <v>792030</v>
          </cell>
          <cell r="F705">
            <v>0</v>
          </cell>
          <cell r="G705" t="str">
            <v>Затраты по ШПЗ (неосновные)</v>
          </cell>
          <cell r="H705">
            <v>2030</v>
          </cell>
          <cell r="I705">
            <v>7920</v>
          </cell>
          <cell r="J705">
            <v>15615.95</v>
          </cell>
          <cell r="K705">
            <v>1</v>
          </cell>
          <cell r="L705">
            <v>0</v>
          </cell>
          <cell r="M705">
            <v>0</v>
          </cell>
          <cell r="N705">
            <v>0</v>
          </cell>
          <cell r="R705">
            <v>0</v>
          </cell>
          <cell r="S705">
            <v>0</v>
          </cell>
          <cell r="T705">
            <v>0</v>
          </cell>
          <cell r="U705">
            <v>42</v>
          </cell>
          <cell r="V705">
            <v>0</v>
          </cell>
          <cell r="W705">
            <v>0</v>
          </cell>
          <cell r="AA705">
            <v>0</v>
          </cell>
          <cell r="AB705">
            <v>0</v>
          </cell>
          <cell r="AC705">
            <v>0</v>
          </cell>
          <cell r="AD705">
            <v>42</v>
          </cell>
          <cell r="AE705">
            <v>510100</v>
          </cell>
          <cell r="AF705">
            <v>0</v>
          </cell>
          <cell r="AI705">
            <v>2343</v>
          </cell>
          <cell r="AK705">
            <v>0</v>
          </cell>
          <cell r="AM705">
            <v>539</v>
          </cell>
          <cell r="AN705">
            <v>1</v>
          </cell>
          <cell r="AO705">
            <v>393216</v>
          </cell>
          <cell r="AQ705">
            <v>0</v>
          </cell>
          <cell r="AR705">
            <v>0</v>
          </cell>
          <cell r="AS705" t="str">
            <v>Ы</v>
          </cell>
          <cell r="AT705" t="str">
            <v>Ы</v>
          </cell>
          <cell r="AU705">
            <v>0</v>
          </cell>
          <cell r="AV705">
            <v>0</v>
          </cell>
          <cell r="AW705">
            <v>23</v>
          </cell>
          <cell r="AX705">
            <v>1</v>
          </cell>
          <cell r="AY705">
            <v>0</v>
          </cell>
          <cell r="AZ705">
            <v>0</v>
          </cell>
          <cell r="BA705">
            <v>0</v>
          </cell>
          <cell r="BB705">
            <v>0</v>
          </cell>
          <cell r="BC705">
            <v>38888</v>
          </cell>
        </row>
        <row r="706">
          <cell r="A706">
            <v>2006</v>
          </cell>
          <cell r="B706">
            <v>5</v>
          </cell>
          <cell r="C706">
            <v>388</v>
          </cell>
          <cell r="D706">
            <v>16</v>
          </cell>
          <cell r="E706">
            <v>792030</v>
          </cell>
          <cell r="F706">
            <v>0</v>
          </cell>
          <cell r="G706" t="str">
            <v>Затраты по ШПЗ (неосновные)</v>
          </cell>
          <cell r="H706">
            <v>2030</v>
          </cell>
          <cell r="I706">
            <v>7920</v>
          </cell>
          <cell r="J706">
            <v>6.06</v>
          </cell>
          <cell r="K706">
            <v>1</v>
          </cell>
          <cell r="L706">
            <v>0</v>
          </cell>
          <cell r="M706">
            <v>0</v>
          </cell>
          <cell r="N706">
            <v>0</v>
          </cell>
          <cell r="R706">
            <v>0</v>
          </cell>
          <cell r="S706">
            <v>0</v>
          </cell>
          <cell r="T706">
            <v>0</v>
          </cell>
          <cell r="U706">
            <v>42</v>
          </cell>
          <cell r="V706">
            <v>0</v>
          </cell>
          <cell r="W706">
            <v>0</v>
          </cell>
          <cell r="AA706">
            <v>0</v>
          </cell>
          <cell r="AB706">
            <v>0</v>
          </cell>
          <cell r="AC706">
            <v>0</v>
          </cell>
          <cell r="AD706">
            <v>42</v>
          </cell>
          <cell r="AE706">
            <v>510200</v>
          </cell>
          <cell r="AF706">
            <v>0</v>
          </cell>
          <cell r="AI706">
            <v>2343</v>
          </cell>
          <cell r="AK706">
            <v>0</v>
          </cell>
          <cell r="AM706">
            <v>540</v>
          </cell>
          <cell r="AN706">
            <v>1</v>
          </cell>
          <cell r="AO706">
            <v>393216</v>
          </cell>
          <cell r="AQ706">
            <v>0</v>
          </cell>
          <cell r="AR706">
            <v>0</v>
          </cell>
          <cell r="AS706" t="str">
            <v>Ы</v>
          </cell>
          <cell r="AT706" t="str">
            <v>Ы</v>
          </cell>
          <cell r="AU706">
            <v>0</v>
          </cell>
          <cell r="AV706">
            <v>0</v>
          </cell>
          <cell r="AW706">
            <v>23</v>
          </cell>
          <cell r="AX706">
            <v>1</v>
          </cell>
          <cell r="AY706">
            <v>0</v>
          </cell>
          <cell r="AZ706">
            <v>0</v>
          </cell>
          <cell r="BA706">
            <v>0</v>
          </cell>
          <cell r="BB706">
            <v>0</v>
          </cell>
          <cell r="BC706">
            <v>38888</v>
          </cell>
        </row>
        <row r="707">
          <cell r="A707">
            <v>2006</v>
          </cell>
          <cell r="B707">
            <v>5</v>
          </cell>
          <cell r="C707">
            <v>389</v>
          </cell>
          <cell r="D707">
            <v>16</v>
          </cell>
          <cell r="E707">
            <v>792030</v>
          </cell>
          <cell r="F707">
            <v>0</v>
          </cell>
          <cell r="G707" t="str">
            <v>Затраты по ШПЗ (неосновные)</v>
          </cell>
          <cell r="H707">
            <v>2030</v>
          </cell>
          <cell r="I707">
            <v>7920</v>
          </cell>
          <cell r="J707">
            <v>56.55</v>
          </cell>
          <cell r="K707">
            <v>1</v>
          </cell>
          <cell r="L707">
            <v>0</v>
          </cell>
          <cell r="M707">
            <v>0</v>
          </cell>
          <cell r="N707">
            <v>0</v>
          </cell>
          <cell r="R707">
            <v>0</v>
          </cell>
          <cell r="S707">
            <v>0</v>
          </cell>
          <cell r="T707">
            <v>0</v>
          </cell>
          <cell r="U707">
            <v>42</v>
          </cell>
          <cell r="V707">
            <v>0</v>
          </cell>
          <cell r="W707">
            <v>0</v>
          </cell>
          <cell r="AA707">
            <v>0</v>
          </cell>
          <cell r="AB707">
            <v>0</v>
          </cell>
          <cell r="AC707">
            <v>0</v>
          </cell>
          <cell r="AD707">
            <v>42</v>
          </cell>
          <cell r="AE707">
            <v>510300</v>
          </cell>
          <cell r="AF707">
            <v>0</v>
          </cell>
          <cell r="AI707">
            <v>2343</v>
          </cell>
          <cell r="AK707">
            <v>0</v>
          </cell>
          <cell r="AM707">
            <v>541</v>
          </cell>
          <cell r="AN707">
            <v>1</v>
          </cell>
          <cell r="AO707">
            <v>393216</v>
          </cell>
          <cell r="AQ707">
            <v>0</v>
          </cell>
          <cell r="AR707">
            <v>0</v>
          </cell>
          <cell r="AS707" t="str">
            <v>Ы</v>
          </cell>
          <cell r="AT707" t="str">
            <v>Ы</v>
          </cell>
          <cell r="AU707">
            <v>0</v>
          </cell>
          <cell r="AV707">
            <v>0</v>
          </cell>
          <cell r="AW707">
            <v>23</v>
          </cell>
          <cell r="AX707">
            <v>1</v>
          </cell>
          <cell r="AY707">
            <v>0</v>
          </cell>
          <cell r="AZ707">
            <v>0</v>
          </cell>
          <cell r="BA707">
            <v>0</v>
          </cell>
          <cell r="BB707">
            <v>0</v>
          </cell>
          <cell r="BC707">
            <v>38888</v>
          </cell>
        </row>
        <row r="708">
          <cell r="A708">
            <v>2006</v>
          </cell>
          <cell r="B708">
            <v>5</v>
          </cell>
          <cell r="C708">
            <v>390</v>
          </cell>
          <cell r="D708">
            <v>16</v>
          </cell>
          <cell r="E708">
            <v>792030</v>
          </cell>
          <cell r="F708">
            <v>0</v>
          </cell>
          <cell r="G708" t="str">
            <v>Затраты по ШПЗ (неосновные)</v>
          </cell>
          <cell r="H708">
            <v>2030</v>
          </cell>
          <cell r="I708">
            <v>7920</v>
          </cell>
          <cell r="J708">
            <v>272.02</v>
          </cell>
          <cell r="K708">
            <v>1</v>
          </cell>
          <cell r="L708">
            <v>0</v>
          </cell>
          <cell r="M708">
            <v>0</v>
          </cell>
          <cell r="N708">
            <v>0</v>
          </cell>
          <cell r="R708">
            <v>0</v>
          </cell>
          <cell r="S708">
            <v>0</v>
          </cell>
          <cell r="T708">
            <v>0</v>
          </cell>
          <cell r="U708">
            <v>42</v>
          </cell>
          <cell r="V708">
            <v>0</v>
          </cell>
          <cell r="W708">
            <v>0</v>
          </cell>
          <cell r="AA708">
            <v>0</v>
          </cell>
          <cell r="AB708">
            <v>0</v>
          </cell>
          <cell r="AC708">
            <v>0</v>
          </cell>
          <cell r="AD708">
            <v>42</v>
          </cell>
          <cell r="AE708">
            <v>510400</v>
          </cell>
          <cell r="AF708">
            <v>0</v>
          </cell>
          <cell r="AI708">
            <v>2343</v>
          </cell>
          <cell r="AK708">
            <v>0</v>
          </cell>
          <cell r="AM708">
            <v>542</v>
          </cell>
          <cell r="AN708">
            <v>1</v>
          </cell>
          <cell r="AO708">
            <v>393216</v>
          </cell>
          <cell r="AQ708">
            <v>0</v>
          </cell>
          <cell r="AR708">
            <v>0</v>
          </cell>
          <cell r="AS708" t="str">
            <v>Ы</v>
          </cell>
          <cell r="AT708" t="str">
            <v>Ы</v>
          </cell>
          <cell r="AU708">
            <v>0</v>
          </cell>
          <cell r="AV708">
            <v>0</v>
          </cell>
          <cell r="AW708">
            <v>23</v>
          </cell>
          <cell r="AX708">
            <v>1</v>
          </cell>
          <cell r="AY708">
            <v>0</v>
          </cell>
          <cell r="AZ708">
            <v>0</v>
          </cell>
          <cell r="BA708">
            <v>0</v>
          </cell>
          <cell r="BB708">
            <v>0</v>
          </cell>
          <cell r="BC708">
            <v>38888</v>
          </cell>
        </row>
        <row r="709">
          <cell r="A709">
            <v>2006</v>
          </cell>
          <cell r="B709">
            <v>5</v>
          </cell>
          <cell r="C709">
            <v>391</v>
          </cell>
          <cell r="D709">
            <v>16</v>
          </cell>
          <cell r="E709">
            <v>792030</v>
          </cell>
          <cell r="F709">
            <v>0</v>
          </cell>
          <cell r="G709" t="str">
            <v>Затраты по ШПЗ (неосновные)</v>
          </cell>
          <cell r="H709">
            <v>2030</v>
          </cell>
          <cell r="I709">
            <v>7920</v>
          </cell>
          <cell r="J709">
            <v>235.84</v>
          </cell>
          <cell r="K709">
            <v>1</v>
          </cell>
          <cell r="L709">
            <v>0</v>
          </cell>
          <cell r="M709">
            <v>0</v>
          </cell>
          <cell r="N709">
            <v>0</v>
          </cell>
          <cell r="R709">
            <v>0</v>
          </cell>
          <cell r="S709">
            <v>0</v>
          </cell>
          <cell r="T709">
            <v>0</v>
          </cell>
          <cell r="U709">
            <v>42</v>
          </cell>
          <cell r="V709">
            <v>0</v>
          </cell>
          <cell r="W709">
            <v>0</v>
          </cell>
          <cell r="AA709">
            <v>0</v>
          </cell>
          <cell r="AB709">
            <v>0</v>
          </cell>
          <cell r="AC709">
            <v>0</v>
          </cell>
          <cell r="AD709">
            <v>42</v>
          </cell>
          <cell r="AE709">
            <v>510500</v>
          </cell>
          <cell r="AF709">
            <v>0</v>
          </cell>
          <cell r="AI709">
            <v>2343</v>
          </cell>
          <cell r="AK709">
            <v>0</v>
          </cell>
          <cell r="AM709">
            <v>543</v>
          </cell>
          <cell r="AN709">
            <v>1</v>
          </cell>
          <cell r="AO709">
            <v>393216</v>
          </cell>
          <cell r="AQ709">
            <v>0</v>
          </cell>
          <cell r="AR709">
            <v>0</v>
          </cell>
          <cell r="AS709" t="str">
            <v>Ы</v>
          </cell>
          <cell r="AT709" t="str">
            <v>Ы</v>
          </cell>
          <cell r="AU709">
            <v>0</v>
          </cell>
          <cell r="AV709">
            <v>0</v>
          </cell>
          <cell r="AW709">
            <v>23</v>
          </cell>
          <cell r="AX709">
            <v>1</v>
          </cell>
          <cell r="AY709">
            <v>0</v>
          </cell>
          <cell r="AZ709">
            <v>0</v>
          </cell>
          <cell r="BA709">
            <v>0</v>
          </cell>
          <cell r="BB709">
            <v>0</v>
          </cell>
          <cell r="BC709">
            <v>38888</v>
          </cell>
        </row>
        <row r="710">
          <cell r="A710">
            <v>2006</v>
          </cell>
          <cell r="B710">
            <v>5</v>
          </cell>
          <cell r="C710">
            <v>392</v>
          </cell>
          <cell r="D710">
            <v>16</v>
          </cell>
          <cell r="E710">
            <v>792030</v>
          </cell>
          <cell r="F710">
            <v>0</v>
          </cell>
          <cell r="G710" t="str">
            <v>Затраты по ШПЗ (неосновные)</v>
          </cell>
          <cell r="H710">
            <v>2030</v>
          </cell>
          <cell r="I710">
            <v>7920</v>
          </cell>
          <cell r="J710">
            <v>5971.57</v>
          </cell>
          <cell r="K710">
            <v>1</v>
          </cell>
          <cell r="L710">
            <v>0</v>
          </cell>
          <cell r="M710">
            <v>0</v>
          </cell>
          <cell r="N710">
            <v>0</v>
          </cell>
          <cell r="R710">
            <v>0</v>
          </cell>
          <cell r="S710">
            <v>0</v>
          </cell>
          <cell r="T710">
            <v>0</v>
          </cell>
          <cell r="U710">
            <v>42</v>
          </cell>
          <cell r="V710">
            <v>0</v>
          </cell>
          <cell r="W710">
            <v>0</v>
          </cell>
          <cell r="AA710">
            <v>0</v>
          </cell>
          <cell r="AB710">
            <v>0</v>
          </cell>
          <cell r="AC710">
            <v>0</v>
          </cell>
          <cell r="AD710">
            <v>42</v>
          </cell>
          <cell r="AE710">
            <v>510600</v>
          </cell>
          <cell r="AF710">
            <v>0</v>
          </cell>
          <cell r="AI710">
            <v>2343</v>
          </cell>
          <cell r="AK710">
            <v>0</v>
          </cell>
          <cell r="AM710">
            <v>544</v>
          </cell>
          <cell r="AN710">
            <v>1</v>
          </cell>
          <cell r="AO710">
            <v>393216</v>
          </cell>
          <cell r="AQ710">
            <v>0</v>
          </cell>
          <cell r="AR710">
            <v>0</v>
          </cell>
          <cell r="AS710" t="str">
            <v>Ы</v>
          </cell>
          <cell r="AT710" t="str">
            <v>Ы</v>
          </cell>
          <cell r="AU710">
            <v>0</v>
          </cell>
          <cell r="AV710">
            <v>0</v>
          </cell>
          <cell r="AW710">
            <v>23</v>
          </cell>
          <cell r="AX710">
            <v>1</v>
          </cell>
          <cell r="AY710">
            <v>0</v>
          </cell>
          <cell r="AZ710">
            <v>0</v>
          </cell>
          <cell r="BA710">
            <v>0</v>
          </cell>
          <cell r="BB710">
            <v>0</v>
          </cell>
          <cell r="BC710">
            <v>38888</v>
          </cell>
        </row>
        <row r="711">
          <cell r="A711">
            <v>2006</v>
          </cell>
          <cell r="B711">
            <v>5</v>
          </cell>
          <cell r="C711">
            <v>393</v>
          </cell>
          <cell r="D711">
            <v>16</v>
          </cell>
          <cell r="E711">
            <v>792030</v>
          </cell>
          <cell r="F711">
            <v>0</v>
          </cell>
          <cell r="G711" t="str">
            <v>Затраты по ШПЗ (неосновные)</v>
          </cell>
          <cell r="H711">
            <v>2030</v>
          </cell>
          <cell r="I711">
            <v>7920</v>
          </cell>
          <cell r="J711">
            <v>70.36</v>
          </cell>
          <cell r="K711">
            <v>1</v>
          </cell>
          <cell r="L711">
            <v>0</v>
          </cell>
          <cell r="M711">
            <v>0</v>
          </cell>
          <cell r="N711">
            <v>0</v>
          </cell>
          <cell r="R711">
            <v>0</v>
          </cell>
          <cell r="S711">
            <v>0</v>
          </cell>
          <cell r="T711">
            <v>0</v>
          </cell>
          <cell r="U711">
            <v>42</v>
          </cell>
          <cell r="V711">
            <v>0</v>
          </cell>
          <cell r="W711">
            <v>0</v>
          </cell>
          <cell r="AA711">
            <v>0</v>
          </cell>
          <cell r="AB711">
            <v>0</v>
          </cell>
          <cell r="AC711">
            <v>0</v>
          </cell>
          <cell r="AD711">
            <v>42</v>
          </cell>
          <cell r="AE711">
            <v>510630</v>
          </cell>
          <cell r="AF711">
            <v>0</v>
          </cell>
          <cell r="AI711">
            <v>2343</v>
          </cell>
          <cell r="AK711">
            <v>0</v>
          </cell>
          <cell r="AM711">
            <v>545</v>
          </cell>
          <cell r="AN711">
            <v>1</v>
          </cell>
          <cell r="AO711">
            <v>393216</v>
          </cell>
          <cell r="AQ711">
            <v>0</v>
          </cell>
          <cell r="AR711">
            <v>0</v>
          </cell>
          <cell r="AS711" t="str">
            <v>Ы</v>
          </cell>
          <cell r="AT711" t="str">
            <v>Ы</v>
          </cell>
          <cell r="AU711">
            <v>0</v>
          </cell>
          <cell r="AV711">
            <v>0</v>
          </cell>
          <cell r="AW711">
            <v>23</v>
          </cell>
          <cell r="AX711">
            <v>1</v>
          </cell>
          <cell r="AY711">
            <v>0</v>
          </cell>
          <cell r="AZ711">
            <v>0</v>
          </cell>
          <cell r="BA711">
            <v>0</v>
          </cell>
          <cell r="BB711">
            <v>0</v>
          </cell>
          <cell r="BC711">
            <v>38888</v>
          </cell>
        </row>
        <row r="712">
          <cell r="A712">
            <v>2006</v>
          </cell>
          <cell r="B712">
            <v>5</v>
          </cell>
          <cell r="C712">
            <v>394</v>
          </cell>
          <cell r="D712">
            <v>16</v>
          </cell>
          <cell r="E712">
            <v>792030</v>
          </cell>
          <cell r="F712">
            <v>0</v>
          </cell>
          <cell r="G712" t="str">
            <v>Затраты по ШПЗ (неосновные)</v>
          </cell>
          <cell r="H712">
            <v>2030</v>
          </cell>
          <cell r="I712">
            <v>7920</v>
          </cell>
          <cell r="J712">
            <v>1688.7</v>
          </cell>
          <cell r="K712">
            <v>1</v>
          </cell>
          <cell r="L712">
            <v>0</v>
          </cell>
          <cell r="M712">
            <v>0</v>
          </cell>
          <cell r="N712">
            <v>0</v>
          </cell>
          <cell r="R712">
            <v>0</v>
          </cell>
          <cell r="S712">
            <v>0</v>
          </cell>
          <cell r="T712">
            <v>0</v>
          </cell>
          <cell r="U712">
            <v>42</v>
          </cell>
          <cell r="V712">
            <v>0</v>
          </cell>
          <cell r="W712">
            <v>0</v>
          </cell>
          <cell r="AA712">
            <v>0</v>
          </cell>
          <cell r="AB712">
            <v>0</v>
          </cell>
          <cell r="AC712">
            <v>0</v>
          </cell>
          <cell r="AD712">
            <v>42</v>
          </cell>
          <cell r="AE712">
            <v>511000</v>
          </cell>
          <cell r="AF712">
            <v>0</v>
          </cell>
          <cell r="AI712">
            <v>2343</v>
          </cell>
          <cell r="AK712">
            <v>0</v>
          </cell>
          <cell r="AM712">
            <v>546</v>
          </cell>
          <cell r="AN712">
            <v>1</v>
          </cell>
          <cell r="AO712">
            <v>393216</v>
          </cell>
          <cell r="AQ712">
            <v>0</v>
          </cell>
          <cell r="AR712">
            <v>0</v>
          </cell>
          <cell r="AS712" t="str">
            <v>Ы</v>
          </cell>
          <cell r="AT712" t="str">
            <v>Ы</v>
          </cell>
          <cell r="AU712">
            <v>0</v>
          </cell>
          <cell r="AV712">
            <v>0</v>
          </cell>
          <cell r="AW712">
            <v>23</v>
          </cell>
          <cell r="AX712">
            <v>1</v>
          </cell>
          <cell r="AY712">
            <v>0</v>
          </cell>
          <cell r="AZ712">
            <v>0</v>
          </cell>
          <cell r="BA712">
            <v>0</v>
          </cell>
          <cell r="BB712">
            <v>0</v>
          </cell>
          <cell r="BC712">
            <v>38888</v>
          </cell>
        </row>
        <row r="713">
          <cell r="A713">
            <v>2006</v>
          </cell>
          <cell r="B713">
            <v>5</v>
          </cell>
          <cell r="C713">
            <v>461</v>
          </cell>
          <cell r="D713">
            <v>16</v>
          </cell>
          <cell r="E713">
            <v>792030</v>
          </cell>
          <cell r="F713">
            <v>0</v>
          </cell>
          <cell r="G713" t="str">
            <v>Затраты по ШПЗ (неосновные)</v>
          </cell>
          <cell r="H713">
            <v>2030</v>
          </cell>
          <cell r="I713">
            <v>7920</v>
          </cell>
          <cell r="J713">
            <v>14780</v>
          </cell>
          <cell r="K713">
            <v>1</v>
          </cell>
          <cell r="L713">
            <v>0</v>
          </cell>
          <cell r="M713">
            <v>0</v>
          </cell>
          <cell r="N713">
            <v>0</v>
          </cell>
          <cell r="R713">
            <v>0</v>
          </cell>
          <cell r="S713">
            <v>0</v>
          </cell>
          <cell r="T713">
            <v>0</v>
          </cell>
          <cell r="U713">
            <v>33</v>
          </cell>
          <cell r="V713">
            <v>0</v>
          </cell>
          <cell r="W713">
            <v>0</v>
          </cell>
          <cell r="AA713">
            <v>0</v>
          </cell>
          <cell r="AB713">
            <v>0</v>
          </cell>
          <cell r="AC713">
            <v>0</v>
          </cell>
          <cell r="AD713">
            <v>33</v>
          </cell>
          <cell r="AE713">
            <v>143000</v>
          </cell>
          <cell r="AF713">
            <v>0</v>
          </cell>
          <cell r="AI713">
            <v>2343</v>
          </cell>
          <cell r="AK713">
            <v>0</v>
          </cell>
          <cell r="AM713">
            <v>613</v>
          </cell>
          <cell r="AN713">
            <v>1</v>
          </cell>
          <cell r="AO713">
            <v>393216</v>
          </cell>
          <cell r="AQ713">
            <v>0</v>
          </cell>
          <cell r="AR713">
            <v>0</v>
          </cell>
          <cell r="AS713" t="str">
            <v>Ы</v>
          </cell>
          <cell r="AT713" t="str">
            <v>Ы</v>
          </cell>
          <cell r="AU713">
            <v>0</v>
          </cell>
          <cell r="AV713">
            <v>0</v>
          </cell>
          <cell r="AW713">
            <v>23</v>
          </cell>
          <cell r="AX713">
            <v>1</v>
          </cell>
          <cell r="AY713">
            <v>0</v>
          </cell>
          <cell r="AZ713">
            <v>0</v>
          </cell>
          <cell r="BA713">
            <v>0</v>
          </cell>
          <cell r="BB713">
            <v>0</v>
          </cell>
          <cell r="BC713">
            <v>38888</v>
          </cell>
        </row>
        <row r="714">
          <cell r="A714">
            <v>2006</v>
          </cell>
          <cell r="B714">
            <v>5</v>
          </cell>
          <cell r="C714">
            <v>462</v>
          </cell>
          <cell r="D714">
            <v>16</v>
          </cell>
          <cell r="E714">
            <v>792030</v>
          </cell>
          <cell r="F714">
            <v>0</v>
          </cell>
          <cell r="G714" t="str">
            <v>Затраты по ШПЗ (неосновные)</v>
          </cell>
          <cell r="H714">
            <v>2030</v>
          </cell>
          <cell r="I714">
            <v>7920</v>
          </cell>
          <cell r="J714">
            <v>252500</v>
          </cell>
          <cell r="K714">
            <v>1</v>
          </cell>
          <cell r="L714">
            <v>0</v>
          </cell>
          <cell r="M714">
            <v>0</v>
          </cell>
          <cell r="N714">
            <v>0</v>
          </cell>
          <cell r="R714">
            <v>0</v>
          </cell>
          <cell r="S714">
            <v>0</v>
          </cell>
          <cell r="T714">
            <v>0</v>
          </cell>
          <cell r="U714">
            <v>33</v>
          </cell>
          <cell r="V714">
            <v>0</v>
          </cell>
          <cell r="W714">
            <v>0</v>
          </cell>
          <cell r="AA714">
            <v>0</v>
          </cell>
          <cell r="AB714">
            <v>0</v>
          </cell>
          <cell r="AC714">
            <v>0</v>
          </cell>
          <cell r="AD714">
            <v>33</v>
          </cell>
          <cell r="AE714">
            <v>240000</v>
          </cell>
          <cell r="AF714">
            <v>0</v>
          </cell>
          <cell r="AI714">
            <v>2343</v>
          </cell>
          <cell r="AK714">
            <v>0</v>
          </cell>
          <cell r="AM714">
            <v>614</v>
          </cell>
          <cell r="AN714">
            <v>1</v>
          </cell>
          <cell r="AO714">
            <v>393216</v>
          </cell>
          <cell r="AQ714">
            <v>0</v>
          </cell>
          <cell r="AR714">
            <v>0</v>
          </cell>
          <cell r="AS714" t="str">
            <v>Ы</v>
          </cell>
          <cell r="AT714" t="str">
            <v>Ы</v>
          </cell>
          <cell r="AU714">
            <v>0</v>
          </cell>
          <cell r="AV714">
            <v>0</v>
          </cell>
          <cell r="AW714">
            <v>23</v>
          </cell>
          <cell r="AX714">
            <v>1</v>
          </cell>
          <cell r="AY714">
            <v>0</v>
          </cell>
          <cell r="AZ714">
            <v>0</v>
          </cell>
          <cell r="BA714">
            <v>0</v>
          </cell>
          <cell r="BB714">
            <v>0</v>
          </cell>
          <cell r="BC714">
            <v>38888</v>
          </cell>
        </row>
        <row r="715">
          <cell r="A715">
            <v>2006</v>
          </cell>
          <cell r="B715">
            <v>5</v>
          </cell>
          <cell r="C715">
            <v>463</v>
          </cell>
          <cell r="D715">
            <v>16</v>
          </cell>
          <cell r="E715">
            <v>792030</v>
          </cell>
          <cell r="F715">
            <v>0</v>
          </cell>
          <cell r="G715" t="str">
            <v>Затраты по ШПЗ (неосновные)</v>
          </cell>
          <cell r="H715">
            <v>2030</v>
          </cell>
          <cell r="I715">
            <v>7920</v>
          </cell>
          <cell r="J715">
            <v>7252.9</v>
          </cell>
          <cell r="K715">
            <v>1</v>
          </cell>
          <cell r="L715">
            <v>0</v>
          </cell>
          <cell r="M715">
            <v>0</v>
          </cell>
          <cell r="N715">
            <v>0</v>
          </cell>
          <cell r="R715">
            <v>0</v>
          </cell>
          <cell r="S715">
            <v>0</v>
          </cell>
          <cell r="T715">
            <v>0</v>
          </cell>
          <cell r="U715">
            <v>33</v>
          </cell>
          <cell r="V715">
            <v>0</v>
          </cell>
          <cell r="W715">
            <v>0</v>
          </cell>
          <cell r="AA715">
            <v>0</v>
          </cell>
          <cell r="AB715">
            <v>0</v>
          </cell>
          <cell r="AC715">
            <v>0</v>
          </cell>
          <cell r="AD715">
            <v>33</v>
          </cell>
          <cell r="AE715">
            <v>311000</v>
          </cell>
          <cell r="AF715">
            <v>0</v>
          </cell>
          <cell r="AI715">
            <v>2343</v>
          </cell>
          <cell r="AK715">
            <v>0</v>
          </cell>
          <cell r="AM715">
            <v>615</v>
          </cell>
          <cell r="AN715">
            <v>1</v>
          </cell>
          <cell r="AO715">
            <v>393216</v>
          </cell>
          <cell r="AQ715">
            <v>0</v>
          </cell>
          <cell r="AR715">
            <v>0</v>
          </cell>
          <cell r="AS715" t="str">
            <v>Ы</v>
          </cell>
          <cell r="AT715" t="str">
            <v>Ы</v>
          </cell>
          <cell r="AU715">
            <v>0</v>
          </cell>
          <cell r="AV715">
            <v>0</v>
          </cell>
          <cell r="AW715">
            <v>23</v>
          </cell>
          <cell r="AX715">
            <v>1</v>
          </cell>
          <cell r="AY715">
            <v>0</v>
          </cell>
          <cell r="AZ715">
            <v>0</v>
          </cell>
          <cell r="BA715">
            <v>0</v>
          </cell>
          <cell r="BB715">
            <v>0</v>
          </cell>
          <cell r="BC715">
            <v>38888</v>
          </cell>
        </row>
        <row r="716">
          <cell r="A716">
            <v>2006</v>
          </cell>
          <cell r="B716">
            <v>5</v>
          </cell>
          <cell r="C716">
            <v>464</v>
          </cell>
          <cell r="D716">
            <v>16</v>
          </cell>
          <cell r="E716">
            <v>792030</v>
          </cell>
          <cell r="F716">
            <v>0</v>
          </cell>
          <cell r="G716" t="str">
            <v>Затраты по ШПЗ (неосновные)</v>
          </cell>
          <cell r="H716">
            <v>2030</v>
          </cell>
          <cell r="I716">
            <v>7920</v>
          </cell>
          <cell r="J716">
            <v>15006.01</v>
          </cell>
          <cell r="K716">
            <v>1</v>
          </cell>
          <cell r="L716">
            <v>0</v>
          </cell>
          <cell r="M716">
            <v>0</v>
          </cell>
          <cell r="N716">
            <v>0</v>
          </cell>
          <cell r="R716">
            <v>0</v>
          </cell>
          <cell r="S716">
            <v>0</v>
          </cell>
          <cell r="T716">
            <v>0</v>
          </cell>
          <cell r="U716">
            <v>33</v>
          </cell>
          <cell r="V716">
            <v>0</v>
          </cell>
          <cell r="W716">
            <v>0</v>
          </cell>
          <cell r="AA716">
            <v>0</v>
          </cell>
          <cell r="AB716">
            <v>0</v>
          </cell>
          <cell r="AC716">
            <v>0</v>
          </cell>
          <cell r="AD716">
            <v>33</v>
          </cell>
          <cell r="AE716">
            <v>312000</v>
          </cell>
          <cell r="AF716">
            <v>0</v>
          </cell>
          <cell r="AI716">
            <v>2343</v>
          </cell>
          <cell r="AK716">
            <v>0</v>
          </cell>
          <cell r="AM716">
            <v>616</v>
          </cell>
          <cell r="AN716">
            <v>1</v>
          </cell>
          <cell r="AO716">
            <v>393216</v>
          </cell>
          <cell r="AQ716">
            <v>0</v>
          </cell>
          <cell r="AR716">
            <v>0</v>
          </cell>
          <cell r="AS716" t="str">
            <v>Ы</v>
          </cell>
          <cell r="AT716" t="str">
            <v>Ы</v>
          </cell>
          <cell r="AU716">
            <v>0</v>
          </cell>
          <cell r="AV716">
            <v>0</v>
          </cell>
          <cell r="AW716">
            <v>23</v>
          </cell>
          <cell r="AX716">
            <v>1</v>
          </cell>
          <cell r="AY716">
            <v>0</v>
          </cell>
          <cell r="AZ716">
            <v>0</v>
          </cell>
          <cell r="BA716">
            <v>0</v>
          </cell>
          <cell r="BB716">
            <v>0</v>
          </cell>
          <cell r="BC716">
            <v>38888</v>
          </cell>
        </row>
        <row r="717">
          <cell r="A717">
            <v>2006</v>
          </cell>
          <cell r="B717">
            <v>5</v>
          </cell>
          <cell r="C717">
            <v>465</v>
          </cell>
          <cell r="D717">
            <v>16</v>
          </cell>
          <cell r="E717">
            <v>792030</v>
          </cell>
          <cell r="F717">
            <v>0</v>
          </cell>
          <cell r="G717" t="str">
            <v>Затраты по ШПЗ (неосновные)</v>
          </cell>
          <cell r="H717">
            <v>2030</v>
          </cell>
          <cell r="I717">
            <v>7920</v>
          </cell>
          <cell r="J717">
            <v>2194</v>
          </cell>
          <cell r="K717">
            <v>1</v>
          </cell>
          <cell r="L717">
            <v>0</v>
          </cell>
          <cell r="M717">
            <v>0</v>
          </cell>
          <cell r="N717">
            <v>0</v>
          </cell>
          <cell r="R717">
            <v>0</v>
          </cell>
          <cell r="S717">
            <v>0</v>
          </cell>
          <cell r="T717">
            <v>0</v>
          </cell>
          <cell r="U717">
            <v>33</v>
          </cell>
          <cell r="V717">
            <v>0</v>
          </cell>
          <cell r="W717">
            <v>0</v>
          </cell>
          <cell r="AA717">
            <v>0</v>
          </cell>
          <cell r="AB717">
            <v>0</v>
          </cell>
          <cell r="AC717">
            <v>0</v>
          </cell>
          <cell r="AD717">
            <v>33</v>
          </cell>
          <cell r="AE717">
            <v>312100</v>
          </cell>
          <cell r="AF717">
            <v>0</v>
          </cell>
          <cell r="AI717">
            <v>2343</v>
          </cell>
          <cell r="AK717">
            <v>0</v>
          </cell>
          <cell r="AM717">
            <v>617</v>
          </cell>
          <cell r="AN717">
            <v>1</v>
          </cell>
          <cell r="AO717">
            <v>393216</v>
          </cell>
          <cell r="AQ717">
            <v>0</v>
          </cell>
          <cell r="AR717">
            <v>0</v>
          </cell>
          <cell r="AS717" t="str">
            <v>Ы</v>
          </cell>
          <cell r="AT717" t="str">
            <v>Ы</v>
          </cell>
          <cell r="AU717">
            <v>0</v>
          </cell>
          <cell r="AV717">
            <v>0</v>
          </cell>
          <cell r="AW717">
            <v>23</v>
          </cell>
          <cell r="AX717">
            <v>1</v>
          </cell>
          <cell r="AY717">
            <v>0</v>
          </cell>
          <cell r="AZ717">
            <v>0</v>
          </cell>
          <cell r="BA717">
            <v>0</v>
          </cell>
          <cell r="BB717">
            <v>0</v>
          </cell>
          <cell r="BC717">
            <v>38888</v>
          </cell>
        </row>
        <row r="718">
          <cell r="A718">
            <v>2006</v>
          </cell>
          <cell r="B718">
            <v>5</v>
          </cell>
          <cell r="C718">
            <v>466</v>
          </cell>
          <cell r="D718">
            <v>16</v>
          </cell>
          <cell r="E718">
            <v>792030</v>
          </cell>
          <cell r="F718">
            <v>0</v>
          </cell>
          <cell r="G718" t="str">
            <v>Затраты по ШПЗ (неосновные)</v>
          </cell>
          <cell r="H718">
            <v>2030</v>
          </cell>
          <cell r="I718">
            <v>7920</v>
          </cell>
          <cell r="J718">
            <v>33156</v>
          </cell>
          <cell r="K718">
            <v>1</v>
          </cell>
          <cell r="L718">
            <v>0</v>
          </cell>
          <cell r="M718">
            <v>0</v>
          </cell>
          <cell r="N718">
            <v>0</v>
          </cell>
          <cell r="R718">
            <v>0</v>
          </cell>
          <cell r="S718">
            <v>0</v>
          </cell>
          <cell r="T718">
            <v>0</v>
          </cell>
          <cell r="U718">
            <v>33</v>
          </cell>
          <cell r="V718">
            <v>0</v>
          </cell>
          <cell r="W718">
            <v>0</v>
          </cell>
          <cell r="AA718">
            <v>0</v>
          </cell>
          <cell r="AB718">
            <v>0</v>
          </cell>
          <cell r="AC718">
            <v>0</v>
          </cell>
          <cell r="AD718">
            <v>33</v>
          </cell>
          <cell r="AE718">
            <v>312200</v>
          </cell>
          <cell r="AF718">
            <v>0</v>
          </cell>
          <cell r="AI718">
            <v>2343</v>
          </cell>
          <cell r="AK718">
            <v>0</v>
          </cell>
          <cell r="AM718">
            <v>618</v>
          </cell>
          <cell r="AN718">
            <v>1</v>
          </cell>
          <cell r="AO718">
            <v>393216</v>
          </cell>
          <cell r="AQ718">
            <v>0</v>
          </cell>
          <cell r="AR718">
            <v>0</v>
          </cell>
          <cell r="AS718" t="str">
            <v>Ы</v>
          </cell>
          <cell r="AT718" t="str">
            <v>Ы</v>
          </cell>
          <cell r="AU718">
            <v>0</v>
          </cell>
          <cell r="AV718">
            <v>0</v>
          </cell>
          <cell r="AW718">
            <v>23</v>
          </cell>
          <cell r="AX718">
            <v>1</v>
          </cell>
          <cell r="AY718">
            <v>0</v>
          </cell>
          <cell r="AZ718">
            <v>0</v>
          </cell>
          <cell r="BA718">
            <v>0</v>
          </cell>
          <cell r="BB718">
            <v>0</v>
          </cell>
          <cell r="BC718">
            <v>38888</v>
          </cell>
        </row>
        <row r="719">
          <cell r="A719">
            <v>2006</v>
          </cell>
          <cell r="B719">
            <v>5</v>
          </cell>
          <cell r="C719">
            <v>467</v>
          </cell>
          <cell r="D719">
            <v>16</v>
          </cell>
          <cell r="E719">
            <v>792030</v>
          </cell>
          <cell r="F719">
            <v>0</v>
          </cell>
          <cell r="G719" t="str">
            <v>Затраты по ШПЗ (неосновные)</v>
          </cell>
          <cell r="H719">
            <v>2030</v>
          </cell>
          <cell r="I719">
            <v>7920</v>
          </cell>
          <cell r="J719">
            <v>2751.12</v>
          </cell>
          <cell r="K719">
            <v>1</v>
          </cell>
          <cell r="L719">
            <v>0</v>
          </cell>
          <cell r="M719">
            <v>0</v>
          </cell>
          <cell r="N719">
            <v>0</v>
          </cell>
          <cell r="R719">
            <v>0</v>
          </cell>
          <cell r="S719">
            <v>0</v>
          </cell>
          <cell r="T719">
            <v>0</v>
          </cell>
          <cell r="U719">
            <v>33</v>
          </cell>
          <cell r="V719">
            <v>0</v>
          </cell>
          <cell r="W719">
            <v>0</v>
          </cell>
          <cell r="AA719">
            <v>0</v>
          </cell>
          <cell r="AB719">
            <v>0</v>
          </cell>
          <cell r="AC719">
            <v>0</v>
          </cell>
          <cell r="AD719">
            <v>33</v>
          </cell>
          <cell r="AE719">
            <v>313000</v>
          </cell>
          <cell r="AF719">
            <v>0</v>
          </cell>
          <cell r="AI719">
            <v>2343</v>
          </cell>
          <cell r="AK719">
            <v>0</v>
          </cell>
          <cell r="AM719">
            <v>619</v>
          </cell>
          <cell r="AN719">
            <v>1</v>
          </cell>
          <cell r="AO719">
            <v>393216</v>
          </cell>
          <cell r="AQ719">
            <v>0</v>
          </cell>
          <cell r="AR719">
            <v>0</v>
          </cell>
          <cell r="AS719" t="str">
            <v>Ы</v>
          </cell>
          <cell r="AT719" t="str">
            <v>Ы</v>
          </cell>
          <cell r="AU719">
            <v>0</v>
          </cell>
          <cell r="AV719">
            <v>0</v>
          </cell>
          <cell r="AW719">
            <v>23</v>
          </cell>
          <cell r="AX719">
            <v>1</v>
          </cell>
          <cell r="AY719">
            <v>0</v>
          </cell>
          <cell r="AZ719">
            <v>0</v>
          </cell>
          <cell r="BA719">
            <v>0</v>
          </cell>
          <cell r="BB719">
            <v>0</v>
          </cell>
          <cell r="BC719">
            <v>38888</v>
          </cell>
        </row>
        <row r="720">
          <cell r="A720">
            <v>2006</v>
          </cell>
          <cell r="B720">
            <v>5</v>
          </cell>
          <cell r="C720">
            <v>468</v>
          </cell>
          <cell r="D720">
            <v>16</v>
          </cell>
          <cell r="E720">
            <v>792030</v>
          </cell>
          <cell r="F720">
            <v>0</v>
          </cell>
          <cell r="G720" t="str">
            <v>Затраты по ШПЗ (неосновные)</v>
          </cell>
          <cell r="H720">
            <v>2030</v>
          </cell>
          <cell r="I720">
            <v>7920</v>
          </cell>
          <cell r="J720">
            <v>5002.0200000000004</v>
          </cell>
          <cell r="K720">
            <v>1</v>
          </cell>
          <cell r="L720">
            <v>0</v>
          </cell>
          <cell r="M720">
            <v>0</v>
          </cell>
          <cell r="N720">
            <v>0</v>
          </cell>
          <cell r="R720">
            <v>0</v>
          </cell>
          <cell r="S720">
            <v>0</v>
          </cell>
          <cell r="T720">
            <v>0</v>
          </cell>
          <cell r="U720">
            <v>33</v>
          </cell>
          <cell r="V720">
            <v>0</v>
          </cell>
          <cell r="W720">
            <v>0</v>
          </cell>
          <cell r="AA720">
            <v>0</v>
          </cell>
          <cell r="AB720">
            <v>0</v>
          </cell>
          <cell r="AC720">
            <v>0</v>
          </cell>
          <cell r="AD720">
            <v>33</v>
          </cell>
          <cell r="AE720">
            <v>314000</v>
          </cell>
          <cell r="AF720">
            <v>0</v>
          </cell>
          <cell r="AI720">
            <v>2343</v>
          </cell>
          <cell r="AK720">
            <v>0</v>
          </cell>
          <cell r="AM720">
            <v>620</v>
          </cell>
          <cell r="AN720">
            <v>1</v>
          </cell>
          <cell r="AO720">
            <v>393216</v>
          </cell>
          <cell r="AQ720">
            <v>0</v>
          </cell>
          <cell r="AR720">
            <v>0</v>
          </cell>
          <cell r="AS720" t="str">
            <v>Ы</v>
          </cell>
          <cell r="AT720" t="str">
            <v>Ы</v>
          </cell>
          <cell r="AU720">
            <v>0</v>
          </cell>
          <cell r="AV720">
            <v>0</v>
          </cell>
          <cell r="AW720">
            <v>23</v>
          </cell>
          <cell r="AX720">
            <v>1</v>
          </cell>
          <cell r="AY720">
            <v>0</v>
          </cell>
          <cell r="AZ720">
            <v>0</v>
          </cell>
          <cell r="BA720">
            <v>0</v>
          </cell>
          <cell r="BB720">
            <v>0</v>
          </cell>
          <cell r="BC720">
            <v>38888</v>
          </cell>
        </row>
        <row r="721">
          <cell r="A721">
            <v>2006</v>
          </cell>
          <cell r="B721">
            <v>5</v>
          </cell>
          <cell r="C721">
            <v>469</v>
          </cell>
          <cell r="D721">
            <v>16</v>
          </cell>
          <cell r="E721">
            <v>792030</v>
          </cell>
          <cell r="F721">
            <v>0</v>
          </cell>
          <cell r="G721" t="str">
            <v>Затраты по ШПЗ (неосновные)</v>
          </cell>
          <cell r="H721">
            <v>2030</v>
          </cell>
          <cell r="I721">
            <v>7920</v>
          </cell>
          <cell r="J721">
            <v>1006.16</v>
          </cell>
          <cell r="K721">
            <v>1</v>
          </cell>
          <cell r="L721">
            <v>0</v>
          </cell>
          <cell r="M721">
            <v>0</v>
          </cell>
          <cell r="N721">
            <v>0</v>
          </cell>
          <cell r="R721">
            <v>0</v>
          </cell>
          <cell r="S721">
            <v>0</v>
          </cell>
          <cell r="T721">
            <v>0</v>
          </cell>
          <cell r="U721">
            <v>33</v>
          </cell>
          <cell r="V721">
            <v>0</v>
          </cell>
          <cell r="W721">
            <v>0</v>
          </cell>
          <cell r="AA721">
            <v>0</v>
          </cell>
          <cell r="AB721">
            <v>0</v>
          </cell>
          <cell r="AC721">
            <v>0</v>
          </cell>
          <cell r="AD721">
            <v>33</v>
          </cell>
          <cell r="AE721">
            <v>315000</v>
          </cell>
          <cell r="AF721">
            <v>0</v>
          </cell>
          <cell r="AI721">
            <v>2343</v>
          </cell>
          <cell r="AK721">
            <v>0</v>
          </cell>
          <cell r="AM721">
            <v>621</v>
          </cell>
          <cell r="AN721">
            <v>1</v>
          </cell>
          <cell r="AO721">
            <v>393216</v>
          </cell>
          <cell r="AQ721">
            <v>0</v>
          </cell>
          <cell r="AR721">
            <v>0</v>
          </cell>
          <cell r="AS721" t="str">
            <v>Ы</v>
          </cell>
          <cell r="AT721" t="str">
            <v>Ы</v>
          </cell>
          <cell r="AU721">
            <v>0</v>
          </cell>
          <cell r="AV721">
            <v>0</v>
          </cell>
          <cell r="AW721">
            <v>23</v>
          </cell>
          <cell r="AX721">
            <v>1</v>
          </cell>
          <cell r="AY721">
            <v>0</v>
          </cell>
          <cell r="AZ721">
            <v>0</v>
          </cell>
          <cell r="BA721">
            <v>0</v>
          </cell>
          <cell r="BB721">
            <v>0</v>
          </cell>
          <cell r="BC721">
            <v>38888</v>
          </cell>
        </row>
        <row r="722">
          <cell r="A722">
            <v>2006</v>
          </cell>
          <cell r="B722">
            <v>5</v>
          </cell>
          <cell r="C722">
            <v>470</v>
          </cell>
          <cell r="D722">
            <v>16</v>
          </cell>
          <cell r="E722">
            <v>792030</v>
          </cell>
          <cell r="F722">
            <v>0</v>
          </cell>
          <cell r="G722" t="str">
            <v>Затраты по ШПЗ (неосновные)</v>
          </cell>
          <cell r="H722">
            <v>2030</v>
          </cell>
          <cell r="I722">
            <v>7920</v>
          </cell>
          <cell r="J722">
            <v>340</v>
          </cell>
          <cell r="K722">
            <v>1</v>
          </cell>
          <cell r="L722">
            <v>0</v>
          </cell>
          <cell r="M722">
            <v>0</v>
          </cell>
          <cell r="N722">
            <v>0</v>
          </cell>
          <cell r="R722">
            <v>0</v>
          </cell>
          <cell r="S722">
            <v>0</v>
          </cell>
          <cell r="T722">
            <v>0</v>
          </cell>
          <cell r="U722">
            <v>33</v>
          </cell>
          <cell r="V722">
            <v>0</v>
          </cell>
          <cell r="W722">
            <v>0</v>
          </cell>
          <cell r="AA722">
            <v>0</v>
          </cell>
          <cell r="AB722">
            <v>0</v>
          </cell>
          <cell r="AC722">
            <v>0</v>
          </cell>
          <cell r="AD722">
            <v>33</v>
          </cell>
          <cell r="AE722">
            <v>503000</v>
          </cell>
          <cell r="AF722">
            <v>0</v>
          </cell>
          <cell r="AI722">
            <v>2343</v>
          </cell>
          <cell r="AK722">
            <v>0</v>
          </cell>
          <cell r="AM722">
            <v>622</v>
          </cell>
          <cell r="AN722">
            <v>1</v>
          </cell>
          <cell r="AO722">
            <v>393216</v>
          </cell>
          <cell r="AQ722">
            <v>0</v>
          </cell>
          <cell r="AR722">
            <v>0</v>
          </cell>
          <cell r="AS722" t="str">
            <v>Ы</v>
          </cell>
          <cell r="AT722" t="str">
            <v>Ы</v>
          </cell>
          <cell r="AU722">
            <v>0</v>
          </cell>
          <cell r="AV722">
            <v>0</v>
          </cell>
          <cell r="AW722">
            <v>23</v>
          </cell>
          <cell r="AX722">
            <v>1</v>
          </cell>
          <cell r="AY722">
            <v>0</v>
          </cell>
          <cell r="AZ722">
            <v>0</v>
          </cell>
          <cell r="BA722">
            <v>0</v>
          </cell>
          <cell r="BB722">
            <v>0</v>
          </cell>
          <cell r="BC722">
            <v>38888</v>
          </cell>
        </row>
        <row r="723">
          <cell r="A723">
            <v>2006</v>
          </cell>
          <cell r="B723">
            <v>5</v>
          </cell>
          <cell r="C723">
            <v>471</v>
          </cell>
          <cell r="D723">
            <v>16</v>
          </cell>
          <cell r="E723">
            <v>792030</v>
          </cell>
          <cell r="F723">
            <v>0</v>
          </cell>
          <cell r="G723" t="str">
            <v>Затраты по ШПЗ (неосновные)</v>
          </cell>
          <cell r="H723">
            <v>2030</v>
          </cell>
          <cell r="I723">
            <v>7920</v>
          </cell>
          <cell r="J723">
            <v>426</v>
          </cell>
          <cell r="K723">
            <v>1</v>
          </cell>
          <cell r="L723">
            <v>0</v>
          </cell>
          <cell r="M723">
            <v>0</v>
          </cell>
          <cell r="N723">
            <v>0</v>
          </cell>
          <cell r="R723">
            <v>0</v>
          </cell>
          <cell r="S723">
            <v>0</v>
          </cell>
          <cell r="T723">
            <v>0</v>
          </cell>
          <cell r="U723">
            <v>33</v>
          </cell>
          <cell r="V723">
            <v>0</v>
          </cell>
          <cell r="W723">
            <v>0</v>
          </cell>
          <cell r="AA723">
            <v>0</v>
          </cell>
          <cell r="AB723">
            <v>0</v>
          </cell>
          <cell r="AC723">
            <v>0</v>
          </cell>
          <cell r="AD723">
            <v>33</v>
          </cell>
          <cell r="AE723">
            <v>510100</v>
          </cell>
          <cell r="AF723">
            <v>0</v>
          </cell>
          <cell r="AI723">
            <v>2343</v>
          </cell>
          <cell r="AK723">
            <v>0</v>
          </cell>
          <cell r="AM723">
            <v>623</v>
          </cell>
          <cell r="AN723">
            <v>1</v>
          </cell>
          <cell r="AO723">
            <v>393216</v>
          </cell>
          <cell r="AQ723">
            <v>0</v>
          </cell>
          <cell r="AR723">
            <v>0</v>
          </cell>
          <cell r="AS723" t="str">
            <v>Ы</v>
          </cell>
          <cell r="AT723" t="str">
            <v>Ы</v>
          </cell>
          <cell r="AU723">
            <v>0</v>
          </cell>
          <cell r="AV723">
            <v>0</v>
          </cell>
          <cell r="AW723">
            <v>23</v>
          </cell>
          <cell r="AX723">
            <v>1</v>
          </cell>
          <cell r="AY723">
            <v>0</v>
          </cell>
          <cell r="AZ723">
            <v>0</v>
          </cell>
          <cell r="BA723">
            <v>0</v>
          </cell>
          <cell r="BB723">
            <v>0</v>
          </cell>
          <cell r="BC723">
            <v>38888</v>
          </cell>
        </row>
        <row r="724">
          <cell r="A724">
            <v>2006</v>
          </cell>
          <cell r="B724">
            <v>5</v>
          </cell>
          <cell r="C724">
            <v>530</v>
          </cell>
          <cell r="D724">
            <v>16</v>
          </cell>
          <cell r="E724">
            <v>792030</v>
          </cell>
          <cell r="F724">
            <v>0</v>
          </cell>
          <cell r="G724" t="str">
            <v>Затраты по ШПЗ (неосновные)</v>
          </cell>
          <cell r="H724">
            <v>2030</v>
          </cell>
          <cell r="I724">
            <v>7920</v>
          </cell>
          <cell r="J724">
            <v>22000</v>
          </cell>
          <cell r="K724">
            <v>1</v>
          </cell>
          <cell r="L724">
            <v>0</v>
          </cell>
          <cell r="M724">
            <v>0</v>
          </cell>
          <cell r="N724">
            <v>0</v>
          </cell>
          <cell r="R724">
            <v>0</v>
          </cell>
          <cell r="S724">
            <v>0</v>
          </cell>
          <cell r="T724">
            <v>0</v>
          </cell>
          <cell r="U724">
            <v>31</v>
          </cell>
          <cell r="V724">
            <v>0</v>
          </cell>
          <cell r="W724">
            <v>0</v>
          </cell>
          <cell r="AA724">
            <v>0</v>
          </cell>
          <cell r="AB724">
            <v>0</v>
          </cell>
          <cell r="AC724">
            <v>0</v>
          </cell>
          <cell r="AD724">
            <v>31</v>
          </cell>
          <cell r="AE724">
            <v>151000</v>
          </cell>
          <cell r="AF724">
            <v>0</v>
          </cell>
          <cell r="AI724">
            <v>2343</v>
          </cell>
          <cell r="AK724">
            <v>0</v>
          </cell>
          <cell r="AM724">
            <v>682</v>
          </cell>
          <cell r="AN724">
            <v>1</v>
          </cell>
          <cell r="AO724">
            <v>393216</v>
          </cell>
          <cell r="AQ724">
            <v>0</v>
          </cell>
          <cell r="AR724">
            <v>0</v>
          </cell>
          <cell r="AS724" t="str">
            <v>Ы</v>
          </cell>
          <cell r="AT724" t="str">
            <v>Ы</v>
          </cell>
          <cell r="AU724">
            <v>0</v>
          </cell>
          <cell r="AV724">
            <v>0</v>
          </cell>
          <cell r="AW724">
            <v>23</v>
          </cell>
          <cell r="AX724">
            <v>1</v>
          </cell>
          <cell r="AY724">
            <v>0</v>
          </cell>
          <cell r="AZ724">
            <v>0</v>
          </cell>
          <cell r="BA724">
            <v>0</v>
          </cell>
          <cell r="BB724">
            <v>0</v>
          </cell>
          <cell r="BC724">
            <v>38888</v>
          </cell>
        </row>
        <row r="725">
          <cell r="A725">
            <v>2006</v>
          </cell>
          <cell r="B725">
            <v>5</v>
          </cell>
          <cell r="C725">
            <v>531</v>
          </cell>
          <cell r="D725">
            <v>16</v>
          </cell>
          <cell r="E725">
            <v>792030</v>
          </cell>
          <cell r="F725">
            <v>0</v>
          </cell>
          <cell r="G725" t="str">
            <v>Затраты по ШПЗ (неосновные)</v>
          </cell>
          <cell r="H725">
            <v>2030</v>
          </cell>
          <cell r="I725">
            <v>7920</v>
          </cell>
          <cell r="J725">
            <v>440000</v>
          </cell>
          <cell r="K725">
            <v>1</v>
          </cell>
          <cell r="L725">
            <v>0</v>
          </cell>
          <cell r="M725">
            <v>0</v>
          </cell>
          <cell r="N725">
            <v>0</v>
          </cell>
          <cell r="R725">
            <v>0</v>
          </cell>
          <cell r="S725">
            <v>0</v>
          </cell>
          <cell r="T725">
            <v>0</v>
          </cell>
          <cell r="U725">
            <v>31</v>
          </cell>
          <cell r="V725">
            <v>0</v>
          </cell>
          <cell r="W725">
            <v>0</v>
          </cell>
          <cell r="AA725">
            <v>0</v>
          </cell>
          <cell r="AB725">
            <v>0</v>
          </cell>
          <cell r="AC725">
            <v>0</v>
          </cell>
          <cell r="AD725">
            <v>31</v>
          </cell>
          <cell r="AE725">
            <v>240000</v>
          </cell>
          <cell r="AF725">
            <v>0</v>
          </cell>
          <cell r="AI725">
            <v>2343</v>
          </cell>
          <cell r="AK725">
            <v>0</v>
          </cell>
          <cell r="AM725">
            <v>683</v>
          </cell>
          <cell r="AN725">
            <v>1</v>
          </cell>
          <cell r="AO725">
            <v>393216</v>
          </cell>
          <cell r="AQ725">
            <v>0</v>
          </cell>
          <cell r="AR725">
            <v>0</v>
          </cell>
          <cell r="AS725" t="str">
            <v>Ы</v>
          </cell>
          <cell r="AT725" t="str">
            <v>Ы</v>
          </cell>
          <cell r="AU725">
            <v>0</v>
          </cell>
          <cell r="AV725">
            <v>0</v>
          </cell>
          <cell r="AW725">
            <v>23</v>
          </cell>
          <cell r="AX725">
            <v>1</v>
          </cell>
          <cell r="AY725">
            <v>0</v>
          </cell>
          <cell r="AZ725">
            <v>0</v>
          </cell>
          <cell r="BA725">
            <v>0</v>
          </cell>
          <cell r="BB725">
            <v>0</v>
          </cell>
          <cell r="BC725">
            <v>38888</v>
          </cell>
        </row>
        <row r="726">
          <cell r="A726">
            <v>2006</v>
          </cell>
          <cell r="B726">
            <v>5</v>
          </cell>
          <cell r="C726">
            <v>532</v>
          </cell>
          <cell r="D726">
            <v>16</v>
          </cell>
          <cell r="E726">
            <v>792030</v>
          </cell>
          <cell r="F726">
            <v>0</v>
          </cell>
          <cell r="G726" t="str">
            <v>Затраты по ШПЗ (неосновные)</v>
          </cell>
          <cell r="H726">
            <v>2030</v>
          </cell>
          <cell r="I726">
            <v>7920</v>
          </cell>
          <cell r="J726">
            <v>12760</v>
          </cell>
          <cell r="K726">
            <v>1</v>
          </cell>
          <cell r="L726">
            <v>0</v>
          </cell>
          <cell r="M726">
            <v>0</v>
          </cell>
          <cell r="N726">
            <v>0</v>
          </cell>
          <cell r="R726">
            <v>0</v>
          </cell>
          <cell r="S726">
            <v>0</v>
          </cell>
          <cell r="T726">
            <v>0</v>
          </cell>
          <cell r="U726">
            <v>31</v>
          </cell>
          <cell r="V726">
            <v>0</v>
          </cell>
          <cell r="W726">
            <v>0</v>
          </cell>
          <cell r="AA726">
            <v>0</v>
          </cell>
          <cell r="AB726">
            <v>0</v>
          </cell>
          <cell r="AC726">
            <v>0</v>
          </cell>
          <cell r="AD726">
            <v>31</v>
          </cell>
          <cell r="AE726">
            <v>311000</v>
          </cell>
          <cell r="AF726">
            <v>0</v>
          </cell>
          <cell r="AI726">
            <v>2343</v>
          </cell>
          <cell r="AK726">
            <v>0</v>
          </cell>
          <cell r="AM726">
            <v>684</v>
          </cell>
          <cell r="AN726">
            <v>1</v>
          </cell>
          <cell r="AO726">
            <v>393216</v>
          </cell>
          <cell r="AQ726">
            <v>0</v>
          </cell>
          <cell r="AR726">
            <v>0</v>
          </cell>
          <cell r="AS726" t="str">
            <v>Ы</v>
          </cell>
          <cell r="AT726" t="str">
            <v>Ы</v>
          </cell>
          <cell r="AU726">
            <v>0</v>
          </cell>
          <cell r="AV726">
            <v>0</v>
          </cell>
          <cell r="AW726">
            <v>23</v>
          </cell>
          <cell r="AX726">
            <v>1</v>
          </cell>
          <cell r="AY726">
            <v>0</v>
          </cell>
          <cell r="AZ726">
            <v>0</v>
          </cell>
          <cell r="BA726">
            <v>0</v>
          </cell>
          <cell r="BB726">
            <v>0</v>
          </cell>
          <cell r="BC726">
            <v>38888</v>
          </cell>
        </row>
        <row r="727">
          <cell r="A727">
            <v>2006</v>
          </cell>
          <cell r="B727">
            <v>5</v>
          </cell>
          <cell r="C727">
            <v>533</v>
          </cell>
          <cell r="D727">
            <v>16</v>
          </cell>
          <cell r="E727">
            <v>792030</v>
          </cell>
          <cell r="F727">
            <v>0</v>
          </cell>
          <cell r="G727" t="str">
            <v>Затраты по ШПЗ (неосновные)</v>
          </cell>
          <cell r="H727">
            <v>2030</v>
          </cell>
          <cell r="I727">
            <v>7920</v>
          </cell>
          <cell r="J727">
            <v>26400</v>
          </cell>
          <cell r="K727">
            <v>1</v>
          </cell>
          <cell r="L727">
            <v>0</v>
          </cell>
          <cell r="M727">
            <v>0</v>
          </cell>
          <cell r="N727">
            <v>0</v>
          </cell>
          <cell r="R727">
            <v>0</v>
          </cell>
          <cell r="S727">
            <v>0</v>
          </cell>
          <cell r="T727">
            <v>0</v>
          </cell>
          <cell r="U727">
            <v>31</v>
          </cell>
          <cell r="V727">
            <v>0</v>
          </cell>
          <cell r="W727">
            <v>0</v>
          </cell>
          <cell r="AA727">
            <v>0</v>
          </cell>
          <cell r="AB727">
            <v>0</v>
          </cell>
          <cell r="AC727">
            <v>0</v>
          </cell>
          <cell r="AD727">
            <v>31</v>
          </cell>
          <cell r="AE727">
            <v>312000</v>
          </cell>
          <cell r="AF727">
            <v>0</v>
          </cell>
          <cell r="AI727">
            <v>2343</v>
          </cell>
          <cell r="AK727">
            <v>0</v>
          </cell>
          <cell r="AM727">
            <v>685</v>
          </cell>
          <cell r="AN727">
            <v>1</v>
          </cell>
          <cell r="AO727">
            <v>393216</v>
          </cell>
          <cell r="AQ727">
            <v>0</v>
          </cell>
          <cell r="AR727">
            <v>0</v>
          </cell>
          <cell r="AS727" t="str">
            <v>Ы</v>
          </cell>
          <cell r="AT727" t="str">
            <v>Ы</v>
          </cell>
          <cell r="AU727">
            <v>0</v>
          </cell>
          <cell r="AV727">
            <v>0</v>
          </cell>
          <cell r="AW727">
            <v>23</v>
          </cell>
          <cell r="AX727">
            <v>1</v>
          </cell>
          <cell r="AY727">
            <v>0</v>
          </cell>
          <cell r="AZ727">
            <v>0</v>
          </cell>
          <cell r="BA727">
            <v>0</v>
          </cell>
          <cell r="BB727">
            <v>0</v>
          </cell>
          <cell r="BC727">
            <v>38888</v>
          </cell>
        </row>
        <row r="728">
          <cell r="A728">
            <v>2006</v>
          </cell>
          <cell r="B728">
            <v>5</v>
          </cell>
          <cell r="C728">
            <v>534</v>
          </cell>
          <cell r="D728">
            <v>16</v>
          </cell>
          <cell r="E728">
            <v>792030</v>
          </cell>
          <cell r="F728">
            <v>0</v>
          </cell>
          <cell r="G728" t="str">
            <v>Затраты по ШПЗ (неосновные)</v>
          </cell>
          <cell r="H728">
            <v>2030</v>
          </cell>
          <cell r="I728">
            <v>7920</v>
          </cell>
          <cell r="J728">
            <v>61600</v>
          </cell>
          <cell r="K728">
            <v>1</v>
          </cell>
          <cell r="L728">
            <v>0</v>
          </cell>
          <cell r="M728">
            <v>0</v>
          </cell>
          <cell r="N728">
            <v>0</v>
          </cell>
          <cell r="R728">
            <v>0</v>
          </cell>
          <cell r="S728">
            <v>0</v>
          </cell>
          <cell r="T728">
            <v>0</v>
          </cell>
          <cell r="U728">
            <v>31</v>
          </cell>
          <cell r="V728">
            <v>0</v>
          </cell>
          <cell r="W728">
            <v>0</v>
          </cell>
          <cell r="AA728">
            <v>0</v>
          </cell>
          <cell r="AB728">
            <v>0</v>
          </cell>
          <cell r="AC728">
            <v>0</v>
          </cell>
          <cell r="AD728">
            <v>31</v>
          </cell>
          <cell r="AE728">
            <v>312200</v>
          </cell>
          <cell r="AF728">
            <v>0</v>
          </cell>
          <cell r="AI728">
            <v>2343</v>
          </cell>
          <cell r="AK728">
            <v>0</v>
          </cell>
          <cell r="AM728">
            <v>686</v>
          </cell>
          <cell r="AN728">
            <v>1</v>
          </cell>
          <cell r="AO728">
            <v>393216</v>
          </cell>
          <cell r="AQ728">
            <v>0</v>
          </cell>
          <cell r="AR728">
            <v>0</v>
          </cell>
          <cell r="AS728" t="str">
            <v>Ы</v>
          </cell>
          <cell r="AT728" t="str">
            <v>Ы</v>
          </cell>
          <cell r="AU728">
            <v>0</v>
          </cell>
          <cell r="AV728">
            <v>0</v>
          </cell>
          <cell r="AW728">
            <v>23</v>
          </cell>
          <cell r="AX728">
            <v>1</v>
          </cell>
          <cell r="AY728">
            <v>0</v>
          </cell>
          <cell r="AZ728">
            <v>0</v>
          </cell>
          <cell r="BA728">
            <v>0</v>
          </cell>
          <cell r="BB728">
            <v>0</v>
          </cell>
          <cell r="BC728">
            <v>38888</v>
          </cell>
        </row>
        <row r="729">
          <cell r="A729">
            <v>2006</v>
          </cell>
          <cell r="B729">
            <v>5</v>
          </cell>
          <cell r="C729">
            <v>535</v>
          </cell>
          <cell r="D729">
            <v>16</v>
          </cell>
          <cell r="E729">
            <v>792030</v>
          </cell>
          <cell r="F729">
            <v>0</v>
          </cell>
          <cell r="G729" t="str">
            <v>Затраты по ШПЗ (неосновные)</v>
          </cell>
          <cell r="H729">
            <v>2030</v>
          </cell>
          <cell r="I729">
            <v>7920</v>
          </cell>
          <cell r="J729">
            <v>4840</v>
          </cell>
          <cell r="K729">
            <v>1</v>
          </cell>
          <cell r="L729">
            <v>0</v>
          </cell>
          <cell r="M729">
            <v>0</v>
          </cell>
          <cell r="N729">
            <v>0</v>
          </cell>
          <cell r="R729">
            <v>0</v>
          </cell>
          <cell r="S729">
            <v>0</v>
          </cell>
          <cell r="T729">
            <v>0</v>
          </cell>
          <cell r="U729">
            <v>31</v>
          </cell>
          <cell r="V729">
            <v>0</v>
          </cell>
          <cell r="W729">
            <v>0</v>
          </cell>
          <cell r="AA729">
            <v>0</v>
          </cell>
          <cell r="AB729">
            <v>0</v>
          </cell>
          <cell r="AC729">
            <v>0</v>
          </cell>
          <cell r="AD729">
            <v>31</v>
          </cell>
          <cell r="AE729">
            <v>313000</v>
          </cell>
          <cell r="AF729">
            <v>0</v>
          </cell>
          <cell r="AI729">
            <v>2343</v>
          </cell>
          <cell r="AK729">
            <v>0</v>
          </cell>
          <cell r="AM729">
            <v>687</v>
          </cell>
          <cell r="AN729">
            <v>1</v>
          </cell>
          <cell r="AO729">
            <v>393216</v>
          </cell>
          <cell r="AQ729">
            <v>0</v>
          </cell>
          <cell r="AR729">
            <v>0</v>
          </cell>
          <cell r="AS729" t="str">
            <v>Ы</v>
          </cell>
          <cell r="AT729" t="str">
            <v>Ы</v>
          </cell>
          <cell r="AU729">
            <v>0</v>
          </cell>
          <cell r="AV729">
            <v>0</v>
          </cell>
          <cell r="AW729">
            <v>23</v>
          </cell>
          <cell r="AX729">
            <v>1</v>
          </cell>
          <cell r="AY729">
            <v>0</v>
          </cell>
          <cell r="AZ729">
            <v>0</v>
          </cell>
          <cell r="BA729">
            <v>0</v>
          </cell>
          <cell r="BB729">
            <v>0</v>
          </cell>
          <cell r="BC729">
            <v>38888</v>
          </cell>
        </row>
        <row r="730">
          <cell r="A730">
            <v>2006</v>
          </cell>
          <cell r="B730">
            <v>5</v>
          </cell>
          <cell r="C730">
            <v>536</v>
          </cell>
          <cell r="D730">
            <v>16</v>
          </cell>
          <cell r="E730">
            <v>792030</v>
          </cell>
          <cell r="F730">
            <v>0</v>
          </cell>
          <cell r="G730" t="str">
            <v>Затраты по ШПЗ (неосновные)</v>
          </cell>
          <cell r="H730">
            <v>2030</v>
          </cell>
          <cell r="I730">
            <v>7920</v>
          </cell>
          <cell r="J730">
            <v>8800</v>
          </cell>
          <cell r="K730">
            <v>1</v>
          </cell>
          <cell r="L730">
            <v>0</v>
          </cell>
          <cell r="M730">
            <v>0</v>
          </cell>
          <cell r="N730">
            <v>0</v>
          </cell>
          <cell r="R730">
            <v>0</v>
          </cell>
          <cell r="S730">
            <v>0</v>
          </cell>
          <cell r="T730">
            <v>0</v>
          </cell>
          <cell r="U730">
            <v>31</v>
          </cell>
          <cell r="V730">
            <v>0</v>
          </cell>
          <cell r="W730">
            <v>0</v>
          </cell>
          <cell r="AA730">
            <v>0</v>
          </cell>
          <cell r="AB730">
            <v>0</v>
          </cell>
          <cell r="AC730">
            <v>0</v>
          </cell>
          <cell r="AD730">
            <v>31</v>
          </cell>
          <cell r="AE730">
            <v>314000</v>
          </cell>
          <cell r="AF730">
            <v>0</v>
          </cell>
          <cell r="AI730">
            <v>2343</v>
          </cell>
          <cell r="AK730">
            <v>0</v>
          </cell>
          <cell r="AM730">
            <v>688</v>
          </cell>
          <cell r="AN730">
            <v>1</v>
          </cell>
          <cell r="AO730">
            <v>393216</v>
          </cell>
          <cell r="AQ730">
            <v>0</v>
          </cell>
          <cell r="AR730">
            <v>0</v>
          </cell>
          <cell r="AS730" t="str">
            <v>Ы</v>
          </cell>
          <cell r="AT730" t="str">
            <v>Ы</v>
          </cell>
          <cell r="AU730">
            <v>0</v>
          </cell>
          <cell r="AV730">
            <v>0</v>
          </cell>
          <cell r="AW730">
            <v>23</v>
          </cell>
          <cell r="AX730">
            <v>1</v>
          </cell>
          <cell r="AY730">
            <v>0</v>
          </cell>
          <cell r="AZ730">
            <v>0</v>
          </cell>
          <cell r="BA730">
            <v>0</v>
          </cell>
          <cell r="BB730">
            <v>0</v>
          </cell>
          <cell r="BC730">
            <v>38888</v>
          </cell>
        </row>
        <row r="731">
          <cell r="A731">
            <v>2006</v>
          </cell>
          <cell r="B731">
            <v>5</v>
          </cell>
          <cell r="C731">
            <v>537</v>
          </cell>
          <cell r="D731">
            <v>16</v>
          </cell>
          <cell r="E731">
            <v>792030</v>
          </cell>
          <cell r="F731">
            <v>0</v>
          </cell>
          <cell r="G731" t="str">
            <v>Затраты по ШПЗ (неосновные)</v>
          </cell>
          <cell r="H731">
            <v>2030</v>
          </cell>
          <cell r="I731">
            <v>7920</v>
          </cell>
          <cell r="J731">
            <v>1760</v>
          </cell>
          <cell r="K731">
            <v>1</v>
          </cell>
          <cell r="L731">
            <v>0</v>
          </cell>
          <cell r="M731">
            <v>0</v>
          </cell>
          <cell r="N731">
            <v>0</v>
          </cell>
          <cell r="R731">
            <v>0</v>
          </cell>
          <cell r="S731">
            <v>0</v>
          </cell>
          <cell r="T731">
            <v>0</v>
          </cell>
          <cell r="U731">
            <v>31</v>
          </cell>
          <cell r="V731">
            <v>0</v>
          </cell>
          <cell r="W731">
            <v>0</v>
          </cell>
          <cell r="AA731">
            <v>0</v>
          </cell>
          <cell r="AB731">
            <v>0</v>
          </cell>
          <cell r="AC731">
            <v>0</v>
          </cell>
          <cell r="AD731">
            <v>31</v>
          </cell>
          <cell r="AE731">
            <v>315000</v>
          </cell>
          <cell r="AF731">
            <v>0</v>
          </cell>
          <cell r="AI731">
            <v>2343</v>
          </cell>
          <cell r="AK731">
            <v>0</v>
          </cell>
          <cell r="AM731">
            <v>689</v>
          </cell>
          <cell r="AN731">
            <v>1</v>
          </cell>
          <cell r="AO731">
            <v>393216</v>
          </cell>
          <cell r="AQ731">
            <v>0</v>
          </cell>
          <cell r="AR731">
            <v>0</v>
          </cell>
          <cell r="AS731" t="str">
            <v>Ы</v>
          </cell>
          <cell r="AT731" t="str">
            <v>Ы</v>
          </cell>
          <cell r="AU731">
            <v>0</v>
          </cell>
          <cell r="AV731">
            <v>0</v>
          </cell>
          <cell r="AW731">
            <v>23</v>
          </cell>
          <cell r="AX731">
            <v>1</v>
          </cell>
          <cell r="AY731">
            <v>0</v>
          </cell>
          <cell r="AZ731">
            <v>0</v>
          </cell>
          <cell r="BA731">
            <v>0</v>
          </cell>
          <cell r="BB731">
            <v>0</v>
          </cell>
          <cell r="BC731">
            <v>38888</v>
          </cell>
        </row>
        <row r="732">
          <cell r="A732">
            <v>2006</v>
          </cell>
          <cell r="B732">
            <v>5</v>
          </cell>
          <cell r="C732">
            <v>538</v>
          </cell>
          <cell r="D732">
            <v>16</v>
          </cell>
          <cell r="E732">
            <v>792030</v>
          </cell>
          <cell r="F732">
            <v>0</v>
          </cell>
          <cell r="G732" t="str">
            <v>Затраты по ШПЗ (неосновные)</v>
          </cell>
          <cell r="H732">
            <v>2030</v>
          </cell>
          <cell r="I732">
            <v>7920</v>
          </cell>
          <cell r="J732">
            <v>8000</v>
          </cell>
          <cell r="K732">
            <v>1</v>
          </cell>
          <cell r="L732">
            <v>0</v>
          </cell>
          <cell r="M732">
            <v>0</v>
          </cell>
          <cell r="N732">
            <v>0</v>
          </cell>
          <cell r="R732">
            <v>0</v>
          </cell>
          <cell r="S732">
            <v>0</v>
          </cell>
          <cell r="T732">
            <v>0</v>
          </cell>
          <cell r="U732">
            <v>31</v>
          </cell>
          <cell r="V732">
            <v>0</v>
          </cell>
          <cell r="W732">
            <v>0</v>
          </cell>
          <cell r="AA732">
            <v>0</v>
          </cell>
          <cell r="AB732">
            <v>0</v>
          </cell>
          <cell r="AC732">
            <v>0</v>
          </cell>
          <cell r="AD732">
            <v>31</v>
          </cell>
          <cell r="AE732">
            <v>501102</v>
          </cell>
          <cell r="AF732">
            <v>0</v>
          </cell>
          <cell r="AI732">
            <v>2343</v>
          </cell>
          <cell r="AK732">
            <v>0</v>
          </cell>
          <cell r="AM732">
            <v>690</v>
          </cell>
          <cell r="AN732">
            <v>1</v>
          </cell>
          <cell r="AO732">
            <v>393216</v>
          </cell>
          <cell r="AQ732">
            <v>0</v>
          </cell>
          <cell r="AR732">
            <v>0</v>
          </cell>
          <cell r="AS732" t="str">
            <v>Ы</v>
          </cell>
          <cell r="AT732" t="str">
            <v>Ы</v>
          </cell>
          <cell r="AU732">
            <v>0</v>
          </cell>
          <cell r="AV732">
            <v>0</v>
          </cell>
          <cell r="AW732">
            <v>23</v>
          </cell>
          <cell r="AX732">
            <v>1</v>
          </cell>
          <cell r="AY732">
            <v>0</v>
          </cell>
          <cell r="AZ732">
            <v>0</v>
          </cell>
          <cell r="BA732">
            <v>0</v>
          </cell>
          <cell r="BB732">
            <v>0</v>
          </cell>
          <cell r="BC732">
            <v>38888</v>
          </cell>
        </row>
        <row r="733">
          <cell r="A733">
            <v>2006</v>
          </cell>
          <cell r="B733">
            <v>5</v>
          </cell>
          <cell r="C733">
            <v>615</v>
          </cell>
          <cell r="D733">
            <v>16</v>
          </cell>
          <cell r="E733">
            <v>792030</v>
          </cell>
          <cell r="F733">
            <v>0</v>
          </cell>
          <cell r="G733" t="str">
            <v>Затраты по ШПЗ (неосновные)</v>
          </cell>
          <cell r="H733">
            <v>2030</v>
          </cell>
          <cell r="I733">
            <v>7920</v>
          </cell>
          <cell r="J733">
            <v>61983.18</v>
          </cell>
          <cell r="K733">
            <v>1</v>
          </cell>
          <cell r="L733">
            <v>0</v>
          </cell>
          <cell r="M733">
            <v>0</v>
          </cell>
          <cell r="N733">
            <v>0</v>
          </cell>
          <cell r="R733">
            <v>0</v>
          </cell>
          <cell r="S733">
            <v>0</v>
          </cell>
          <cell r="T733">
            <v>0</v>
          </cell>
          <cell r="U733">
            <v>35</v>
          </cell>
          <cell r="V733">
            <v>0</v>
          </cell>
          <cell r="W733">
            <v>0</v>
          </cell>
          <cell r="AA733">
            <v>0</v>
          </cell>
          <cell r="AB733">
            <v>0</v>
          </cell>
          <cell r="AC733">
            <v>0</v>
          </cell>
          <cell r="AD733">
            <v>35</v>
          </cell>
          <cell r="AE733">
            <v>110000</v>
          </cell>
          <cell r="AF733">
            <v>0</v>
          </cell>
          <cell r="AI733">
            <v>2343</v>
          </cell>
          <cell r="AK733">
            <v>0</v>
          </cell>
          <cell r="AM733">
            <v>767</v>
          </cell>
          <cell r="AN733">
            <v>1</v>
          </cell>
          <cell r="AO733">
            <v>393216</v>
          </cell>
          <cell r="AQ733">
            <v>0</v>
          </cell>
          <cell r="AR733">
            <v>0</v>
          </cell>
          <cell r="AS733" t="str">
            <v>Ы</v>
          </cell>
          <cell r="AT733" t="str">
            <v>Ы</v>
          </cell>
          <cell r="AU733">
            <v>0</v>
          </cell>
          <cell r="AV733">
            <v>0</v>
          </cell>
          <cell r="AW733">
            <v>23</v>
          </cell>
          <cell r="AX733">
            <v>1</v>
          </cell>
          <cell r="AY733">
            <v>0</v>
          </cell>
          <cell r="AZ733">
            <v>0</v>
          </cell>
          <cell r="BA733">
            <v>0</v>
          </cell>
          <cell r="BB733">
            <v>0</v>
          </cell>
          <cell r="BC733">
            <v>38888</v>
          </cell>
        </row>
        <row r="734">
          <cell r="A734">
            <v>2006</v>
          </cell>
          <cell r="B734">
            <v>5</v>
          </cell>
          <cell r="C734">
            <v>616</v>
          </cell>
          <cell r="D734">
            <v>16</v>
          </cell>
          <cell r="E734">
            <v>792030</v>
          </cell>
          <cell r="F734">
            <v>0</v>
          </cell>
          <cell r="G734" t="str">
            <v>Затраты по ШПЗ (неосновные)</v>
          </cell>
          <cell r="H734">
            <v>2030</v>
          </cell>
          <cell r="I734">
            <v>7920</v>
          </cell>
          <cell r="J734">
            <v>342.84</v>
          </cell>
          <cell r="K734">
            <v>1</v>
          </cell>
          <cell r="L734">
            <v>0</v>
          </cell>
          <cell r="M734">
            <v>0</v>
          </cell>
          <cell r="N734">
            <v>0</v>
          </cell>
          <cell r="R734">
            <v>0</v>
          </cell>
          <cell r="S734">
            <v>0</v>
          </cell>
          <cell r="T734">
            <v>0</v>
          </cell>
          <cell r="U734">
            <v>35</v>
          </cell>
          <cell r="V734">
            <v>0</v>
          </cell>
          <cell r="W734">
            <v>0</v>
          </cell>
          <cell r="AA734">
            <v>0</v>
          </cell>
          <cell r="AB734">
            <v>0</v>
          </cell>
          <cell r="AC734">
            <v>0</v>
          </cell>
          <cell r="AD734">
            <v>35</v>
          </cell>
          <cell r="AE734">
            <v>114020</v>
          </cell>
          <cell r="AF734">
            <v>0</v>
          </cell>
          <cell r="AI734">
            <v>2343</v>
          </cell>
          <cell r="AK734">
            <v>0</v>
          </cell>
          <cell r="AM734">
            <v>768</v>
          </cell>
          <cell r="AN734">
            <v>1</v>
          </cell>
          <cell r="AO734">
            <v>393216</v>
          </cell>
          <cell r="AQ734">
            <v>0</v>
          </cell>
          <cell r="AR734">
            <v>0</v>
          </cell>
          <cell r="AS734" t="str">
            <v>Ы</v>
          </cell>
          <cell r="AT734" t="str">
            <v>Ы</v>
          </cell>
          <cell r="AU734">
            <v>0</v>
          </cell>
          <cell r="AV734">
            <v>0</v>
          </cell>
          <cell r="AW734">
            <v>23</v>
          </cell>
          <cell r="AX734">
            <v>1</v>
          </cell>
          <cell r="AY734">
            <v>0</v>
          </cell>
          <cell r="AZ734">
            <v>0</v>
          </cell>
          <cell r="BA734">
            <v>0</v>
          </cell>
          <cell r="BB734">
            <v>0</v>
          </cell>
          <cell r="BC734">
            <v>38888</v>
          </cell>
        </row>
        <row r="735">
          <cell r="A735">
            <v>2006</v>
          </cell>
          <cell r="B735">
            <v>5</v>
          </cell>
          <cell r="C735">
            <v>617</v>
          </cell>
          <cell r="D735">
            <v>16</v>
          </cell>
          <cell r="E735">
            <v>792030</v>
          </cell>
          <cell r="F735">
            <v>0</v>
          </cell>
          <cell r="G735" t="str">
            <v>Затраты по ШПЗ (неосновные)</v>
          </cell>
          <cell r="H735">
            <v>2030</v>
          </cell>
          <cell r="I735">
            <v>7920</v>
          </cell>
          <cell r="J735">
            <v>39.49</v>
          </cell>
          <cell r="K735">
            <v>1</v>
          </cell>
          <cell r="L735">
            <v>0</v>
          </cell>
          <cell r="M735">
            <v>0</v>
          </cell>
          <cell r="N735">
            <v>0</v>
          </cell>
          <cell r="R735">
            <v>0</v>
          </cell>
          <cell r="S735">
            <v>0</v>
          </cell>
          <cell r="T735">
            <v>0</v>
          </cell>
          <cell r="U735">
            <v>35</v>
          </cell>
          <cell r="V735">
            <v>0</v>
          </cell>
          <cell r="W735">
            <v>0</v>
          </cell>
          <cell r="AA735">
            <v>0</v>
          </cell>
          <cell r="AB735">
            <v>0</v>
          </cell>
          <cell r="AC735">
            <v>0</v>
          </cell>
          <cell r="AD735">
            <v>35</v>
          </cell>
          <cell r="AE735">
            <v>117000</v>
          </cell>
          <cell r="AF735">
            <v>0</v>
          </cell>
          <cell r="AI735">
            <v>2343</v>
          </cell>
          <cell r="AK735">
            <v>0</v>
          </cell>
          <cell r="AM735">
            <v>769</v>
          </cell>
          <cell r="AN735">
            <v>1</v>
          </cell>
          <cell r="AO735">
            <v>393216</v>
          </cell>
          <cell r="AQ735">
            <v>0</v>
          </cell>
          <cell r="AR735">
            <v>0</v>
          </cell>
          <cell r="AS735" t="str">
            <v>Ы</v>
          </cell>
          <cell r="AT735" t="str">
            <v>Ы</v>
          </cell>
          <cell r="AU735">
            <v>0</v>
          </cell>
          <cell r="AV735">
            <v>0</v>
          </cell>
          <cell r="AW735">
            <v>23</v>
          </cell>
          <cell r="AX735">
            <v>1</v>
          </cell>
          <cell r="AY735">
            <v>0</v>
          </cell>
          <cell r="AZ735">
            <v>0</v>
          </cell>
          <cell r="BA735">
            <v>0</v>
          </cell>
          <cell r="BB735">
            <v>0</v>
          </cell>
          <cell r="BC735">
            <v>38888</v>
          </cell>
        </row>
        <row r="736">
          <cell r="A736">
            <v>2006</v>
          </cell>
          <cell r="B736">
            <v>5</v>
          </cell>
          <cell r="C736">
            <v>618</v>
          </cell>
          <cell r="D736">
            <v>16</v>
          </cell>
          <cell r="E736">
            <v>792030</v>
          </cell>
          <cell r="F736">
            <v>0</v>
          </cell>
          <cell r="G736" t="str">
            <v>Затраты по ШПЗ (неосновные)</v>
          </cell>
          <cell r="H736">
            <v>2030</v>
          </cell>
          <cell r="I736">
            <v>7920</v>
          </cell>
          <cell r="J736">
            <v>556.95000000000005</v>
          </cell>
          <cell r="K736">
            <v>1</v>
          </cell>
          <cell r="L736">
            <v>0</v>
          </cell>
          <cell r="M736">
            <v>0</v>
          </cell>
          <cell r="N736">
            <v>0</v>
          </cell>
          <cell r="R736">
            <v>0</v>
          </cell>
          <cell r="S736">
            <v>0</v>
          </cell>
          <cell r="T736">
            <v>0</v>
          </cell>
          <cell r="U736">
            <v>35</v>
          </cell>
          <cell r="V736">
            <v>0</v>
          </cell>
          <cell r="W736">
            <v>0</v>
          </cell>
          <cell r="AA736">
            <v>0</v>
          </cell>
          <cell r="AB736">
            <v>0</v>
          </cell>
          <cell r="AC736">
            <v>0</v>
          </cell>
          <cell r="AD736">
            <v>35</v>
          </cell>
          <cell r="AE736">
            <v>118000</v>
          </cell>
          <cell r="AF736">
            <v>0</v>
          </cell>
          <cell r="AI736">
            <v>2343</v>
          </cell>
          <cell r="AK736">
            <v>0</v>
          </cell>
          <cell r="AM736">
            <v>770</v>
          </cell>
          <cell r="AN736">
            <v>1</v>
          </cell>
          <cell r="AO736">
            <v>393216</v>
          </cell>
          <cell r="AQ736">
            <v>0</v>
          </cell>
          <cell r="AR736">
            <v>0</v>
          </cell>
          <cell r="AS736" t="str">
            <v>Ы</v>
          </cell>
          <cell r="AT736" t="str">
            <v>Ы</v>
          </cell>
          <cell r="AU736">
            <v>0</v>
          </cell>
          <cell r="AV736">
            <v>0</v>
          </cell>
          <cell r="AW736">
            <v>23</v>
          </cell>
          <cell r="AX736">
            <v>1</v>
          </cell>
          <cell r="AY736">
            <v>0</v>
          </cell>
          <cell r="AZ736">
            <v>0</v>
          </cell>
          <cell r="BA736">
            <v>0</v>
          </cell>
          <cell r="BB736">
            <v>0</v>
          </cell>
          <cell r="BC736">
            <v>38888</v>
          </cell>
        </row>
        <row r="737">
          <cell r="A737">
            <v>2006</v>
          </cell>
          <cell r="B737">
            <v>5</v>
          </cell>
          <cell r="C737">
            <v>619</v>
          </cell>
          <cell r="D737">
            <v>16</v>
          </cell>
          <cell r="E737">
            <v>792030</v>
          </cell>
          <cell r="F737">
            <v>0</v>
          </cell>
          <cell r="G737" t="str">
            <v>Затраты по ШПЗ (неосновные)</v>
          </cell>
          <cell r="H737">
            <v>2030</v>
          </cell>
          <cell r="I737">
            <v>7920</v>
          </cell>
          <cell r="J737">
            <v>722.22</v>
          </cell>
          <cell r="K737">
            <v>1</v>
          </cell>
          <cell r="L737">
            <v>0</v>
          </cell>
          <cell r="M737">
            <v>0</v>
          </cell>
          <cell r="N737">
            <v>0</v>
          </cell>
          <cell r="R737">
            <v>0</v>
          </cell>
          <cell r="S737">
            <v>0</v>
          </cell>
          <cell r="T737">
            <v>0</v>
          </cell>
          <cell r="U737">
            <v>35</v>
          </cell>
          <cell r="V737">
            <v>0</v>
          </cell>
          <cell r="W737">
            <v>0</v>
          </cell>
          <cell r="AA737">
            <v>0</v>
          </cell>
          <cell r="AB737">
            <v>0</v>
          </cell>
          <cell r="AC737">
            <v>0</v>
          </cell>
          <cell r="AD737">
            <v>35</v>
          </cell>
          <cell r="AE737">
            <v>131000</v>
          </cell>
          <cell r="AF737">
            <v>0</v>
          </cell>
          <cell r="AI737">
            <v>2343</v>
          </cell>
          <cell r="AK737">
            <v>0</v>
          </cell>
          <cell r="AM737">
            <v>771</v>
          </cell>
          <cell r="AN737">
            <v>1</v>
          </cell>
          <cell r="AO737">
            <v>393216</v>
          </cell>
          <cell r="AQ737">
            <v>0</v>
          </cell>
          <cell r="AR737">
            <v>0</v>
          </cell>
          <cell r="AS737" t="str">
            <v>Ы</v>
          </cell>
          <cell r="AT737" t="str">
            <v>Ы</v>
          </cell>
          <cell r="AU737">
            <v>0</v>
          </cell>
          <cell r="AV737">
            <v>0</v>
          </cell>
          <cell r="AW737">
            <v>23</v>
          </cell>
          <cell r="AX737">
            <v>1</v>
          </cell>
          <cell r="AY737">
            <v>0</v>
          </cell>
          <cell r="AZ737">
            <v>0</v>
          </cell>
          <cell r="BA737">
            <v>0</v>
          </cell>
          <cell r="BB737">
            <v>0</v>
          </cell>
          <cell r="BC737">
            <v>38888</v>
          </cell>
        </row>
        <row r="738">
          <cell r="A738">
            <v>2006</v>
          </cell>
          <cell r="B738">
            <v>5</v>
          </cell>
          <cell r="C738">
            <v>620</v>
          </cell>
          <cell r="D738">
            <v>16</v>
          </cell>
          <cell r="E738">
            <v>792030</v>
          </cell>
          <cell r="F738">
            <v>0</v>
          </cell>
          <cell r="G738" t="str">
            <v>Затраты по ШПЗ (неосновные)</v>
          </cell>
          <cell r="H738">
            <v>2030</v>
          </cell>
          <cell r="I738">
            <v>7920</v>
          </cell>
          <cell r="J738">
            <v>809.67</v>
          </cell>
          <cell r="K738">
            <v>1</v>
          </cell>
          <cell r="L738">
            <v>0</v>
          </cell>
          <cell r="M738">
            <v>0</v>
          </cell>
          <cell r="N738">
            <v>0</v>
          </cell>
          <cell r="R738">
            <v>0</v>
          </cell>
          <cell r="S738">
            <v>0</v>
          </cell>
          <cell r="T738">
            <v>0</v>
          </cell>
          <cell r="U738">
            <v>35</v>
          </cell>
          <cell r="V738">
            <v>0</v>
          </cell>
          <cell r="W738">
            <v>0</v>
          </cell>
          <cell r="AA738">
            <v>0</v>
          </cell>
          <cell r="AB738">
            <v>0</v>
          </cell>
          <cell r="AC738">
            <v>0</v>
          </cell>
          <cell r="AD738">
            <v>35</v>
          </cell>
          <cell r="AE738">
            <v>132000</v>
          </cell>
          <cell r="AF738">
            <v>0</v>
          </cell>
          <cell r="AI738">
            <v>2343</v>
          </cell>
          <cell r="AK738">
            <v>0</v>
          </cell>
          <cell r="AM738">
            <v>772</v>
          </cell>
          <cell r="AN738">
            <v>1</v>
          </cell>
          <cell r="AO738">
            <v>393216</v>
          </cell>
          <cell r="AQ738">
            <v>0</v>
          </cell>
          <cell r="AR738">
            <v>0</v>
          </cell>
          <cell r="AS738" t="str">
            <v>Ы</v>
          </cell>
          <cell r="AT738" t="str">
            <v>Ы</v>
          </cell>
          <cell r="AU738">
            <v>0</v>
          </cell>
          <cell r="AV738">
            <v>0</v>
          </cell>
          <cell r="AW738">
            <v>23</v>
          </cell>
          <cell r="AX738">
            <v>1</v>
          </cell>
          <cell r="AY738">
            <v>0</v>
          </cell>
          <cell r="AZ738">
            <v>0</v>
          </cell>
          <cell r="BA738">
            <v>0</v>
          </cell>
          <cell r="BB738">
            <v>0</v>
          </cell>
          <cell r="BC738">
            <v>38888</v>
          </cell>
        </row>
        <row r="739">
          <cell r="A739">
            <v>2006</v>
          </cell>
          <cell r="B739">
            <v>5</v>
          </cell>
          <cell r="C739">
            <v>621</v>
          </cell>
          <cell r="D739">
            <v>16</v>
          </cell>
          <cell r="E739">
            <v>792030</v>
          </cell>
          <cell r="F739">
            <v>0</v>
          </cell>
          <cell r="G739" t="str">
            <v>Затраты по ШПЗ (неосновные)</v>
          </cell>
          <cell r="H739">
            <v>2030</v>
          </cell>
          <cell r="I739">
            <v>7920</v>
          </cell>
          <cell r="J739">
            <v>257.18</v>
          </cell>
          <cell r="K739">
            <v>1</v>
          </cell>
          <cell r="L739">
            <v>0</v>
          </cell>
          <cell r="M739">
            <v>0</v>
          </cell>
          <cell r="N739">
            <v>0</v>
          </cell>
          <cell r="R739">
            <v>0</v>
          </cell>
          <cell r="S739">
            <v>0</v>
          </cell>
          <cell r="T739">
            <v>0</v>
          </cell>
          <cell r="U739">
            <v>35</v>
          </cell>
          <cell r="V739">
            <v>0</v>
          </cell>
          <cell r="W739">
            <v>0</v>
          </cell>
          <cell r="AA739">
            <v>0</v>
          </cell>
          <cell r="AB739">
            <v>0</v>
          </cell>
          <cell r="AC739">
            <v>0</v>
          </cell>
          <cell r="AD739">
            <v>35</v>
          </cell>
          <cell r="AE739">
            <v>135000</v>
          </cell>
          <cell r="AF739">
            <v>0</v>
          </cell>
          <cell r="AI739">
            <v>2343</v>
          </cell>
          <cell r="AK739">
            <v>0</v>
          </cell>
          <cell r="AM739">
            <v>773</v>
          </cell>
          <cell r="AN739">
            <v>1</v>
          </cell>
          <cell r="AO739">
            <v>393216</v>
          </cell>
          <cell r="AQ739">
            <v>0</v>
          </cell>
          <cell r="AR739">
            <v>0</v>
          </cell>
          <cell r="AS739" t="str">
            <v>Ы</v>
          </cell>
          <cell r="AT739" t="str">
            <v>Ы</v>
          </cell>
          <cell r="AU739">
            <v>0</v>
          </cell>
          <cell r="AV739">
            <v>0</v>
          </cell>
          <cell r="AW739">
            <v>23</v>
          </cell>
          <cell r="AX739">
            <v>1</v>
          </cell>
          <cell r="AY739">
            <v>0</v>
          </cell>
          <cell r="AZ739">
            <v>0</v>
          </cell>
          <cell r="BA739">
            <v>0</v>
          </cell>
          <cell r="BB739">
            <v>0</v>
          </cell>
          <cell r="BC739">
            <v>38888</v>
          </cell>
        </row>
        <row r="740">
          <cell r="A740">
            <v>2006</v>
          </cell>
          <cell r="B740">
            <v>5</v>
          </cell>
          <cell r="C740">
            <v>622</v>
          </cell>
          <cell r="D740">
            <v>16</v>
          </cell>
          <cell r="E740">
            <v>792030</v>
          </cell>
          <cell r="F740">
            <v>0</v>
          </cell>
          <cell r="G740" t="str">
            <v>Затраты по ШПЗ (неосновные)</v>
          </cell>
          <cell r="H740">
            <v>2030</v>
          </cell>
          <cell r="I740">
            <v>7920</v>
          </cell>
          <cell r="J740">
            <v>7904.03</v>
          </cell>
          <cell r="K740">
            <v>1</v>
          </cell>
          <cell r="L740">
            <v>0</v>
          </cell>
          <cell r="M740">
            <v>0</v>
          </cell>
          <cell r="N740">
            <v>0</v>
          </cell>
          <cell r="R740">
            <v>0</v>
          </cell>
          <cell r="S740">
            <v>0</v>
          </cell>
          <cell r="T740">
            <v>0</v>
          </cell>
          <cell r="U740">
            <v>35</v>
          </cell>
          <cell r="V740">
            <v>0</v>
          </cell>
          <cell r="W740">
            <v>0</v>
          </cell>
          <cell r="AA740">
            <v>0</v>
          </cell>
          <cell r="AB740">
            <v>0</v>
          </cell>
          <cell r="AC740">
            <v>0</v>
          </cell>
          <cell r="AD740">
            <v>35</v>
          </cell>
          <cell r="AE740">
            <v>143000</v>
          </cell>
          <cell r="AF740">
            <v>0</v>
          </cell>
          <cell r="AI740">
            <v>2343</v>
          </cell>
          <cell r="AK740">
            <v>0</v>
          </cell>
          <cell r="AM740">
            <v>774</v>
          </cell>
          <cell r="AN740">
            <v>1</v>
          </cell>
          <cell r="AO740">
            <v>393216</v>
          </cell>
          <cell r="AQ740">
            <v>0</v>
          </cell>
          <cell r="AR740">
            <v>0</v>
          </cell>
          <cell r="AS740" t="str">
            <v>Ы</v>
          </cell>
          <cell r="AT740" t="str">
            <v>Ы</v>
          </cell>
          <cell r="AU740">
            <v>0</v>
          </cell>
          <cell r="AV740">
            <v>0</v>
          </cell>
          <cell r="AW740">
            <v>23</v>
          </cell>
          <cell r="AX740">
            <v>1</v>
          </cell>
          <cell r="AY740">
            <v>0</v>
          </cell>
          <cell r="AZ740">
            <v>0</v>
          </cell>
          <cell r="BA740">
            <v>0</v>
          </cell>
          <cell r="BB740">
            <v>0</v>
          </cell>
          <cell r="BC740">
            <v>38888</v>
          </cell>
        </row>
        <row r="741">
          <cell r="A741">
            <v>2006</v>
          </cell>
          <cell r="B741">
            <v>5</v>
          </cell>
          <cell r="C741">
            <v>623</v>
          </cell>
          <cell r="D741">
            <v>16</v>
          </cell>
          <cell r="E741">
            <v>792030</v>
          </cell>
          <cell r="F741">
            <v>0</v>
          </cell>
          <cell r="G741" t="str">
            <v>Затраты по ШПЗ (неосновные)</v>
          </cell>
          <cell r="H741">
            <v>2030</v>
          </cell>
          <cell r="I741">
            <v>7920</v>
          </cell>
          <cell r="J741">
            <v>165867</v>
          </cell>
          <cell r="K741">
            <v>1</v>
          </cell>
          <cell r="L741">
            <v>0</v>
          </cell>
          <cell r="M741">
            <v>0</v>
          </cell>
          <cell r="N741">
            <v>0</v>
          </cell>
          <cell r="R741">
            <v>0</v>
          </cell>
          <cell r="S741">
            <v>0</v>
          </cell>
          <cell r="T741">
            <v>0</v>
          </cell>
          <cell r="U741">
            <v>35</v>
          </cell>
          <cell r="V741">
            <v>0</v>
          </cell>
          <cell r="W741">
            <v>0</v>
          </cell>
          <cell r="AA741">
            <v>0</v>
          </cell>
          <cell r="AB741">
            <v>0</v>
          </cell>
          <cell r="AC741">
            <v>0</v>
          </cell>
          <cell r="AD741">
            <v>35</v>
          </cell>
          <cell r="AE741">
            <v>240000</v>
          </cell>
          <cell r="AF741">
            <v>0</v>
          </cell>
          <cell r="AI741">
            <v>2343</v>
          </cell>
          <cell r="AK741">
            <v>0</v>
          </cell>
          <cell r="AM741">
            <v>775</v>
          </cell>
          <cell r="AN741">
            <v>1</v>
          </cell>
          <cell r="AO741">
            <v>393216</v>
          </cell>
          <cell r="AQ741">
            <v>0</v>
          </cell>
          <cell r="AR741">
            <v>0</v>
          </cell>
          <cell r="AS741" t="str">
            <v>Ы</v>
          </cell>
          <cell r="AT741" t="str">
            <v>Ы</v>
          </cell>
          <cell r="AU741">
            <v>0</v>
          </cell>
          <cell r="AV741">
            <v>0</v>
          </cell>
          <cell r="AW741">
            <v>23</v>
          </cell>
          <cell r="AX741">
            <v>1</v>
          </cell>
          <cell r="AY741">
            <v>0</v>
          </cell>
          <cell r="AZ741">
            <v>0</v>
          </cell>
          <cell r="BA741">
            <v>0</v>
          </cell>
          <cell r="BB741">
            <v>0</v>
          </cell>
          <cell r="BC741">
            <v>38888</v>
          </cell>
        </row>
        <row r="742">
          <cell r="A742">
            <v>2006</v>
          </cell>
          <cell r="B742">
            <v>5</v>
          </cell>
          <cell r="C742">
            <v>624</v>
          </cell>
          <cell r="D742">
            <v>16</v>
          </cell>
          <cell r="E742">
            <v>792030</v>
          </cell>
          <cell r="F742">
            <v>0</v>
          </cell>
          <cell r="G742" t="str">
            <v>Затраты по ШПЗ (неосновные)</v>
          </cell>
          <cell r="H742">
            <v>2030</v>
          </cell>
          <cell r="I742">
            <v>7920</v>
          </cell>
          <cell r="J742">
            <v>4769.43</v>
          </cell>
          <cell r="K742">
            <v>1</v>
          </cell>
          <cell r="L742">
            <v>0</v>
          </cell>
          <cell r="M742">
            <v>0</v>
          </cell>
          <cell r="N742">
            <v>0</v>
          </cell>
          <cell r="R742">
            <v>0</v>
          </cell>
          <cell r="S742">
            <v>0</v>
          </cell>
          <cell r="T742">
            <v>0</v>
          </cell>
          <cell r="U742">
            <v>35</v>
          </cell>
          <cell r="V742">
            <v>0</v>
          </cell>
          <cell r="W742">
            <v>0</v>
          </cell>
          <cell r="AA742">
            <v>0</v>
          </cell>
          <cell r="AB742">
            <v>0</v>
          </cell>
          <cell r="AC742">
            <v>0</v>
          </cell>
          <cell r="AD742">
            <v>35</v>
          </cell>
          <cell r="AE742">
            <v>311000</v>
          </cell>
          <cell r="AF742">
            <v>0</v>
          </cell>
          <cell r="AI742">
            <v>2343</v>
          </cell>
          <cell r="AK742">
            <v>0</v>
          </cell>
          <cell r="AM742">
            <v>776</v>
          </cell>
          <cell r="AN742">
            <v>1</v>
          </cell>
          <cell r="AO742">
            <v>393216</v>
          </cell>
          <cell r="AQ742">
            <v>0</v>
          </cell>
          <cell r="AR742">
            <v>0</v>
          </cell>
          <cell r="AS742" t="str">
            <v>Ы</v>
          </cell>
          <cell r="AT742" t="str">
            <v>Ы</v>
          </cell>
          <cell r="AU742">
            <v>0</v>
          </cell>
          <cell r="AV742">
            <v>0</v>
          </cell>
          <cell r="AW742">
            <v>23</v>
          </cell>
          <cell r="AX742">
            <v>1</v>
          </cell>
          <cell r="AY742">
            <v>0</v>
          </cell>
          <cell r="AZ742">
            <v>0</v>
          </cell>
          <cell r="BA742">
            <v>0</v>
          </cell>
          <cell r="BB742">
            <v>0</v>
          </cell>
          <cell r="BC742">
            <v>38888</v>
          </cell>
        </row>
        <row r="743">
          <cell r="A743">
            <v>2006</v>
          </cell>
          <cell r="B743">
            <v>5</v>
          </cell>
          <cell r="C743">
            <v>625</v>
          </cell>
          <cell r="D743">
            <v>16</v>
          </cell>
          <cell r="E743">
            <v>792030</v>
          </cell>
          <cell r="F743">
            <v>0</v>
          </cell>
          <cell r="G743" t="str">
            <v>Затраты по ШПЗ (неосновные)</v>
          </cell>
          <cell r="H743">
            <v>2030</v>
          </cell>
          <cell r="I743">
            <v>7920</v>
          </cell>
          <cell r="J743">
            <v>9867.89</v>
          </cell>
          <cell r="K743">
            <v>1</v>
          </cell>
          <cell r="L743">
            <v>0</v>
          </cell>
          <cell r="M743">
            <v>0</v>
          </cell>
          <cell r="N743">
            <v>0</v>
          </cell>
          <cell r="R743">
            <v>0</v>
          </cell>
          <cell r="S743">
            <v>0</v>
          </cell>
          <cell r="T743">
            <v>0</v>
          </cell>
          <cell r="U743">
            <v>35</v>
          </cell>
          <cell r="V743">
            <v>0</v>
          </cell>
          <cell r="W743">
            <v>0</v>
          </cell>
          <cell r="AA743">
            <v>0</v>
          </cell>
          <cell r="AB743">
            <v>0</v>
          </cell>
          <cell r="AC743">
            <v>0</v>
          </cell>
          <cell r="AD743">
            <v>35</v>
          </cell>
          <cell r="AE743">
            <v>312000</v>
          </cell>
          <cell r="AF743">
            <v>0</v>
          </cell>
          <cell r="AI743">
            <v>2343</v>
          </cell>
          <cell r="AK743">
            <v>0</v>
          </cell>
          <cell r="AM743">
            <v>777</v>
          </cell>
          <cell r="AN743">
            <v>1</v>
          </cell>
          <cell r="AO743">
            <v>393216</v>
          </cell>
          <cell r="AQ743">
            <v>0</v>
          </cell>
          <cell r="AR743">
            <v>0</v>
          </cell>
          <cell r="AS743" t="str">
            <v>Ы</v>
          </cell>
          <cell r="AT743" t="str">
            <v>Ы</v>
          </cell>
          <cell r="AU743">
            <v>0</v>
          </cell>
          <cell r="AV743">
            <v>0</v>
          </cell>
          <cell r="AW743">
            <v>23</v>
          </cell>
          <cell r="AX743">
            <v>1</v>
          </cell>
          <cell r="AY743">
            <v>0</v>
          </cell>
          <cell r="AZ743">
            <v>0</v>
          </cell>
          <cell r="BA743">
            <v>0</v>
          </cell>
          <cell r="BB743">
            <v>0</v>
          </cell>
          <cell r="BC743">
            <v>38888</v>
          </cell>
        </row>
        <row r="744">
          <cell r="A744">
            <v>2006</v>
          </cell>
          <cell r="B744">
            <v>5</v>
          </cell>
          <cell r="C744">
            <v>626</v>
          </cell>
          <cell r="D744">
            <v>16</v>
          </cell>
          <cell r="E744">
            <v>792030</v>
          </cell>
          <cell r="F744">
            <v>0</v>
          </cell>
          <cell r="G744" t="str">
            <v>Затраты по ШПЗ (неосновные)</v>
          </cell>
          <cell r="H744">
            <v>2030</v>
          </cell>
          <cell r="I744">
            <v>7920</v>
          </cell>
          <cell r="J744">
            <v>2156.48</v>
          </cell>
          <cell r="K744">
            <v>1</v>
          </cell>
          <cell r="L744">
            <v>0</v>
          </cell>
          <cell r="M744">
            <v>0</v>
          </cell>
          <cell r="N744">
            <v>0</v>
          </cell>
          <cell r="R744">
            <v>0</v>
          </cell>
          <cell r="S744">
            <v>0</v>
          </cell>
          <cell r="T744">
            <v>0</v>
          </cell>
          <cell r="U744">
            <v>35</v>
          </cell>
          <cell r="V744">
            <v>0</v>
          </cell>
          <cell r="W744">
            <v>0</v>
          </cell>
          <cell r="AA744">
            <v>0</v>
          </cell>
          <cell r="AB744">
            <v>0</v>
          </cell>
          <cell r="AC744">
            <v>0</v>
          </cell>
          <cell r="AD744">
            <v>35</v>
          </cell>
          <cell r="AE744">
            <v>312100</v>
          </cell>
          <cell r="AF744">
            <v>0</v>
          </cell>
          <cell r="AI744">
            <v>2343</v>
          </cell>
          <cell r="AK744">
            <v>0</v>
          </cell>
          <cell r="AM744">
            <v>778</v>
          </cell>
          <cell r="AN744">
            <v>1</v>
          </cell>
          <cell r="AO744">
            <v>393216</v>
          </cell>
          <cell r="AQ744">
            <v>0</v>
          </cell>
          <cell r="AR744">
            <v>0</v>
          </cell>
          <cell r="AS744" t="str">
            <v>Ы</v>
          </cell>
          <cell r="AT744" t="str">
            <v>Ы</v>
          </cell>
          <cell r="AU744">
            <v>0</v>
          </cell>
          <cell r="AV744">
            <v>0</v>
          </cell>
          <cell r="AW744">
            <v>23</v>
          </cell>
          <cell r="AX744">
            <v>1</v>
          </cell>
          <cell r="AY744">
            <v>0</v>
          </cell>
          <cell r="AZ744">
            <v>0</v>
          </cell>
          <cell r="BA744">
            <v>0</v>
          </cell>
          <cell r="BB744">
            <v>0</v>
          </cell>
          <cell r="BC744">
            <v>38888</v>
          </cell>
        </row>
        <row r="745">
          <cell r="A745">
            <v>2006</v>
          </cell>
          <cell r="B745">
            <v>5</v>
          </cell>
          <cell r="C745">
            <v>627</v>
          </cell>
          <cell r="D745">
            <v>16</v>
          </cell>
          <cell r="E745">
            <v>792030</v>
          </cell>
          <cell r="F745">
            <v>0</v>
          </cell>
          <cell r="G745" t="str">
            <v>Затраты по ШПЗ (неосновные)</v>
          </cell>
          <cell r="H745">
            <v>2030</v>
          </cell>
          <cell r="I745">
            <v>7920</v>
          </cell>
          <cell r="J745">
            <v>21064.93</v>
          </cell>
          <cell r="K745">
            <v>1</v>
          </cell>
          <cell r="L745">
            <v>0</v>
          </cell>
          <cell r="M745">
            <v>0</v>
          </cell>
          <cell r="N745">
            <v>0</v>
          </cell>
          <cell r="R745">
            <v>0</v>
          </cell>
          <cell r="S745">
            <v>0</v>
          </cell>
          <cell r="T745">
            <v>0</v>
          </cell>
          <cell r="U745">
            <v>35</v>
          </cell>
          <cell r="V745">
            <v>0</v>
          </cell>
          <cell r="W745">
            <v>0</v>
          </cell>
          <cell r="AA745">
            <v>0</v>
          </cell>
          <cell r="AB745">
            <v>0</v>
          </cell>
          <cell r="AC745">
            <v>0</v>
          </cell>
          <cell r="AD745">
            <v>35</v>
          </cell>
          <cell r="AE745">
            <v>312200</v>
          </cell>
          <cell r="AF745">
            <v>0</v>
          </cell>
          <cell r="AI745">
            <v>2343</v>
          </cell>
          <cell r="AK745">
            <v>0</v>
          </cell>
          <cell r="AM745">
            <v>779</v>
          </cell>
          <cell r="AN745">
            <v>1</v>
          </cell>
          <cell r="AO745">
            <v>393216</v>
          </cell>
          <cell r="AQ745">
            <v>0</v>
          </cell>
          <cell r="AR745">
            <v>0</v>
          </cell>
          <cell r="AS745" t="str">
            <v>Ы</v>
          </cell>
          <cell r="AT745" t="str">
            <v>Ы</v>
          </cell>
          <cell r="AU745">
            <v>0</v>
          </cell>
          <cell r="AV745">
            <v>0</v>
          </cell>
          <cell r="AW745">
            <v>23</v>
          </cell>
          <cell r="AX745">
            <v>1</v>
          </cell>
          <cell r="AY745">
            <v>0</v>
          </cell>
          <cell r="AZ745">
            <v>0</v>
          </cell>
          <cell r="BA745">
            <v>0</v>
          </cell>
          <cell r="BB745">
            <v>0</v>
          </cell>
          <cell r="BC745">
            <v>38888</v>
          </cell>
        </row>
        <row r="746">
          <cell r="A746">
            <v>2006</v>
          </cell>
          <cell r="B746">
            <v>5</v>
          </cell>
          <cell r="C746">
            <v>628</v>
          </cell>
          <cell r="D746">
            <v>16</v>
          </cell>
          <cell r="E746">
            <v>792030</v>
          </cell>
          <cell r="F746">
            <v>0</v>
          </cell>
          <cell r="G746" t="str">
            <v>Затраты по ШПЗ (неосновные)</v>
          </cell>
          <cell r="H746">
            <v>2030</v>
          </cell>
          <cell r="I746">
            <v>7920</v>
          </cell>
          <cell r="J746">
            <v>1809.12</v>
          </cell>
          <cell r="K746">
            <v>1</v>
          </cell>
          <cell r="L746">
            <v>0</v>
          </cell>
          <cell r="M746">
            <v>0</v>
          </cell>
          <cell r="N746">
            <v>0</v>
          </cell>
          <cell r="R746">
            <v>0</v>
          </cell>
          <cell r="S746">
            <v>0</v>
          </cell>
          <cell r="T746">
            <v>0</v>
          </cell>
          <cell r="U746">
            <v>35</v>
          </cell>
          <cell r="V746">
            <v>0</v>
          </cell>
          <cell r="W746">
            <v>0</v>
          </cell>
          <cell r="AA746">
            <v>0</v>
          </cell>
          <cell r="AB746">
            <v>0</v>
          </cell>
          <cell r="AC746">
            <v>0</v>
          </cell>
          <cell r="AD746">
            <v>35</v>
          </cell>
          <cell r="AE746">
            <v>313000</v>
          </cell>
          <cell r="AF746">
            <v>0</v>
          </cell>
          <cell r="AI746">
            <v>2343</v>
          </cell>
          <cell r="AK746">
            <v>0</v>
          </cell>
          <cell r="AM746">
            <v>780</v>
          </cell>
          <cell r="AN746">
            <v>1</v>
          </cell>
          <cell r="AO746">
            <v>393216</v>
          </cell>
          <cell r="AQ746">
            <v>0</v>
          </cell>
          <cell r="AR746">
            <v>0</v>
          </cell>
          <cell r="AS746" t="str">
            <v>Ы</v>
          </cell>
          <cell r="AT746" t="str">
            <v>Ы</v>
          </cell>
          <cell r="AU746">
            <v>0</v>
          </cell>
          <cell r="AV746">
            <v>0</v>
          </cell>
          <cell r="AW746">
            <v>23</v>
          </cell>
          <cell r="AX746">
            <v>1</v>
          </cell>
          <cell r="AY746">
            <v>0</v>
          </cell>
          <cell r="AZ746">
            <v>0</v>
          </cell>
          <cell r="BA746">
            <v>0</v>
          </cell>
          <cell r="BB746">
            <v>0</v>
          </cell>
          <cell r="BC746">
            <v>38888</v>
          </cell>
        </row>
        <row r="747">
          <cell r="A747">
            <v>2006</v>
          </cell>
          <cell r="B747">
            <v>5</v>
          </cell>
          <cell r="C747">
            <v>629</v>
          </cell>
          <cell r="D747">
            <v>16</v>
          </cell>
          <cell r="E747">
            <v>792030</v>
          </cell>
          <cell r="F747">
            <v>0</v>
          </cell>
          <cell r="G747" t="str">
            <v>Затраты по ШПЗ (неосновные)</v>
          </cell>
          <cell r="H747">
            <v>2030</v>
          </cell>
          <cell r="I747">
            <v>7920</v>
          </cell>
          <cell r="J747">
            <v>3289.31</v>
          </cell>
          <cell r="K747">
            <v>1</v>
          </cell>
          <cell r="L747">
            <v>0</v>
          </cell>
          <cell r="M747">
            <v>0</v>
          </cell>
          <cell r="N747">
            <v>0</v>
          </cell>
          <cell r="R747">
            <v>0</v>
          </cell>
          <cell r="S747">
            <v>0</v>
          </cell>
          <cell r="T747">
            <v>0</v>
          </cell>
          <cell r="U747">
            <v>35</v>
          </cell>
          <cell r="V747">
            <v>0</v>
          </cell>
          <cell r="W747">
            <v>0</v>
          </cell>
          <cell r="AA747">
            <v>0</v>
          </cell>
          <cell r="AB747">
            <v>0</v>
          </cell>
          <cell r="AC747">
            <v>0</v>
          </cell>
          <cell r="AD747">
            <v>35</v>
          </cell>
          <cell r="AE747">
            <v>314000</v>
          </cell>
          <cell r="AF747">
            <v>0</v>
          </cell>
          <cell r="AI747">
            <v>2343</v>
          </cell>
          <cell r="AK747">
            <v>0</v>
          </cell>
          <cell r="AM747">
            <v>781</v>
          </cell>
          <cell r="AN747">
            <v>1</v>
          </cell>
          <cell r="AO747">
            <v>393216</v>
          </cell>
          <cell r="AQ747">
            <v>0</v>
          </cell>
          <cell r="AR747">
            <v>0</v>
          </cell>
          <cell r="AS747" t="str">
            <v>Ы</v>
          </cell>
          <cell r="AT747" t="str">
            <v>Ы</v>
          </cell>
          <cell r="AU747">
            <v>0</v>
          </cell>
          <cell r="AV747">
            <v>0</v>
          </cell>
          <cell r="AW747">
            <v>23</v>
          </cell>
          <cell r="AX747">
            <v>1</v>
          </cell>
          <cell r="AY747">
            <v>0</v>
          </cell>
          <cell r="AZ747">
            <v>0</v>
          </cell>
          <cell r="BA747">
            <v>0</v>
          </cell>
          <cell r="BB747">
            <v>0</v>
          </cell>
          <cell r="BC747">
            <v>38888</v>
          </cell>
        </row>
        <row r="748">
          <cell r="A748">
            <v>2006</v>
          </cell>
          <cell r="B748">
            <v>5</v>
          </cell>
          <cell r="C748">
            <v>630</v>
          </cell>
          <cell r="D748">
            <v>16</v>
          </cell>
          <cell r="E748">
            <v>792030</v>
          </cell>
          <cell r="F748">
            <v>0</v>
          </cell>
          <cell r="G748" t="str">
            <v>Затраты по ШПЗ (неосновные)</v>
          </cell>
          <cell r="H748">
            <v>2030</v>
          </cell>
          <cell r="I748">
            <v>7920</v>
          </cell>
          <cell r="J748">
            <v>661.24</v>
          </cell>
          <cell r="K748">
            <v>1</v>
          </cell>
          <cell r="L748">
            <v>0</v>
          </cell>
          <cell r="M748">
            <v>0</v>
          </cell>
          <cell r="N748">
            <v>0</v>
          </cell>
          <cell r="R748">
            <v>0</v>
          </cell>
          <cell r="S748">
            <v>0</v>
          </cell>
          <cell r="T748">
            <v>0</v>
          </cell>
          <cell r="U748">
            <v>35</v>
          </cell>
          <cell r="V748">
            <v>0</v>
          </cell>
          <cell r="W748">
            <v>0</v>
          </cell>
          <cell r="AA748">
            <v>0</v>
          </cell>
          <cell r="AB748">
            <v>0</v>
          </cell>
          <cell r="AC748">
            <v>0</v>
          </cell>
          <cell r="AD748">
            <v>35</v>
          </cell>
          <cell r="AE748">
            <v>315000</v>
          </cell>
          <cell r="AF748">
            <v>0</v>
          </cell>
          <cell r="AI748">
            <v>2343</v>
          </cell>
          <cell r="AK748">
            <v>0</v>
          </cell>
          <cell r="AM748">
            <v>782</v>
          </cell>
          <cell r="AN748">
            <v>1</v>
          </cell>
          <cell r="AO748">
            <v>393216</v>
          </cell>
          <cell r="AQ748">
            <v>0</v>
          </cell>
          <cell r="AR748">
            <v>0</v>
          </cell>
          <cell r="AS748" t="str">
            <v>Ы</v>
          </cell>
          <cell r="AT748" t="str">
            <v>Ы</v>
          </cell>
          <cell r="AU748">
            <v>0</v>
          </cell>
          <cell r="AV748">
            <v>0</v>
          </cell>
          <cell r="AW748">
            <v>23</v>
          </cell>
          <cell r="AX748">
            <v>1</v>
          </cell>
          <cell r="AY748">
            <v>0</v>
          </cell>
          <cell r="AZ748">
            <v>0</v>
          </cell>
          <cell r="BA748">
            <v>0</v>
          </cell>
          <cell r="BB748">
            <v>0</v>
          </cell>
          <cell r="BC748">
            <v>38888</v>
          </cell>
        </row>
        <row r="749">
          <cell r="A749">
            <v>2006</v>
          </cell>
          <cell r="B749">
            <v>5</v>
          </cell>
          <cell r="C749">
            <v>631</v>
          </cell>
          <cell r="D749">
            <v>16</v>
          </cell>
          <cell r="E749">
            <v>792030</v>
          </cell>
          <cell r="F749">
            <v>0</v>
          </cell>
          <cell r="G749" t="str">
            <v>Затраты по ШПЗ (неосновные)</v>
          </cell>
          <cell r="H749">
            <v>2030</v>
          </cell>
          <cell r="I749">
            <v>7920</v>
          </cell>
          <cell r="J749">
            <v>1060.8599999999999</v>
          </cell>
          <cell r="K749">
            <v>1</v>
          </cell>
          <cell r="L749">
            <v>0</v>
          </cell>
          <cell r="M749">
            <v>0</v>
          </cell>
          <cell r="N749">
            <v>0</v>
          </cell>
          <cell r="R749">
            <v>0</v>
          </cell>
          <cell r="S749">
            <v>0</v>
          </cell>
          <cell r="T749">
            <v>0</v>
          </cell>
          <cell r="U749">
            <v>35</v>
          </cell>
          <cell r="V749">
            <v>0</v>
          </cell>
          <cell r="W749">
            <v>0</v>
          </cell>
          <cell r="AA749">
            <v>0</v>
          </cell>
          <cell r="AB749">
            <v>0</v>
          </cell>
          <cell r="AC749">
            <v>0</v>
          </cell>
          <cell r="AD749">
            <v>35</v>
          </cell>
          <cell r="AE749">
            <v>410000</v>
          </cell>
          <cell r="AF749">
            <v>0</v>
          </cell>
          <cell r="AI749">
            <v>2343</v>
          </cell>
          <cell r="AK749">
            <v>0</v>
          </cell>
          <cell r="AM749">
            <v>783</v>
          </cell>
          <cell r="AN749">
            <v>1</v>
          </cell>
          <cell r="AO749">
            <v>393216</v>
          </cell>
          <cell r="AQ749">
            <v>0</v>
          </cell>
          <cell r="AR749">
            <v>0</v>
          </cell>
          <cell r="AS749" t="str">
            <v>Ы</v>
          </cell>
          <cell r="AT749" t="str">
            <v>Ы</v>
          </cell>
          <cell r="AU749">
            <v>0</v>
          </cell>
          <cell r="AV749">
            <v>0</v>
          </cell>
          <cell r="AW749">
            <v>23</v>
          </cell>
          <cell r="AX749">
            <v>1</v>
          </cell>
          <cell r="AY749">
            <v>0</v>
          </cell>
          <cell r="AZ749">
            <v>0</v>
          </cell>
          <cell r="BA749">
            <v>0</v>
          </cell>
          <cell r="BB749">
            <v>0</v>
          </cell>
          <cell r="BC749">
            <v>38888</v>
          </cell>
        </row>
        <row r="750">
          <cell r="A750">
            <v>2006</v>
          </cell>
          <cell r="B750">
            <v>5</v>
          </cell>
          <cell r="C750">
            <v>632</v>
          </cell>
          <cell r="D750">
            <v>16</v>
          </cell>
          <cell r="E750">
            <v>792030</v>
          </cell>
          <cell r="F750">
            <v>0</v>
          </cell>
          <cell r="G750" t="str">
            <v>Затраты по ШПЗ (неосновные)</v>
          </cell>
          <cell r="H750">
            <v>2030</v>
          </cell>
          <cell r="I750">
            <v>7920</v>
          </cell>
          <cell r="J750">
            <v>7494.01</v>
          </cell>
          <cell r="K750">
            <v>1</v>
          </cell>
          <cell r="L750">
            <v>0</v>
          </cell>
          <cell r="M750">
            <v>0</v>
          </cell>
          <cell r="N750">
            <v>0</v>
          </cell>
          <cell r="R750">
            <v>0</v>
          </cell>
          <cell r="S750">
            <v>0</v>
          </cell>
          <cell r="T750">
            <v>0</v>
          </cell>
          <cell r="U750">
            <v>35</v>
          </cell>
          <cell r="V750">
            <v>0</v>
          </cell>
          <cell r="W750">
            <v>0</v>
          </cell>
          <cell r="AA750">
            <v>0</v>
          </cell>
          <cell r="AB750">
            <v>0</v>
          </cell>
          <cell r="AC750">
            <v>0</v>
          </cell>
          <cell r="AD750">
            <v>35</v>
          </cell>
          <cell r="AE750">
            <v>420000</v>
          </cell>
          <cell r="AF750">
            <v>0</v>
          </cell>
          <cell r="AI750">
            <v>2343</v>
          </cell>
          <cell r="AK750">
            <v>0</v>
          </cell>
          <cell r="AM750">
            <v>784</v>
          </cell>
          <cell r="AN750">
            <v>1</v>
          </cell>
          <cell r="AO750">
            <v>393216</v>
          </cell>
          <cell r="AQ750">
            <v>0</v>
          </cell>
          <cell r="AR750">
            <v>0</v>
          </cell>
          <cell r="AS750" t="str">
            <v>Ы</v>
          </cell>
          <cell r="AT750" t="str">
            <v>Ы</v>
          </cell>
          <cell r="AU750">
            <v>0</v>
          </cell>
          <cell r="AV750">
            <v>0</v>
          </cell>
          <cell r="AW750">
            <v>23</v>
          </cell>
          <cell r="AX750">
            <v>1</v>
          </cell>
          <cell r="AY750">
            <v>0</v>
          </cell>
          <cell r="AZ750">
            <v>0</v>
          </cell>
          <cell r="BA750">
            <v>0</v>
          </cell>
          <cell r="BB750">
            <v>0</v>
          </cell>
          <cell r="BC750">
            <v>38888</v>
          </cell>
        </row>
        <row r="751">
          <cell r="A751">
            <v>2006</v>
          </cell>
          <cell r="B751">
            <v>5</v>
          </cell>
          <cell r="C751">
            <v>633</v>
          </cell>
          <cell r="D751">
            <v>16</v>
          </cell>
          <cell r="E751">
            <v>792030</v>
          </cell>
          <cell r="F751">
            <v>0</v>
          </cell>
          <cell r="G751" t="str">
            <v>Затраты по ШПЗ (неосновные)</v>
          </cell>
          <cell r="H751">
            <v>2030</v>
          </cell>
          <cell r="I751">
            <v>7920</v>
          </cell>
          <cell r="J751">
            <v>172.47</v>
          </cell>
          <cell r="K751">
            <v>1</v>
          </cell>
          <cell r="L751">
            <v>0</v>
          </cell>
          <cell r="M751">
            <v>0</v>
          </cell>
          <cell r="N751">
            <v>0</v>
          </cell>
          <cell r="R751">
            <v>0</v>
          </cell>
          <cell r="S751">
            <v>0</v>
          </cell>
          <cell r="T751">
            <v>0</v>
          </cell>
          <cell r="U751">
            <v>35</v>
          </cell>
          <cell r="V751">
            <v>0</v>
          </cell>
          <cell r="W751">
            <v>0</v>
          </cell>
          <cell r="AA751">
            <v>0</v>
          </cell>
          <cell r="AB751">
            <v>0</v>
          </cell>
          <cell r="AC751">
            <v>0</v>
          </cell>
          <cell r="AD751">
            <v>35</v>
          </cell>
          <cell r="AE751">
            <v>430000</v>
          </cell>
          <cell r="AF751">
            <v>0</v>
          </cell>
          <cell r="AI751">
            <v>2343</v>
          </cell>
          <cell r="AK751">
            <v>0</v>
          </cell>
          <cell r="AM751">
            <v>785</v>
          </cell>
          <cell r="AN751">
            <v>1</v>
          </cell>
          <cell r="AO751">
            <v>393216</v>
          </cell>
          <cell r="AQ751">
            <v>0</v>
          </cell>
          <cell r="AR751">
            <v>0</v>
          </cell>
          <cell r="AS751" t="str">
            <v>Ы</v>
          </cell>
          <cell r="AT751" t="str">
            <v>Ы</v>
          </cell>
          <cell r="AU751">
            <v>0</v>
          </cell>
          <cell r="AV751">
            <v>0</v>
          </cell>
          <cell r="AW751">
            <v>23</v>
          </cell>
          <cell r="AX751">
            <v>1</v>
          </cell>
          <cell r="AY751">
            <v>0</v>
          </cell>
          <cell r="AZ751">
            <v>0</v>
          </cell>
          <cell r="BA751">
            <v>0</v>
          </cell>
          <cell r="BB751">
            <v>0</v>
          </cell>
          <cell r="BC751">
            <v>38888</v>
          </cell>
        </row>
        <row r="752">
          <cell r="A752">
            <v>2006</v>
          </cell>
          <cell r="B752">
            <v>5</v>
          </cell>
          <cell r="C752">
            <v>634</v>
          </cell>
          <cell r="D752">
            <v>16</v>
          </cell>
          <cell r="E752">
            <v>792030</v>
          </cell>
          <cell r="F752">
            <v>0</v>
          </cell>
          <cell r="G752" t="str">
            <v>Затраты по ШПЗ (неосновные)</v>
          </cell>
          <cell r="H752">
            <v>2030</v>
          </cell>
          <cell r="I752">
            <v>7920</v>
          </cell>
          <cell r="J752">
            <v>1198.6099999999999</v>
          </cell>
          <cell r="K752">
            <v>1</v>
          </cell>
          <cell r="L752">
            <v>0</v>
          </cell>
          <cell r="M752">
            <v>0</v>
          </cell>
          <cell r="N752">
            <v>0</v>
          </cell>
          <cell r="R752">
            <v>0</v>
          </cell>
          <cell r="S752">
            <v>0</v>
          </cell>
          <cell r="T752">
            <v>0</v>
          </cell>
          <cell r="U752">
            <v>35</v>
          </cell>
          <cell r="V752">
            <v>0</v>
          </cell>
          <cell r="W752">
            <v>0</v>
          </cell>
          <cell r="AA752">
            <v>0</v>
          </cell>
          <cell r="AB752">
            <v>0</v>
          </cell>
          <cell r="AC752">
            <v>0</v>
          </cell>
          <cell r="AD752">
            <v>35</v>
          </cell>
          <cell r="AE752">
            <v>430110</v>
          </cell>
          <cell r="AF752">
            <v>0</v>
          </cell>
          <cell r="AI752">
            <v>2343</v>
          </cell>
          <cell r="AK752">
            <v>0</v>
          </cell>
          <cell r="AM752">
            <v>786</v>
          </cell>
          <cell r="AN752">
            <v>1</v>
          </cell>
          <cell r="AO752">
            <v>393216</v>
          </cell>
          <cell r="AQ752">
            <v>0</v>
          </cell>
          <cell r="AR752">
            <v>0</v>
          </cell>
          <cell r="AS752" t="str">
            <v>Ы</v>
          </cell>
          <cell r="AT752" t="str">
            <v>Ы</v>
          </cell>
          <cell r="AU752">
            <v>0</v>
          </cell>
          <cell r="AV752">
            <v>0</v>
          </cell>
          <cell r="AW752">
            <v>23</v>
          </cell>
          <cell r="AX752">
            <v>1</v>
          </cell>
          <cell r="AY752">
            <v>0</v>
          </cell>
          <cell r="AZ752">
            <v>0</v>
          </cell>
          <cell r="BA752">
            <v>0</v>
          </cell>
          <cell r="BB752">
            <v>0</v>
          </cell>
          <cell r="BC752">
            <v>38888</v>
          </cell>
        </row>
        <row r="753">
          <cell r="A753">
            <v>2006</v>
          </cell>
          <cell r="B753">
            <v>5</v>
          </cell>
          <cell r="C753">
            <v>635</v>
          </cell>
          <cell r="D753">
            <v>16</v>
          </cell>
          <cell r="E753">
            <v>792030</v>
          </cell>
          <cell r="F753">
            <v>0</v>
          </cell>
          <cell r="G753" t="str">
            <v>Затраты по ШПЗ (неосновные)</v>
          </cell>
          <cell r="H753">
            <v>2030</v>
          </cell>
          <cell r="I753">
            <v>7920</v>
          </cell>
          <cell r="J753">
            <v>416.2</v>
          </cell>
          <cell r="K753">
            <v>1</v>
          </cell>
          <cell r="L753">
            <v>0</v>
          </cell>
          <cell r="M753">
            <v>0</v>
          </cell>
          <cell r="N753">
            <v>0</v>
          </cell>
          <cell r="R753">
            <v>0</v>
          </cell>
          <cell r="S753">
            <v>0</v>
          </cell>
          <cell r="T753">
            <v>0</v>
          </cell>
          <cell r="U753">
            <v>35</v>
          </cell>
          <cell r="V753">
            <v>0</v>
          </cell>
          <cell r="W753">
            <v>0</v>
          </cell>
          <cell r="AA753">
            <v>0</v>
          </cell>
          <cell r="AB753">
            <v>0</v>
          </cell>
          <cell r="AC753">
            <v>0</v>
          </cell>
          <cell r="AD753">
            <v>35</v>
          </cell>
          <cell r="AE753">
            <v>430120</v>
          </cell>
          <cell r="AF753">
            <v>0</v>
          </cell>
          <cell r="AI753">
            <v>2343</v>
          </cell>
          <cell r="AK753">
            <v>0</v>
          </cell>
          <cell r="AM753">
            <v>787</v>
          </cell>
          <cell r="AN753">
            <v>1</v>
          </cell>
          <cell r="AO753">
            <v>393216</v>
          </cell>
          <cell r="AQ753">
            <v>0</v>
          </cell>
          <cell r="AR753">
            <v>0</v>
          </cell>
          <cell r="AS753" t="str">
            <v>Ы</v>
          </cell>
          <cell r="AT753" t="str">
            <v>Ы</v>
          </cell>
          <cell r="AU753">
            <v>0</v>
          </cell>
          <cell r="AV753">
            <v>0</v>
          </cell>
          <cell r="AW753">
            <v>23</v>
          </cell>
          <cell r="AX753">
            <v>1</v>
          </cell>
          <cell r="AY753">
            <v>0</v>
          </cell>
          <cell r="AZ753">
            <v>0</v>
          </cell>
          <cell r="BA753">
            <v>0</v>
          </cell>
          <cell r="BB753">
            <v>0</v>
          </cell>
          <cell r="BC753">
            <v>38888</v>
          </cell>
        </row>
        <row r="754">
          <cell r="A754">
            <v>2006</v>
          </cell>
          <cell r="B754">
            <v>5</v>
          </cell>
          <cell r="C754">
            <v>636</v>
          </cell>
          <cell r="D754">
            <v>16</v>
          </cell>
          <cell r="E754">
            <v>792030</v>
          </cell>
          <cell r="F754">
            <v>0</v>
          </cell>
          <cell r="G754" t="str">
            <v>Затраты по ШПЗ (неосновные)</v>
          </cell>
          <cell r="H754">
            <v>2030</v>
          </cell>
          <cell r="I754">
            <v>7920</v>
          </cell>
          <cell r="J754">
            <v>1860.28</v>
          </cell>
          <cell r="K754">
            <v>1</v>
          </cell>
          <cell r="L754">
            <v>0</v>
          </cell>
          <cell r="M754">
            <v>0</v>
          </cell>
          <cell r="N754">
            <v>0</v>
          </cell>
          <cell r="R754">
            <v>0</v>
          </cell>
          <cell r="S754">
            <v>0</v>
          </cell>
          <cell r="T754">
            <v>0</v>
          </cell>
          <cell r="U754">
            <v>35</v>
          </cell>
          <cell r="V754">
            <v>0</v>
          </cell>
          <cell r="W754">
            <v>0</v>
          </cell>
          <cell r="AA754">
            <v>0</v>
          </cell>
          <cell r="AB754">
            <v>0</v>
          </cell>
          <cell r="AC754">
            <v>0</v>
          </cell>
          <cell r="AD754">
            <v>35</v>
          </cell>
          <cell r="AE754">
            <v>430130</v>
          </cell>
          <cell r="AF754">
            <v>0</v>
          </cell>
          <cell r="AI754">
            <v>2343</v>
          </cell>
          <cell r="AK754">
            <v>0</v>
          </cell>
          <cell r="AM754">
            <v>788</v>
          </cell>
          <cell r="AN754">
            <v>1</v>
          </cell>
          <cell r="AO754">
            <v>393216</v>
          </cell>
          <cell r="AQ754">
            <v>0</v>
          </cell>
          <cell r="AR754">
            <v>0</v>
          </cell>
          <cell r="AS754" t="str">
            <v>Ы</v>
          </cell>
          <cell r="AT754" t="str">
            <v>Ы</v>
          </cell>
          <cell r="AU754">
            <v>0</v>
          </cell>
          <cell r="AV754">
            <v>0</v>
          </cell>
          <cell r="AW754">
            <v>23</v>
          </cell>
          <cell r="AX754">
            <v>1</v>
          </cell>
          <cell r="AY754">
            <v>0</v>
          </cell>
          <cell r="AZ754">
            <v>0</v>
          </cell>
          <cell r="BA754">
            <v>0</v>
          </cell>
          <cell r="BB754">
            <v>0</v>
          </cell>
          <cell r="BC754">
            <v>38888</v>
          </cell>
        </row>
        <row r="755">
          <cell r="A755">
            <v>2006</v>
          </cell>
          <cell r="B755">
            <v>5</v>
          </cell>
          <cell r="C755">
            <v>637</v>
          </cell>
          <cell r="D755">
            <v>16</v>
          </cell>
          <cell r="E755">
            <v>792030</v>
          </cell>
          <cell r="F755">
            <v>0</v>
          </cell>
          <cell r="G755" t="str">
            <v>Затраты по ШПЗ (неосновные)</v>
          </cell>
          <cell r="H755">
            <v>2030</v>
          </cell>
          <cell r="I755">
            <v>7920</v>
          </cell>
          <cell r="J755">
            <v>1655.23</v>
          </cell>
          <cell r="K755">
            <v>1</v>
          </cell>
          <cell r="L755">
            <v>0</v>
          </cell>
          <cell r="M755">
            <v>0</v>
          </cell>
          <cell r="N755">
            <v>0</v>
          </cell>
          <cell r="R755">
            <v>0</v>
          </cell>
          <cell r="S755">
            <v>0</v>
          </cell>
          <cell r="T755">
            <v>0</v>
          </cell>
          <cell r="U755">
            <v>35</v>
          </cell>
          <cell r="V755">
            <v>0</v>
          </cell>
          <cell r="W755">
            <v>0</v>
          </cell>
          <cell r="AA755">
            <v>0</v>
          </cell>
          <cell r="AB755">
            <v>0</v>
          </cell>
          <cell r="AC755">
            <v>0</v>
          </cell>
          <cell r="AD755">
            <v>35</v>
          </cell>
          <cell r="AE755">
            <v>430140</v>
          </cell>
          <cell r="AF755">
            <v>0</v>
          </cell>
          <cell r="AI755">
            <v>2343</v>
          </cell>
          <cell r="AK755">
            <v>0</v>
          </cell>
          <cell r="AM755">
            <v>789</v>
          </cell>
          <cell r="AN755">
            <v>1</v>
          </cell>
          <cell r="AO755">
            <v>393216</v>
          </cell>
          <cell r="AQ755">
            <v>0</v>
          </cell>
          <cell r="AR755">
            <v>0</v>
          </cell>
          <cell r="AS755" t="str">
            <v>Ы</v>
          </cell>
          <cell r="AT755" t="str">
            <v>Ы</v>
          </cell>
          <cell r="AU755">
            <v>0</v>
          </cell>
          <cell r="AV755">
            <v>0</v>
          </cell>
          <cell r="AW755">
            <v>23</v>
          </cell>
          <cell r="AX755">
            <v>1</v>
          </cell>
          <cell r="AY755">
            <v>0</v>
          </cell>
          <cell r="AZ755">
            <v>0</v>
          </cell>
          <cell r="BA755">
            <v>0</v>
          </cell>
          <cell r="BB755">
            <v>0</v>
          </cell>
          <cell r="BC755">
            <v>38888</v>
          </cell>
        </row>
        <row r="756">
          <cell r="A756">
            <v>2006</v>
          </cell>
          <cell r="B756">
            <v>5</v>
          </cell>
          <cell r="C756">
            <v>638</v>
          </cell>
          <cell r="D756">
            <v>16</v>
          </cell>
          <cell r="E756">
            <v>792030</v>
          </cell>
          <cell r="F756">
            <v>0</v>
          </cell>
          <cell r="G756" t="str">
            <v>Затраты по ШПЗ (неосновные)</v>
          </cell>
          <cell r="H756">
            <v>2030</v>
          </cell>
          <cell r="I756">
            <v>7920</v>
          </cell>
          <cell r="J756">
            <v>5.24</v>
          </cell>
          <cell r="K756">
            <v>1</v>
          </cell>
          <cell r="L756">
            <v>0</v>
          </cell>
          <cell r="M756">
            <v>0</v>
          </cell>
          <cell r="N756">
            <v>0</v>
          </cell>
          <cell r="R756">
            <v>0</v>
          </cell>
          <cell r="S756">
            <v>0</v>
          </cell>
          <cell r="T756">
            <v>0</v>
          </cell>
          <cell r="U756">
            <v>35</v>
          </cell>
          <cell r="V756">
            <v>0</v>
          </cell>
          <cell r="W756">
            <v>0</v>
          </cell>
          <cell r="AA756">
            <v>0</v>
          </cell>
          <cell r="AB756">
            <v>0</v>
          </cell>
          <cell r="AC756">
            <v>0</v>
          </cell>
          <cell r="AD756">
            <v>35</v>
          </cell>
          <cell r="AE756">
            <v>430230</v>
          </cell>
          <cell r="AF756">
            <v>0</v>
          </cell>
          <cell r="AI756">
            <v>2343</v>
          </cell>
          <cell r="AK756">
            <v>0</v>
          </cell>
          <cell r="AM756">
            <v>790</v>
          </cell>
          <cell r="AN756">
            <v>1</v>
          </cell>
          <cell r="AO756">
            <v>393216</v>
          </cell>
          <cell r="AQ756">
            <v>0</v>
          </cell>
          <cell r="AR756">
            <v>0</v>
          </cell>
          <cell r="AS756" t="str">
            <v>Ы</v>
          </cell>
          <cell r="AT756" t="str">
            <v>Ы</v>
          </cell>
          <cell r="AU756">
            <v>0</v>
          </cell>
          <cell r="AV756">
            <v>0</v>
          </cell>
          <cell r="AW756">
            <v>23</v>
          </cell>
          <cell r="AX756">
            <v>1</v>
          </cell>
          <cell r="AY756">
            <v>0</v>
          </cell>
          <cell r="AZ756">
            <v>0</v>
          </cell>
          <cell r="BA756">
            <v>0</v>
          </cell>
          <cell r="BB756">
            <v>0</v>
          </cell>
          <cell r="BC756">
            <v>38888</v>
          </cell>
        </row>
        <row r="757">
          <cell r="A757">
            <v>2006</v>
          </cell>
          <cell r="B757">
            <v>5</v>
          </cell>
          <cell r="C757">
            <v>639</v>
          </cell>
          <cell r="D757">
            <v>16</v>
          </cell>
          <cell r="E757">
            <v>792030</v>
          </cell>
          <cell r="F757">
            <v>0</v>
          </cell>
          <cell r="G757" t="str">
            <v>Затраты по ШПЗ (неосновные)</v>
          </cell>
          <cell r="H757">
            <v>2030</v>
          </cell>
          <cell r="I757">
            <v>7920</v>
          </cell>
          <cell r="J757">
            <v>115.56</v>
          </cell>
          <cell r="K757">
            <v>1</v>
          </cell>
          <cell r="L757">
            <v>0</v>
          </cell>
          <cell r="M757">
            <v>0</v>
          </cell>
          <cell r="N757">
            <v>0</v>
          </cell>
          <cell r="R757">
            <v>0</v>
          </cell>
          <cell r="S757">
            <v>0</v>
          </cell>
          <cell r="T757">
            <v>0</v>
          </cell>
          <cell r="U757">
            <v>35</v>
          </cell>
          <cell r="V757">
            <v>0</v>
          </cell>
          <cell r="W757">
            <v>0</v>
          </cell>
          <cell r="AA757">
            <v>0</v>
          </cell>
          <cell r="AB757">
            <v>0</v>
          </cell>
          <cell r="AC757">
            <v>0</v>
          </cell>
          <cell r="AD757">
            <v>35</v>
          </cell>
          <cell r="AE757">
            <v>430240</v>
          </cell>
          <cell r="AF757">
            <v>0</v>
          </cell>
          <cell r="AI757">
            <v>2343</v>
          </cell>
          <cell r="AK757">
            <v>0</v>
          </cell>
          <cell r="AM757">
            <v>791</v>
          </cell>
          <cell r="AN757">
            <v>1</v>
          </cell>
          <cell r="AO757">
            <v>393216</v>
          </cell>
          <cell r="AQ757">
            <v>0</v>
          </cell>
          <cell r="AR757">
            <v>0</v>
          </cell>
          <cell r="AS757" t="str">
            <v>Ы</v>
          </cell>
          <cell r="AT757" t="str">
            <v>Ы</v>
          </cell>
          <cell r="AU757">
            <v>0</v>
          </cell>
          <cell r="AV757">
            <v>0</v>
          </cell>
          <cell r="AW757">
            <v>23</v>
          </cell>
          <cell r="AX757">
            <v>1</v>
          </cell>
          <cell r="AY757">
            <v>0</v>
          </cell>
          <cell r="AZ757">
            <v>0</v>
          </cell>
          <cell r="BA757">
            <v>0</v>
          </cell>
          <cell r="BB757">
            <v>0</v>
          </cell>
          <cell r="BC757">
            <v>38888</v>
          </cell>
        </row>
        <row r="758">
          <cell r="A758">
            <v>2006</v>
          </cell>
          <cell r="B758">
            <v>5</v>
          </cell>
          <cell r="C758">
            <v>640</v>
          </cell>
          <cell r="D758">
            <v>16</v>
          </cell>
          <cell r="E758">
            <v>792030</v>
          </cell>
          <cell r="F758">
            <v>0</v>
          </cell>
          <cell r="G758" t="str">
            <v>Затраты по ШПЗ (неосновные)</v>
          </cell>
          <cell r="H758">
            <v>2030</v>
          </cell>
          <cell r="I758">
            <v>7920</v>
          </cell>
          <cell r="J758">
            <v>1434.94</v>
          </cell>
          <cell r="K758">
            <v>1</v>
          </cell>
          <cell r="L758">
            <v>0</v>
          </cell>
          <cell r="M758">
            <v>0</v>
          </cell>
          <cell r="N758">
            <v>0</v>
          </cell>
          <cell r="R758">
            <v>0</v>
          </cell>
          <cell r="S758">
            <v>0</v>
          </cell>
          <cell r="T758">
            <v>0</v>
          </cell>
          <cell r="U758">
            <v>35</v>
          </cell>
          <cell r="V758">
            <v>0</v>
          </cell>
          <cell r="W758">
            <v>0</v>
          </cell>
          <cell r="AA758">
            <v>0</v>
          </cell>
          <cell r="AB758">
            <v>0</v>
          </cell>
          <cell r="AC758">
            <v>0</v>
          </cell>
          <cell r="AD758">
            <v>35</v>
          </cell>
          <cell r="AE758">
            <v>450000</v>
          </cell>
          <cell r="AF758">
            <v>0</v>
          </cell>
          <cell r="AI758">
            <v>2343</v>
          </cell>
          <cell r="AK758">
            <v>0</v>
          </cell>
          <cell r="AM758">
            <v>792</v>
          </cell>
          <cell r="AN758">
            <v>1</v>
          </cell>
          <cell r="AO758">
            <v>393216</v>
          </cell>
          <cell r="AQ758">
            <v>0</v>
          </cell>
          <cell r="AR758">
            <v>0</v>
          </cell>
          <cell r="AS758" t="str">
            <v>Ы</v>
          </cell>
          <cell r="AT758" t="str">
            <v>Ы</v>
          </cell>
          <cell r="AU758">
            <v>0</v>
          </cell>
          <cell r="AV758">
            <v>0</v>
          </cell>
          <cell r="AW758">
            <v>23</v>
          </cell>
          <cell r="AX758">
            <v>1</v>
          </cell>
          <cell r="AY758">
            <v>0</v>
          </cell>
          <cell r="AZ758">
            <v>0</v>
          </cell>
          <cell r="BA758">
            <v>0</v>
          </cell>
          <cell r="BB758">
            <v>0</v>
          </cell>
          <cell r="BC758">
            <v>38888</v>
          </cell>
        </row>
        <row r="759">
          <cell r="A759">
            <v>2006</v>
          </cell>
          <cell r="B759">
            <v>5</v>
          </cell>
          <cell r="C759">
            <v>641</v>
          </cell>
          <cell r="D759">
            <v>16</v>
          </cell>
          <cell r="E759">
            <v>792030</v>
          </cell>
          <cell r="F759">
            <v>0</v>
          </cell>
          <cell r="G759" t="str">
            <v>Затраты по ШПЗ (неосновные)</v>
          </cell>
          <cell r="H759">
            <v>2030</v>
          </cell>
          <cell r="I759">
            <v>7920</v>
          </cell>
          <cell r="J759">
            <v>145.84</v>
          </cell>
          <cell r="K759">
            <v>1</v>
          </cell>
          <cell r="L759">
            <v>0</v>
          </cell>
          <cell r="M759">
            <v>0</v>
          </cell>
          <cell r="N759">
            <v>0</v>
          </cell>
          <cell r="R759">
            <v>0</v>
          </cell>
          <cell r="S759">
            <v>0</v>
          </cell>
          <cell r="T759">
            <v>0</v>
          </cell>
          <cell r="U759">
            <v>35</v>
          </cell>
          <cell r="V759">
            <v>0</v>
          </cell>
          <cell r="W759">
            <v>0</v>
          </cell>
          <cell r="AA759">
            <v>0</v>
          </cell>
          <cell r="AB759">
            <v>0</v>
          </cell>
          <cell r="AC759">
            <v>0</v>
          </cell>
          <cell r="AD759">
            <v>35</v>
          </cell>
          <cell r="AE759">
            <v>460000</v>
          </cell>
          <cell r="AF759">
            <v>0</v>
          </cell>
          <cell r="AI759">
            <v>2343</v>
          </cell>
          <cell r="AK759">
            <v>0</v>
          </cell>
          <cell r="AM759">
            <v>793</v>
          </cell>
          <cell r="AN759">
            <v>1</v>
          </cell>
          <cell r="AO759">
            <v>393216</v>
          </cell>
          <cell r="AQ759">
            <v>0</v>
          </cell>
          <cell r="AR759">
            <v>0</v>
          </cell>
          <cell r="AS759" t="str">
            <v>Ы</v>
          </cell>
          <cell r="AT759" t="str">
            <v>Ы</v>
          </cell>
          <cell r="AU759">
            <v>0</v>
          </cell>
          <cell r="AV759">
            <v>0</v>
          </cell>
          <cell r="AW759">
            <v>23</v>
          </cell>
          <cell r="AX759">
            <v>1</v>
          </cell>
          <cell r="AY759">
            <v>0</v>
          </cell>
          <cell r="AZ759">
            <v>0</v>
          </cell>
          <cell r="BA759">
            <v>0</v>
          </cell>
          <cell r="BB759">
            <v>0</v>
          </cell>
          <cell r="BC759">
            <v>38888</v>
          </cell>
        </row>
        <row r="760">
          <cell r="A760">
            <v>2006</v>
          </cell>
          <cell r="B760">
            <v>5</v>
          </cell>
          <cell r="C760">
            <v>642</v>
          </cell>
          <cell r="D760">
            <v>16</v>
          </cell>
          <cell r="E760">
            <v>792030</v>
          </cell>
          <cell r="F760">
            <v>0</v>
          </cell>
          <cell r="G760" t="str">
            <v>Затраты по ШПЗ (неосновные)</v>
          </cell>
          <cell r="H760">
            <v>2030</v>
          </cell>
          <cell r="I760">
            <v>7920</v>
          </cell>
          <cell r="J760">
            <v>60.85</v>
          </cell>
          <cell r="K760">
            <v>1</v>
          </cell>
          <cell r="L760">
            <v>0</v>
          </cell>
          <cell r="M760">
            <v>0</v>
          </cell>
          <cell r="N760">
            <v>0</v>
          </cell>
          <cell r="R760">
            <v>0</v>
          </cell>
          <cell r="S760">
            <v>0</v>
          </cell>
          <cell r="T760">
            <v>0</v>
          </cell>
          <cell r="U760">
            <v>35</v>
          </cell>
          <cell r="V760">
            <v>0</v>
          </cell>
          <cell r="W760">
            <v>0</v>
          </cell>
          <cell r="AA760">
            <v>0</v>
          </cell>
          <cell r="AB760">
            <v>0</v>
          </cell>
          <cell r="AC760">
            <v>0</v>
          </cell>
          <cell r="AD760">
            <v>35</v>
          </cell>
          <cell r="AE760">
            <v>465000</v>
          </cell>
          <cell r="AF760">
            <v>0</v>
          </cell>
          <cell r="AI760">
            <v>2343</v>
          </cell>
          <cell r="AK760">
            <v>0</v>
          </cell>
          <cell r="AM760">
            <v>794</v>
          </cell>
          <cell r="AN760">
            <v>1</v>
          </cell>
          <cell r="AO760">
            <v>393216</v>
          </cell>
          <cell r="AQ760">
            <v>0</v>
          </cell>
          <cell r="AR760">
            <v>0</v>
          </cell>
          <cell r="AS760" t="str">
            <v>Ы</v>
          </cell>
          <cell r="AT760" t="str">
            <v>Ы</v>
          </cell>
          <cell r="AU760">
            <v>0</v>
          </cell>
          <cell r="AV760">
            <v>0</v>
          </cell>
          <cell r="AW760">
            <v>23</v>
          </cell>
          <cell r="AX760">
            <v>1</v>
          </cell>
          <cell r="AY760">
            <v>0</v>
          </cell>
          <cell r="AZ760">
            <v>0</v>
          </cell>
          <cell r="BA760">
            <v>0</v>
          </cell>
          <cell r="BB760">
            <v>0</v>
          </cell>
          <cell r="BC760">
            <v>38888</v>
          </cell>
        </row>
        <row r="761">
          <cell r="A761">
            <v>2006</v>
          </cell>
          <cell r="B761">
            <v>5</v>
          </cell>
          <cell r="C761">
            <v>643</v>
          </cell>
          <cell r="D761">
            <v>16</v>
          </cell>
          <cell r="E761">
            <v>792030</v>
          </cell>
          <cell r="F761">
            <v>0</v>
          </cell>
          <cell r="G761" t="str">
            <v>Затраты по ШПЗ (неосновные)</v>
          </cell>
          <cell r="H761">
            <v>2030</v>
          </cell>
          <cell r="I761">
            <v>7920</v>
          </cell>
          <cell r="J761">
            <v>0.37</v>
          </cell>
          <cell r="K761">
            <v>1</v>
          </cell>
          <cell r="L761">
            <v>0</v>
          </cell>
          <cell r="M761">
            <v>0</v>
          </cell>
          <cell r="N761">
            <v>0</v>
          </cell>
          <cell r="R761">
            <v>0</v>
          </cell>
          <cell r="S761">
            <v>0</v>
          </cell>
          <cell r="T761">
            <v>0</v>
          </cell>
          <cell r="U761">
            <v>35</v>
          </cell>
          <cell r="V761">
            <v>0</v>
          </cell>
          <cell r="W761">
            <v>0</v>
          </cell>
          <cell r="AA761">
            <v>0</v>
          </cell>
          <cell r="AB761">
            <v>0</v>
          </cell>
          <cell r="AC761">
            <v>0</v>
          </cell>
          <cell r="AD761">
            <v>35</v>
          </cell>
          <cell r="AE761">
            <v>501105</v>
          </cell>
          <cell r="AF761">
            <v>0</v>
          </cell>
          <cell r="AI761">
            <v>2343</v>
          </cell>
          <cell r="AK761">
            <v>0</v>
          </cell>
          <cell r="AM761">
            <v>795</v>
          </cell>
          <cell r="AN761">
            <v>1</v>
          </cell>
          <cell r="AO761">
            <v>393216</v>
          </cell>
          <cell r="AQ761">
            <v>0</v>
          </cell>
          <cell r="AR761">
            <v>0</v>
          </cell>
          <cell r="AS761" t="str">
            <v>Ы</v>
          </cell>
          <cell r="AT761" t="str">
            <v>Ы</v>
          </cell>
          <cell r="AU761">
            <v>0</v>
          </cell>
          <cell r="AV761">
            <v>0</v>
          </cell>
          <cell r="AW761">
            <v>23</v>
          </cell>
          <cell r="AX761">
            <v>1</v>
          </cell>
          <cell r="AY761">
            <v>0</v>
          </cell>
          <cell r="AZ761">
            <v>0</v>
          </cell>
          <cell r="BA761">
            <v>0</v>
          </cell>
          <cell r="BB761">
            <v>0</v>
          </cell>
          <cell r="BC761">
            <v>38888</v>
          </cell>
        </row>
        <row r="762">
          <cell r="A762">
            <v>2006</v>
          </cell>
          <cell r="B762">
            <v>5</v>
          </cell>
          <cell r="C762">
            <v>644</v>
          </cell>
          <cell r="D762">
            <v>16</v>
          </cell>
          <cell r="E762">
            <v>792030</v>
          </cell>
          <cell r="F762">
            <v>0</v>
          </cell>
          <cell r="G762" t="str">
            <v>Затраты по ШПЗ (неосновные)</v>
          </cell>
          <cell r="H762">
            <v>2030</v>
          </cell>
          <cell r="I762">
            <v>7920</v>
          </cell>
          <cell r="J762">
            <v>2905.81</v>
          </cell>
          <cell r="K762">
            <v>1</v>
          </cell>
          <cell r="L762">
            <v>0</v>
          </cell>
          <cell r="M762">
            <v>0</v>
          </cell>
          <cell r="N762">
            <v>0</v>
          </cell>
          <cell r="R762">
            <v>0</v>
          </cell>
          <cell r="S762">
            <v>0</v>
          </cell>
          <cell r="T762">
            <v>0</v>
          </cell>
          <cell r="U762">
            <v>35</v>
          </cell>
          <cell r="V762">
            <v>0</v>
          </cell>
          <cell r="W762">
            <v>0</v>
          </cell>
          <cell r="AA762">
            <v>0</v>
          </cell>
          <cell r="AB762">
            <v>0</v>
          </cell>
          <cell r="AC762">
            <v>0</v>
          </cell>
          <cell r="AD762">
            <v>35</v>
          </cell>
          <cell r="AE762">
            <v>503000</v>
          </cell>
          <cell r="AF762">
            <v>0</v>
          </cell>
          <cell r="AI762">
            <v>2343</v>
          </cell>
          <cell r="AK762">
            <v>0</v>
          </cell>
          <cell r="AM762">
            <v>796</v>
          </cell>
          <cell r="AN762">
            <v>1</v>
          </cell>
          <cell r="AO762">
            <v>393216</v>
          </cell>
          <cell r="AQ762">
            <v>0</v>
          </cell>
          <cell r="AR762">
            <v>0</v>
          </cell>
          <cell r="AS762" t="str">
            <v>Ы</v>
          </cell>
          <cell r="AT762" t="str">
            <v>Ы</v>
          </cell>
          <cell r="AU762">
            <v>0</v>
          </cell>
          <cell r="AV762">
            <v>0</v>
          </cell>
          <cell r="AW762">
            <v>23</v>
          </cell>
          <cell r="AX762">
            <v>1</v>
          </cell>
          <cell r="AY762">
            <v>0</v>
          </cell>
          <cell r="AZ762">
            <v>0</v>
          </cell>
          <cell r="BA762">
            <v>0</v>
          </cell>
          <cell r="BB762">
            <v>0</v>
          </cell>
          <cell r="BC762">
            <v>38888</v>
          </cell>
        </row>
        <row r="763">
          <cell r="A763">
            <v>2006</v>
          </cell>
          <cell r="B763">
            <v>5</v>
          </cell>
          <cell r="C763">
            <v>645</v>
          </cell>
          <cell r="D763">
            <v>16</v>
          </cell>
          <cell r="E763">
            <v>792030</v>
          </cell>
          <cell r="F763">
            <v>0</v>
          </cell>
          <cell r="G763" t="str">
            <v>Затраты по ШПЗ (неосновные)</v>
          </cell>
          <cell r="H763">
            <v>2030</v>
          </cell>
          <cell r="I763">
            <v>7920</v>
          </cell>
          <cell r="J763">
            <v>78.98</v>
          </cell>
          <cell r="K763">
            <v>1</v>
          </cell>
          <cell r="L763">
            <v>0</v>
          </cell>
          <cell r="M763">
            <v>0</v>
          </cell>
          <cell r="N763">
            <v>0</v>
          </cell>
          <cell r="R763">
            <v>0</v>
          </cell>
          <cell r="S763">
            <v>0</v>
          </cell>
          <cell r="T763">
            <v>0</v>
          </cell>
          <cell r="U763">
            <v>35</v>
          </cell>
          <cell r="V763">
            <v>0</v>
          </cell>
          <cell r="W763">
            <v>0</v>
          </cell>
          <cell r="AA763">
            <v>0</v>
          </cell>
          <cell r="AB763">
            <v>0</v>
          </cell>
          <cell r="AC763">
            <v>0</v>
          </cell>
          <cell r="AD763">
            <v>35</v>
          </cell>
          <cell r="AE763">
            <v>504100</v>
          </cell>
          <cell r="AF763">
            <v>0</v>
          </cell>
          <cell r="AI763">
            <v>2343</v>
          </cell>
          <cell r="AK763">
            <v>0</v>
          </cell>
          <cell r="AM763">
            <v>797</v>
          </cell>
          <cell r="AN763">
            <v>1</v>
          </cell>
          <cell r="AO763">
            <v>393216</v>
          </cell>
          <cell r="AQ763">
            <v>0</v>
          </cell>
          <cell r="AR763">
            <v>0</v>
          </cell>
          <cell r="AS763" t="str">
            <v>Ы</v>
          </cell>
          <cell r="AT763" t="str">
            <v>Ы</v>
          </cell>
          <cell r="AU763">
            <v>0</v>
          </cell>
          <cell r="AV763">
            <v>0</v>
          </cell>
          <cell r="AW763">
            <v>23</v>
          </cell>
          <cell r="AX763">
            <v>1</v>
          </cell>
          <cell r="AY763">
            <v>0</v>
          </cell>
          <cell r="AZ763">
            <v>0</v>
          </cell>
          <cell r="BA763">
            <v>0</v>
          </cell>
          <cell r="BB763">
            <v>0</v>
          </cell>
          <cell r="BC763">
            <v>38888</v>
          </cell>
        </row>
        <row r="764">
          <cell r="A764">
            <v>2006</v>
          </cell>
          <cell r="B764">
            <v>5</v>
          </cell>
          <cell r="C764">
            <v>646</v>
          </cell>
          <cell r="D764">
            <v>16</v>
          </cell>
          <cell r="E764">
            <v>792030</v>
          </cell>
          <cell r="F764">
            <v>0</v>
          </cell>
          <cell r="G764" t="str">
            <v>Затраты по ШПЗ (неосновные)</v>
          </cell>
          <cell r="H764">
            <v>2030</v>
          </cell>
          <cell r="I764">
            <v>7920</v>
          </cell>
          <cell r="J764">
            <v>365.87</v>
          </cell>
          <cell r="K764">
            <v>1</v>
          </cell>
          <cell r="L764">
            <v>0</v>
          </cell>
          <cell r="M764">
            <v>0</v>
          </cell>
          <cell r="N764">
            <v>0</v>
          </cell>
          <cell r="R764">
            <v>0</v>
          </cell>
          <cell r="S764">
            <v>0</v>
          </cell>
          <cell r="T764">
            <v>0</v>
          </cell>
          <cell r="U764">
            <v>35</v>
          </cell>
          <cell r="V764">
            <v>0</v>
          </cell>
          <cell r="W764">
            <v>0</v>
          </cell>
          <cell r="AA764">
            <v>0</v>
          </cell>
          <cell r="AB764">
            <v>0</v>
          </cell>
          <cell r="AC764">
            <v>0</v>
          </cell>
          <cell r="AD764">
            <v>35</v>
          </cell>
          <cell r="AE764">
            <v>504200</v>
          </cell>
          <cell r="AF764">
            <v>0</v>
          </cell>
          <cell r="AI764">
            <v>2343</v>
          </cell>
          <cell r="AK764">
            <v>0</v>
          </cell>
          <cell r="AM764">
            <v>798</v>
          </cell>
          <cell r="AN764">
            <v>1</v>
          </cell>
          <cell r="AO764">
            <v>393216</v>
          </cell>
          <cell r="AQ764">
            <v>0</v>
          </cell>
          <cell r="AR764">
            <v>0</v>
          </cell>
          <cell r="AS764" t="str">
            <v>Ы</v>
          </cell>
          <cell r="AT764" t="str">
            <v>Ы</v>
          </cell>
          <cell r="AU764">
            <v>0</v>
          </cell>
          <cell r="AV764">
            <v>0</v>
          </cell>
          <cell r="AW764">
            <v>23</v>
          </cell>
          <cell r="AX764">
            <v>1</v>
          </cell>
          <cell r="AY764">
            <v>0</v>
          </cell>
          <cell r="AZ764">
            <v>0</v>
          </cell>
          <cell r="BA764">
            <v>0</v>
          </cell>
          <cell r="BB764">
            <v>0</v>
          </cell>
          <cell r="BC764">
            <v>38888</v>
          </cell>
        </row>
        <row r="765">
          <cell r="A765">
            <v>2006</v>
          </cell>
          <cell r="B765">
            <v>5</v>
          </cell>
          <cell r="C765">
            <v>647</v>
          </cell>
          <cell r="D765">
            <v>16</v>
          </cell>
          <cell r="E765">
            <v>792030</v>
          </cell>
          <cell r="F765">
            <v>0</v>
          </cell>
          <cell r="G765" t="str">
            <v>Затраты по ШПЗ (неосновные)</v>
          </cell>
          <cell r="H765">
            <v>2030</v>
          </cell>
          <cell r="I765">
            <v>7920</v>
          </cell>
          <cell r="J765">
            <v>366.12</v>
          </cell>
          <cell r="K765">
            <v>1</v>
          </cell>
          <cell r="L765">
            <v>0</v>
          </cell>
          <cell r="M765">
            <v>0</v>
          </cell>
          <cell r="N765">
            <v>0</v>
          </cell>
          <cell r="R765">
            <v>0</v>
          </cell>
          <cell r="S765">
            <v>0</v>
          </cell>
          <cell r="T765">
            <v>0</v>
          </cell>
          <cell r="U765">
            <v>35</v>
          </cell>
          <cell r="V765">
            <v>0</v>
          </cell>
          <cell r="W765">
            <v>0</v>
          </cell>
          <cell r="AA765">
            <v>0</v>
          </cell>
          <cell r="AB765">
            <v>0</v>
          </cell>
          <cell r="AC765">
            <v>0</v>
          </cell>
          <cell r="AD765">
            <v>35</v>
          </cell>
          <cell r="AE765">
            <v>504400</v>
          </cell>
          <cell r="AF765">
            <v>0</v>
          </cell>
          <cell r="AI765">
            <v>2343</v>
          </cell>
          <cell r="AK765">
            <v>0</v>
          </cell>
          <cell r="AM765">
            <v>799</v>
          </cell>
          <cell r="AN765">
            <v>1</v>
          </cell>
          <cell r="AO765">
            <v>393216</v>
          </cell>
          <cell r="AQ765">
            <v>0</v>
          </cell>
          <cell r="AR765">
            <v>0</v>
          </cell>
          <cell r="AS765" t="str">
            <v>Ы</v>
          </cell>
          <cell r="AT765" t="str">
            <v>Ы</v>
          </cell>
          <cell r="AU765">
            <v>0</v>
          </cell>
          <cell r="AV765">
            <v>0</v>
          </cell>
          <cell r="AW765">
            <v>23</v>
          </cell>
          <cell r="AX765">
            <v>1</v>
          </cell>
          <cell r="AY765">
            <v>0</v>
          </cell>
          <cell r="AZ765">
            <v>0</v>
          </cell>
          <cell r="BA765">
            <v>0</v>
          </cell>
          <cell r="BB765">
            <v>0</v>
          </cell>
          <cell r="BC765">
            <v>38888</v>
          </cell>
        </row>
        <row r="766">
          <cell r="A766">
            <v>2006</v>
          </cell>
          <cell r="B766">
            <v>5</v>
          </cell>
          <cell r="C766">
            <v>648</v>
          </cell>
          <cell r="D766">
            <v>16</v>
          </cell>
          <cell r="E766">
            <v>792030</v>
          </cell>
          <cell r="F766">
            <v>0</v>
          </cell>
          <cell r="G766" t="str">
            <v>Затраты по ШПЗ (неосновные)</v>
          </cell>
          <cell r="H766">
            <v>2030</v>
          </cell>
          <cell r="I766">
            <v>7920</v>
          </cell>
          <cell r="J766">
            <v>1301.3599999999999</v>
          </cell>
          <cell r="K766">
            <v>1</v>
          </cell>
          <cell r="L766">
            <v>0</v>
          </cell>
          <cell r="M766">
            <v>0</v>
          </cell>
          <cell r="N766">
            <v>0</v>
          </cell>
          <cell r="R766">
            <v>0</v>
          </cell>
          <cell r="S766">
            <v>0</v>
          </cell>
          <cell r="T766">
            <v>0</v>
          </cell>
          <cell r="U766">
            <v>35</v>
          </cell>
          <cell r="V766">
            <v>0</v>
          </cell>
          <cell r="W766">
            <v>0</v>
          </cell>
          <cell r="AA766">
            <v>0</v>
          </cell>
          <cell r="AB766">
            <v>0</v>
          </cell>
          <cell r="AC766">
            <v>0</v>
          </cell>
          <cell r="AD766">
            <v>35</v>
          </cell>
          <cell r="AE766">
            <v>505100</v>
          </cell>
          <cell r="AF766">
            <v>0</v>
          </cell>
          <cell r="AI766">
            <v>2343</v>
          </cell>
          <cell r="AK766">
            <v>0</v>
          </cell>
          <cell r="AM766">
            <v>800</v>
          </cell>
          <cell r="AN766">
            <v>1</v>
          </cell>
          <cell r="AO766">
            <v>393216</v>
          </cell>
          <cell r="AQ766">
            <v>0</v>
          </cell>
          <cell r="AR766">
            <v>0</v>
          </cell>
          <cell r="AS766" t="str">
            <v>Ы</v>
          </cell>
          <cell r="AT766" t="str">
            <v>Ы</v>
          </cell>
          <cell r="AU766">
            <v>0</v>
          </cell>
          <cell r="AV766">
            <v>0</v>
          </cell>
          <cell r="AW766">
            <v>23</v>
          </cell>
          <cell r="AX766">
            <v>1</v>
          </cell>
          <cell r="AY766">
            <v>0</v>
          </cell>
          <cell r="AZ766">
            <v>0</v>
          </cell>
          <cell r="BA766">
            <v>0</v>
          </cell>
          <cell r="BB766">
            <v>0</v>
          </cell>
          <cell r="BC766">
            <v>38888</v>
          </cell>
        </row>
        <row r="767">
          <cell r="A767">
            <v>2006</v>
          </cell>
          <cell r="B767">
            <v>5</v>
          </cell>
          <cell r="C767">
            <v>649</v>
          </cell>
          <cell r="D767">
            <v>16</v>
          </cell>
          <cell r="E767">
            <v>792030</v>
          </cell>
          <cell r="F767">
            <v>0</v>
          </cell>
          <cell r="G767" t="str">
            <v>Затраты по ШПЗ (неосновные)</v>
          </cell>
          <cell r="H767">
            <v>2030</v>
          </cell>
          <cell r="I767">
            <v>7920</v>
          </cell>
          <cell r="J767">
            <v>6174.75</v>
          </cell>
          <cell r="K767">
            <v>1</v>
          </cell>
          <cell r="L767">
            <v>0</v>
          </cell>
          <cell r="M767">
            <v>0</v>
          </cell>
          <cell r="N767">
            <v>0</v>
          </cell>
          <cell r="R767">
            <v>0</v>
          </cell>
          <cell r="S767">
            <v>0</v>
          </cell>
          <cell r="T767">
            <v>0</v>
          </cell>
          <cell r="U767">
            <v>35</v>
          </cell>
          <cell r="V767">
            <v>0</v>
          </cell>
          <cell r="W767">
            <v>0</v>
          </cell>
          <cell r="AA767">
            <v>0</v>
          </cell>
          <cell r="AB767">
            <v>0</v>
          </cell>
          <cell r="AC767">
            <v>0</v>
          </cell>
          <cell r="AD767">
            <v>35</v>
          </cell>
          <cell r="AE767">
            <v>510100</v>
          </cell>
          <cell r="AF767">
            <v>0</v>
          </cell>
          <cell r="AI767">
            <v>2343</v>
          </cell>
          <cell r="AK767">
            <v>0</v>
          </cell>
          <cell r="AM767">
            <v>801</v>
          </cell>
          <cell r="AN767">
            <v>1</v>
          </cell>
          <cell r="AO767">
            <v>393216</v>
          </cell>
          <cell r="AQ767">
            <v>0</v>
          </cell>
          <cell r="AR767">
            <v>0</v>
          </cell>
          <cell r="AS767" t="str">
            <v>Ы</v>
          </cell>
          <cell r="AT767" t="str">
            <v>Ы</v>
          </cell>
          <cell r="AU767">
            <v>0</v>
          </cell>
          <cell r="AV767">
            <v>0</v>
          </cell>
          <cell r="AW767">
            <v>23</v>
          </cell>
          <cell r="AX767">
            <v>1</v>
          </cell>
          <cell r="AY767">
            <v>0</v>
          </cell>
          <cell r="AZ767">
            <v>0</v>
          </cell>
          <cell r="BA767">
            <v>0</v>
          </cell>
          <cell r="BB767">
            <v>0</v>
          </cell>
          <cell r="BC767">
            <v>38888</v>
          </cell>
        </row>
        <row r="768">
          <cell r="A768">
            <v>2006</v>
          </cell>
          <cell r="B768">
            <v>5</v>
          </cell>
          <cell r="C768">
            <v>650</v>
          </cell>
          <cell r="D768">
            <v>16</v>
          </cell>
          <cell r="E768">
            <v>792030</v>
          </cell>
          <cell r="F768">
            <v>0</v>
          </cell>
          <cell r="G768" t="str">
            <v>Затраты по ШПЗ (неосновные)</v>
          </cell>
          <cell r="H768">
            <v>2030</v>
          </cell>
          <cell r="I768">
            <v>7920</v>
          </cell>
          <cell r="J768">
            <v>67.27</v>
          </cell>
          <cell r="K768">
            <v>1</v>
          </cell>
          <cell r="L768">
            <v>0</v>
          </cell>
          <cell r="M768">
            <v>0</v>
          </cell>
          <cell r="N768">
            <v>0</v>
          </cell>
          <cell r="R768">
            <v>0</v>
          </cell>
          <cell r="S768">
            <v>0</v>
          </cell>
          <cell r="T768">
            <v>0</v>
          </cell>
          <cell r="U768">
            <v>35</v>
          </cell>
          <cell r="V768">
            <v>0</v>
          </cell>
          <cell r="W768">
            <v>0</v>
          </cell>
          <cell r="AA768">
            <v>0</v>
          </cell>
          <cell r="AB768">
            <v>0</v>
          </cell>
          <cell r="AC768">
            <v>0</v>
          </cell>
          <cell r="AD768">
            <v>35</v>
          </cell>
          <cell r="AE768">
            <v>510200</v>
          </cell>
          <cell r="AF768">
            <v>0</v>
          </cell>
          <cell r="AI768">
            <v>2343</v>
          </cell>
          <cell r="AK768">
            <v>0</v>
          </cell>
          <cell r="AM768">
            <v>802</v>
          </cell>
          <cell r="AN768">
            <v>1</v>
          </cell>
          <cell r="AO768">
            <v>393216</v>
          </cell>
          <cell r="AQ768">
            <v>0</v>
          </cell>
          <cell r="AR768">
            <v>0</v>
          </cell>
          <cell r="AS768" t="str">
            <v>Ы</v>
          </cell>
          <cell r="AT768" t="str">
            <v>Ы</v>
          </cell>
          <cell r="AU768">
            <v>0</v>
          </cell>
          <cell r="AV768">
            <v>0</v>
          </cell>
          <cell r="AW768">
            <v>23</v>
          </cell>
          <cell r="AX768">
            <v>1</v>
          </cell>
          <cell r="AY768">
            <v>0</v>
          </cell>
          <cell r="AZ768">
            <v>0</v>
          </cell>
          <cell r="BA768">
            <v>0</v>
          </cell>
          <cell r="BB768">
            <v>0</v>
          </cell>
          <cell r="BC768">
            <v>38888</v>
          </cell>
        </row>
        <row r="769">
          <cell r="A769">
            <v>2006</v>
          </cell>
          <cell r="B769">
            <v>5</v>
          </cell>
          <cell r="C769">
            <v>651</v>
          </cell>
          <cell r="D769">
            <v>16</v>
          </cell>
          <cell r="E769">
            <v>792030</v>
          </cell>
          <cell r="F769">
            <v>0</v>
          </cell>
          <cell r="G769" t="str">
            <v>Затраты по ШПЗ (неосновные)</v>
          </cell>
          <cell r="H769">
            <v>2030</v>
          </cell>
          <cell r="I769">
            <v>7920</v>
          </cell>
          <cell r="J769">
            <v>149.01</v>
          </cell>
          <cell r="K769">
            <v>1</v>
          </cell>
          <cell r="L769">
            <v>0</v>
          </cell>
          <cell r="M769">
            <v>0</v>
          </cell>
          <cell r="N769">
            <v>0</v>
          </cell>
          <cell r="R769">
            <v>0</v>
          </cell>
          <cell r="S769">
            <v>0</v>
          </cell>
          <cell r="T769">
            <v>0</v>
          </cell>
          <cell r="U769">
            <v>35</v>
          </cell>
          <cell r="V769">
            <v>0</v>
          </cell>
          <cell r="W769">
            <v>0</v>
          </cell>
          <cell r="AA769">
            <v>0</v>
          </cell>
          <cell r="AB769">
            <v>0</v>
          </cell>
          <cell r="AC769">
            <v>0</v>
          </cell>
          <cell r="AD769">
            <v>35</v>
          </cell>
          <cell r="AE769">
            <v>510300</v>
          </cell>
          <cell r="AF769">
            <v>0</v>
          </cell>
          <cell r="AI769">
            <v>2343</v>
          </cell>
          <cell r="AK769">
            <v>0</v>
          </cell>
          <cell r="AM769">
            <v>803</v>
          </cell>
          <cell r="AN769">
            <v>1</v>
          </cell>
          <cell r="AO769">
            <v>393216</v>
          </cell>
          <cell r="AQ769">
            <v>0</v>
          </cell>
          <cell r="AR769">
            <v>0</v>
          </cell>
          <cell r="AS769" t="str">
            <v>Ы</v>
          </cell>
          <cell r="AT769" t="str">
            <v>Ы</v>
          </cell>
          <cell r="AU769">
            <v>0</v>
          </cell>
          <cell r="AV769">
            <v>0</v>
          </cell>
          <cell r="AW769">
            <v>23</v>
          </cell>
          <cell r="AX769">
            <v>1</v>
          </cell>
          <cell r="AY769">
            <v>0</v>
          </cell>
          <cell r="AZ769">
            <v>0</v>
          </cell>
          <cell r="BA769">
            <v>0</v>
          </cell>
          <cell r="BB769">
            <v>0</v>
          </cell>
          <cell r="BC769">
            <v>38888</v>
          </cell>
        </row>
        <row r="770">
          <cell r="A770">
            <v>2006</v>
          </cell>
          <cell r="B770">
            <v>5</v>
          </cell>
          <cell r="C770">
            <v>652</v>
          </cell>
          <cell r="D770">
            <v>16</v>
          </cell>
          <cell r="E770">
            <v>792030</v>
          </cell>
          <cell r="F770">
            <v>0</v>
          </cell>
          <cell r="G770" t="str">
            <v>Затраты по ШПЗ (неосновные)</v>
          </cell>
          <cell r="H770">
            <v>2030</v>
          </cell>
          <cell r="I770">
            <v>7920</v>
          </cell>
          <cell r="J770">
            <v>243.49</v>
          </cell>
          <cell r="K770">
            <v>1</v>
          </cell>
          <cell r="L770">
            <v>0</v>
          </cell>
          <cell r="M770">
            <v>0</v>
          </cell>
          <cell r="N770">
            <v>0</v>
          </cell>
          <cell r="R770">
            <v>0</v>
          </cell>
          <cell r="S770">
            <v>0</v>
          </cell>
          <cell r="T770">
            <v>0</v>
          </cell>
          <cell r="U770">
            <v>35</v>
          </cell>
          <cell r="V770">
            <v>0</v>
          </cell>
          <cell r="W770">
            <v>0</v>
          </cell>
          <cell r="AA770">
            <v>0</v>
          </cell>
          <cell r="AB770">
            <v>0</v>
          </cell>
          <cell r="AC770">
            <v>0</v>
          </cell>
          <cell r="AD770">
            <v>35</v>
          </cell>
          <cell r="AE770">
            <v>510400</v>
          </cell>
          <cell r="AF770">
            <v>0</v>
          </cell>
          <cell r="AI770">
            <v>2343</v>
          </cell>
          <cell r="AK770">
            <v>0</v>
          </cell>
          <cell r="AM770">
            <v>804</v>
          </cell>
          <cell r="AN770">
            <v>1</v>
          </cell>
          <cell r="AO770">
            <v>393216</v>
          </cell>
          <cell r="AQ770">
            <v>0</v>
          </cell>
          <cell r="AR770">
            <v>0</v>
          </cell>
          <cell r="AS770" t="str">
            <v>Ы</v>
          </cell>
          <cell r="AT770" t="str">
            <v>Ы</v>
          </cell>
          <cell r="AU770">
            <v>0</v>
          </cell>
          <cell r="AV770">
            <v>0</v>
          </cell>
          <cell r="AW770">
            <v>23</v>
          </cell>
          <cell r="AX770">
            <v>1</v>
          </cell>
          <cell r="AY770">
            <v>0</v>
          </cell>
          <cell r="AZ770">
            <v>0</v>
          </cell>
          <cell r="BA770">
            <v>0</v>
          </cell>
          <cell r="BB770">
            <v>0</v>
          </cell>
          <cell r="BC770">
            <v>38888</v>
          </cell>
        </row>
        <row r="771">
          <cell r="A771">
            <v>2006</v>
          </cell>
          <cell r="B771">
            <v>5</v>
          </cell>
          <cell r="C771">
            <v>653</v>
          </cell>
          <cell r="D771">
            <v>16</v>
          </cell>
          <cell r="E771">
            <v>792030</v>
          </cell>
          <cell r="F771">
            <v>0</v>
          </cell>
          <cell r="G771" t="str">
            <v>Затраты по ШПЗ (неосновные)</v>
          </cell>
          <cell r="H771">
            <v>2030</v>
          </cell>
          <cell r="I771">
            <v>7920</v>
          </cell>
          <cell r="J771">
            <v>18333.82</v>
          </cell>
          <cell r="K771">
            <v>1</v>
          </cell>
          <cell r="L771">
            <v>0</v>
          </cell>
          <cell r="M771">
            <v>0</v>
          </cell>
          <cell r="N771">
            <v>0</v>
          </cell>
          <cell r="R771">
            <v>0</v>
          </cell>
          <cell r="S771">
            <v>0</v>
          </cell>
          <cell r="T771">
            <v>0</v>
          </cell>
          <cell r="U771">
            <v>35</v>
          </cell>
          <cell r="V771">
            <v>0</v>
          </cell>
          <cell r="W771">
            <v>0</v>
          </cell>
          <cell r="AA771">
            <v>0</v>
          </cell>
          <cell r="AB771">
            <v>0</v>
          </cell>
          <cell r="AC771">
            <v>0</v>
          </cell>
          <cell r="AD771">
            <v>35</v>
          </cell>
          <cell r="AE771">
            <v>510600</v>
          </cell>
          <cell r="AF771">
            <v>0</v>
          </cell>
          <cell r="AI771">
            <v>2343</v>
          </cell>
          <cell r="AK771">
            <v>0</v>
          </cell>
          <cell r="AM771">
            <v>805</v>
          </cell>
          <cell r="AN771">
            <v>1</v>
          </cell>
          <cell r="AO771">
            <v>393216</v>
          </cell>
          <cell r="AQ771">
            <v>0</v>
          </cell>
          <cell r="AR771">
            <v>0</v>
          </cell>
          <cell r="AS771" t="str">
            <v>Ы</v>
          </cell>
          <cell r="AT771" t="str">
            <v>Ы</v>
          </cell>
          <cell r="AU771">
            <v>0</v>
          </cell>
          <cell r="AV771">
            <v>0</v>
          </cell>
          <cell r="AW771">
            <v>23</v>
          </cell>
          <cell r="AX771">
            <v>1</v>
          </cell>
          <cell r="AY771">
            <v>0</v>
          </cell>
          <cell r="AZ771">
            <v>0</v>
          </cell>
          <cell r="BA771">
            <v>0</v>
          </cell>
          <cell r="BB771">
            <v>0</v>
          </cell>
          <cell r="BC771">
            <v>38888</v>
          </cell>
        </row>
        <row r="772">
          <cell r="A772">
            <v>2006</v>
          </cell>
          <cell r="B772">
            <v>5</v>
          </cell>
          <cell r="C772">
            <v>654</v>
          </cell>
          <cell r="D772">
            <v>16</v>
          </cell>
          <cell r="E772">
            <v>792030</v>
          </cell>
          <cell r="F772">
            <v>0</v>
          </cell>
          <cell r="G772" t="str">
            <v>Затраты по ШПЗ (неосновные)</v>
          </cell>
          <cell r="H772">
            <v>2030</v>
          </cell>
          <cell r="I772">
            <v>7920</v>
          </cell>
          <cell r="J772">
            <v>1.47</v>
          </cell>
          <cell r="K772">
            <v>1</v>
          </cell>
          <cell r="L772">
            <v>0</v>
          </cell>
          <cell r="M772">
            <v>0</v>
          </cell>
          <cell r="N772">
            <v>0</v>
          </cell>
          <cell r="R772">
            <v>0</v>
          </cell>
          <cell r="S772">
            <v>0</v>
          </cell>
          <cell r="T772">
            <v>0</v>
          </cell>
          <cell r="U772">
            <v>35</v>
          </cell>
          <cell r="V772">
            <v>0</v>
          </cell>
          <cell r="W772">
            <v>0</v>
          </cell>
          <cell r="AA772">
            <v>0</v>
          </cell>
          <cell r="AB772">
            <v>0</v>
          </cell>
          <cell r="AC772">
            <v>0</v>
          </cell>
          <cell r="AD772">
            <v>35</v>
          </cell>
          <cell r="AE772">
            <v>512000</v>
          </cell>
          <cell r="AF772">
            <v>0</v>
          </cell>
          <cell r="AI772">
            <v>2343</v>
          </cell>
          <cell r="AK772">
            <v>0</v>
          </cell>
          <cell r="AM772">
            <v>806</v>
          </cell>
          <cell r="AN772">
            <v>1</v>
          </cell>
          <cell r="AO772">
            <v>393216</v>
          </cell>
          <cell r="AQ772">
            <v>0</v>
          </cell>
          <cell r="AR772">
            <v>0</v>
          </cell>
          <cell r="AS772" t="str">
            <v>Ы</v>
          </cell>
          <cell r="AT772" t="str">
            <v>Ы</v>
          </cell>
          <cell r="AU772">
            <v>0</v>
          </cell>
          <cell r="AV772">
            <v>0</v>
          </cell>
          <cell r="AW772">
            <v>23</v>
          </cell>
          <cell r="AX772">
            <v>1</v>
          </cell>
          <cell r="AY772">
            <v>0</v>
          </cell>
          <cell r="AZ772">
            <v>0</v>
          </cell>
          <cell r="BA772">
            <v>0</v>
          </cell>
          <cell r="BB772">
            <v>0</v>
          </cell>
          <cell r="BC772">
            <v>38888</v>
          </cell>
        </row>
        <row r="773">
          <cell r="A773">
            <v>2006</v>
          </cell>
          <cell r="B773">
            <v>5</v>
          </cell>
          <cell r="C773">
            <v>655</v>
          </cell>
          <cell r="D773">
            <v>16</v>
          </cell>
          <cell r="E773">
            <v>792030</v>
          </cell>
          <cell r="F773">
            <v>0</v>
          </cell>
          <cell r="G773" t="str">
            <v>Затраты по ШПЗ (неосновные)</v>
          </cell>
          <cell r="H773">
            <v>2030</v>
          </cell>
          <cell r="I773">
            <v>7920</v>
          </cell>
          <cell r="J773">
            <v>-14.49</v>
          </cell>
          <cell r="K773">
            <v>1</v>
          </cell>
          <cell r="L773">
            <v>0</v>
          </cell>
          <cell r="M773">
            <v>0</v>
          </cell>
          <cell r="N773">
            <v>0</v>
          </cell>
          <cell r="R773">
            <v>0</v>
          </cell>
          <cell r="S773">
            <v>0</v>
          </cell>
          <cell r="T773">
            <v>0</v>
          </cell>
          <cell r="U773">
            <v>35</v>
          </cell>
          <cell r="V773">
            <v>0</v>
          </cell>
          <cell r="W773">
            <v>0</v>
          </cell>
          <cell r="AA773">
            <v>0</v>
          </cell>
          <cell r="AB773">
            <v>0</v>
          </cell>
          <cell r="AC773">
            <v>0</v>
          </cell>
          <cell r="AD773">
            <v>35</v>
          </cell>
          <cell r="AE773">
            <v>523000</v>
          </cell>
          <cell r="AF773">
            <v>0</v>
          </cell>
          <cell r="AI773">
            <v>2343</v>
          </cell>
          <cell r="AK773">
            <v>0</v>
          </cell>
          <cell r="AM773">
            <v>807</v>
          </cell>
          <cell r="AN773">
            <v>1</v>
          </cell>
          <cell r="AO773">
            <v>393216</v>
          </cell>
          <cell r="AQ773">
            <v>0</v>
          </cell>
          <cell r="AR773">
            <v>0</v>
          </cell>
          <cell r="AS773" t="str">
            <v>Ы</v>
          </cell>
          <cell r="AT773" t="str">
            <v>Ы</v>
          </cell>
          <cell r="AU773">
            <v>0</v>
          </cell>
          <cell r="AV773">
            <v>0</v>
          </cell>
          <cell r="AW773">
            <v>23</v>
          </cell>
          <cell r="AX773">
            <v>1</v>
          </cell>
          <cell r="AY773">
            <v>0</v>
          </cell>
          <cell r="AZ773">
            <v>0</v>
          </cell>
          <cell r="BA773">
            <v>0</v>
          </cell>
          <cell r="BB773">
            <v>0</v>
          </cell>
          <cell r="BC773">
            <v>38888</v>
          </cell>
        </row>
        <row r="774">
          <cell r="A774">
            <v>2006</v>
          </cell>
          <cell r="B774">
            <v>5</v>
          </cell>
          <cell r="C774">
            <v>656</v>
          </cell>
          <cell r="D774">
            <v>16</v>
          </cell>
          <cell r="E774">
            <v>792030</v>
          </cell>
          <cell r="F774">
            <v>0</v>
          </cell>
          <cell r="G774" t="str">
            <v>Затраты по ШПЗ (неосновные)</v>
          </cell>
          <cell r="H774">
            <v>2030</v>
          </cell>
          <cell r="I774">
            <v>7920</v>
          </cell>
          <cell r="J774">
            <v>14.49</v>
          </cell>
          <cell r="K774">
            <v>1</v>
          </cell>
          <cell r="L774">
            <v>0</v>
          </cell>
          <cell r="M774">
            <v>0</v>
          </cell>
          <cell r="N774">
            <v>0</v>
          </cell>
          <cell r="R774">
            <v>0</v>
          </cell>
          <cell r="S774">
            <v>0</v>
          </cell>
          <cell r="T774">
            <v>0</v>
          </cell>
          <cell r="U774">
            <v>35</v>
          </cell>
          <cell r="V774">
            <v>0</v>
          </cell>
          <cell r="W774">
            <v>0</v>
          </cell>
          <cell r="AA774">
            <v>0</v>
          </cell>
          <cell r="AB774">
            <v>0</v>
          </cell>
          <cell r="AC774">
            <v>0</v>
          </cell>
          <cell r="AD774">
            <v>35</v>
          </cell>
          <cell r="AE774">
            <v>530000</v>
          </cell>
          <cell r="AF774">
            <v>0</v>
          </cell>
          <cell r="AI774">
            <v>2343</v>
          </cell>
          <cell r="AK774">
            <v>0</v>
          </cell>
          <cell r="AM774">
            <v>808</v>
          </cell>
          <cell r="AN774">
            <v>1</v>
          </cell>
          <cell r="AO774">
            <v>393216</v>
          </cell>
          <cell r="AQ774">
            <v>0</v>
          </cell>
          <cell r="AR774">
            <v>0</v>
          </cell>
          <cell r="AS774" t="str">
            <v>Ы</v>
          </cell>
          <cell r="AT774" t="str">
            <v>Ы</v>
          </cell>
          <cell r="AU774">
            <v>0</v>
          </cell>
          <cell r="AV774">
            <v>0</v>
          </cell>
          <cell r="AW774">
            <v>23</v>
          </cell>
          <cell r="AX774">
            <v>1</v>
          </cell>
          <cell r="AY774">
            <v>0</v>
          </cell>
          <cell r="AZ774">
            <v>0</v>
          </cell>
          <cell r="BA774">
            <v>0</v>
          </cell>
          <cell r="BB774">
            <v>0</v>
          </cell>
          <cell r="BC774">
            <v>38888</v>
          </cell>
        </row>
        <row r="775">
          <cell r="A775">
            <v>2006</v>
          </cell>
          <cell r="B775">
            <v>5</v>
          </cell>
          <cell r="C775">
            <v>714</v>
          </cell>
          <cell r="D775">
            <v>19</v>
          </cell>
          <cell r="E775">
            <v>792030</v>
          </cell>
          <cell r="F775">
            <v>0</v>
          </cell>
          <cell r="G775" t="str">
            <v>Затраты по ШПЗ (неосновные)</v>
          </cell>
          <cell r="H775">
            <v>2030</v>
          </cell>
          <cell r="I775">
            <v>7920</v>
          </cell>
          <cell r="J775">
            <v>929530</v>
          </cell>
          <cell r="K775">
            <v>1</v>
          </cell>
          <cell r="L775">
            <v>0</v>
          </cell>
          <cell r="M775">
            <v>0</v>
          </cell>
          <cell r="N775">
            <v>0</v>
          </cell>
          <cell r="R775">
            <v>0</v>
          </cell>
          <cell r="S775">
            <v>0</v>
          </cell>
          <cell r="T775">
            <v>0</v>
          </cell>
          <cell r="U775">
            <v>37</v>
          </cell>
          <cell r="V775">
            <v>0</v>
          </cell>
          <cell r="W775">
            <v>0</v>
          </cell>
          <cell r="AA775">
            <v>0</v>
          </cell>
          <cell r="AB775">
            <v>0</v>
          </cell>
          <cell r="AC775">
            <v>0</v>
          </cell>
          <cell r="AD775">
            <v>37</v>
          </cell>
          <cell r="AE775">
            <v>240000</v>
          </cell>
          <cell r="AF775">
            <v>0</v>
          </cell>
          <cell r="AI775">
            <v>2343</v>
          </cell>
          <cell r="AK775">
            <v>0</v>
          </cell>
          <cell r="AM775">
            <v>866</v>
          </cell>
          <cell r="AN775">
            <v>1</v>
          </cell>
          <cell r="AO775">
            <v>393216</v>
          </cell>
          <cell r="AQ775">
            <v>0</v>
          </cell>
          <cell r="AR775">
            <v>0</v>
          </cell>
          <cell r="AS775" t="str">
            <v>Ы</v>
          </cell>
          <cell r="AT775" t="str">
            <v>Ы</v>
          </cell>
          <cell r="AU775">
            <v>0</v>
          </cell>
          <cell r="AV775">
            <v>0</v>
          </cell>
          <cell r="AW775">
            <v>23</v>
          </cell>
          <cell r="AX775">
            <v>1</v>
          </cell>
          <cell r="AY775">
            <v>0</v>
          </cell>
          <cell r="AZ775">
            <v>0</v>
          </cell>
          <cell r="BA775">
            <v>0</v>
          </cell>
          <cell r="BB775">
            <v>0</v>
          </cell>
          <cell r="BC775">
            <v>38888</v>
          </cell>
        </row>
        <row r="776">
          <cell r="A776">
            <v>2006</v>
          </cell>
          <cell r="B776">
            <v>5</v>
          </cell>
          <cell r="C776">
            <v>715</v>
          </cell>
          <cell r="D776">
            <v>19</v>
          </cell>
          <cell r="E776">
            <v>792030</v>
          </cell>
          <cell r="F776">
            <v>0</v>
          </cell>
          <cell r="G776" t="str">
            <v>Затраты по ШПЗ (неосновные)</v>
          </cell>
          <cell r="H776">
            <v>2030</v>
          </cell>
          <cell r="I776">
            <v>7920</v>
          </cell>
          <cell r="J776">
            <v>26388.080000000002</v>
          </cell>
          <cell r="K776">
            <v>1</v>
          </cell>
          <cell r="L776">
            <v>0</v>
          </cell>
          <cell r="M776">
            <v>0</v>
          </cell>
          <cell r="N776">
            <v>0</v>
          </cell>
          <cell r="R776">
            <v>0</v>
          </cell>
          <cell r="S776">
            <v>0</v>
          </cell>
          <cell r="T776">
            <v>0</v>
          </cell>
          <cell r="U776">
            <v>37</v>
          </cell>
          <cell r="V776">
            <v>0</v>
          </cell>
          <cell r="W776">
            <v>0</v>
          </cell>
          <cell r="AA776">
            <v>0</v>
          </cell>
          <cell r="AB776">
            <v>0</v>
          </cell>
          <cell r="AC776">
            <v>0</v>
          </cell>
          <cell r="AD776">
            <v>37</v>
          </cell>
          <cell r="AE776">
            <v>311000</v>
          </cell>
          <cell r="AF776">
            <v>0</v>
          </cell>
          <cell r="AI776">
            <v>2343</v>
          </cell>
          <cell r="AK776">
            <v>0</v>
          </cell>
          <cell r="AM776">
            <v>867</v>
          </cell>
          <cell r="AN776">
            <v>1</v>
          </cell>
          <cell r="AO776">
            <v>393216</v>
          </cell>
          <cell r="AQ776">
            <v>0</v>
          </cell>
          <cell r="AR776">
            <v>0</v>
          </cell>
          <cell r="AS776" t="str">
            <v>Ы</v>
          </cell>
          <cell r="AT776" t="str">
            <v>Ы</v>
          </cell>
          <cell r="AU776">
            <v>0</v>
          </cell>
          <cell r="AV776">
            <v>0</v>
          </cell>
          <cell r="AW776">
            <v>23</v>
          </cell>
          <cell r="AX776">
            <v>1</v>
          </cell>
          <cell r="AY776">
            <v>0</v>
          </cell>
          <cell r="AZ776">
            <v>0</v>
          </cell>
          <cell r="BA776">
            <v>0</v>
          </cell>
          <cell r="BB776">
            <v>0</v>
          </cell>
          <cell r="BC776">
            <v>38888</v>
          </cell>
        </row>
        <row r="777">
          <cell r="A777">
            <v>2006</v>
          </cell>
          <cell r="B777">
            <v>5</v>
          </cell>
          <cell r="C777">
            <v>716</v>
          </cell>
          <cell r="D777">
            <v>19</v>
          </cell>
          <cell r="E777">
            <v>792030</v>
          </cell>
          <cell r="F777">
            <v>0</v>
          </cell>
          <cell r="G777" t="str">
            <v>Затраты по ШПЗ (неосновные)</v>
          </cell>
          <cell r="H777">
            <v>2030</v>
          </cell>
          <cell r="I777">
            <v>7920</v>
          </cell>
          <cell r="J777">
            <v>182523.86</v>
          </cell>
          <cell r="K777">
            <v>1</v>
          </cell>
          <cell r="L777">
            <v>0</v>
          </cell>
          <cell r="M777">
            <v>0</v>
          </cell>
          <cell r="N777">
            <v>0</v>
          </cell>
          <cell r="R777">
            <v>0</v>
          </cell>
          <cell r="S777">
            <v>0</v>
          </cell>
          <cell r="T777">
            <v>0</v>
          </cell>
          <cell r="U777">
            <v>37</v>
          </cell>
          <cell r="V777">
            <v>0</v>
          </cell>
          <cell r="W777">
            <v>0</v>
          </cell>
          <cell r="AA777">
            <v>0</v>
          </cell>
          <cell r="AB777">
            <v>0</v>
          </cell>
          <cell r="AC777">
            <v>0</v>
          </cell>
          <cell r="AD777">
            <v>37</v>
          </cell>
          <cell r="AE777">
            <v>312000</v>
          </cell>
          <cell r="AF777">
            <v>0</v>
          </cell>
          <cell r="AI777">
            <v>2343</v>
          </cell>
          <cell r="AK777">
            <v>0</v>
          </cell>
          <cell r="AM777">
            <v>868</v>
          </cell>
          <cell r="AN777">
            <v>1</v>
          </cell>
          <cell r="AO777">
            <v>393216</v>
          </cell>
          <cell r="AQ777">
            <v>0</v>
          </cell>
          <cell r="AR777">
            <v>0</v>
          </cell>
          <cell r="AS777" t="str">
            <v>Ы</v>
          </cell>
          <cell r="AT777" t="str">
            <v>Ы</v>
          </cell>
          <cell r="AU777">
            <v>0</v>
          </cell>
          <cell r="AV777">
            <v>0</v>
          </cell>
          <cell r="AW777">
            <v>23</v>
          </cell>
          <cell r="AX777">
            <v>1</v>
          </cell>
          <cell r="AY777">
            <v>0</v>
          </cell>
          <cell r="AZ777">
            <v>0</v>
          </cell>
          <cell r="BA777">
            <v>0</v>
          </cell>
          <cell r="BB777">
            <v>0</v>
          </cell>
          <cell r="BC777">
            <v>38888</v>
          </cell>
        </row>
        <row r="778">
          <cell r="A778">
            <v>2006</v>
          </cell>
          <cell r="B778">
            <v>5</v>
          </cell>
          <cell r="C778">
            <v>717</v>
          </cell>
          <cell r="D778">
            <v>19</v>
          </cell>
          <cell r="E778">
            <v>792030</v>
          </cell>
          <cell r="F778">
            <v>0</v>
          </cell>
          <cell r="G778" t="str">
            <v>Затраты по ШПЗ (неосновные)</v>
          </cell>
          <cell r="H778">
            <v>2030</v>
          </cell>
          <cell r="I778">
            <v>7920</v>
          </cell>
          <cell r="J778">
            <v>10068.85</v>
          </cell>
          <cell r="K778">
            <v>1</v>
          </cell>
          <cell r="L778">
            <v>0</v>
          </cell>
          <cell r="M778">
            <v>0</v>
          </cell>
          <cell r="N778">
            <v>0</v>
          </cell>
          <cell r="R778">
            <v>0</v>
          </cell>
          <cell r="S778">
            <v>0</v>
          </cell>
          <cell r="T778">
            <v>0</v>
          </cell>
          <cell r="U778">
            <v>37</v>
          </cell>
          <cell r="V778">
            <v>0</v>
          </cell>
          <cell r="W778">
            <v>0</v>
          </cell>
          <cell r="AA778">
            <v>0</v>
          </cell>
          <cell r="AB778">
            <v>0</v>
          </cell>
          <cell r="AC778">
            <v>0</v>
          </cell>
          <cell r="AD778">
            <v>37</v>
          </cell>
          <cell r="AE778">
            <v>313000</v>
          </cell>
          <cell r="AF778">
            <v>0</v>
          </cell>
          <cell r="AI778">
            <v>2343</v>
          </cell>
          <cell r="AK778">
            <v>0</v>
          </cell>
          <cell r="AM778">
            <v>869</v>
          </cell>
          <cell r="AN778">
            <v>1</v>
          </cell>
          <cell r="AO778">
            <v>393216</v>
          </cell>
          <cell r="AQ778">
            <v>0</v>
          </cell>
          <cell r="AR778">
            <v>0</v>
          </cell>
          <cell r="AS778" t="str">
            <v>Ы</v>
          </cell>
          <cell r="AT778" t="str">
            <v>Ы</v>
          </cell>
          <cell r="AU778">
            <v>0</v>
          </cell>
          <cell r="AV778">
            <v>0</v>
          </cell>
          <cell r="AW778">
            <v>23</v>
          </cell>
          <cell r="AX778">
            <v>1</v>
          </cell>
          <cell r="AY778">
            <v>0</v>
          </cell>
          <cell r="AZ778">
            <v>0</v>
          </cell>
          <cell r="BA778">
            <v>0</v>
          </cell>
          <cell r="BB778">
            <v>0</v>
          </cell>
          <cell r="BC778">
            <v>38888</v>
          </cell>
        </row>
        <row r="779">
          <cell r="A779">
            <v>2006</v>
          </cell>
          <cell r="B779">
            <v>5</v>
          </cell>
          <cell r="C779">
            <v>718</v>
          </cell>
          <cell r="D779">
            <v>19</v>
          </cell>
          <cell r="E779">
            <v>792030</v>
          </cell>
          <cell r="F779">
            <v>0</v>
          </cell>
          <cell r="G779" t="str">
            <v>Затраты по ШПЗ (неосновные)</v>
          </cell>
          <cell r="H779">
            <v>2030</v>
          </cell>
          <cell r="I779">
            <v>7920</v>
          </cell>
          <cell r="J779">
            <v>18147.48</v>
          </cell>
          <cell r="K779">
            <v>1</v>
          </cell>
          <cell r="L779">
            <v>0</v>
          </cell>
          <cell r="M779">
            <v>0</v>
          </cell>
          <cell r="N779">
            <v>0</v>
          </cell>
          <cell r="R779">
            <v>0</v>
          </cell>
          <cell r="S779">
            <v>0</v>
          </cell>
          <cell r="T779">
            <v>0</v>
          </cell>
          <cell r="U779">
            <v>37</v>
          </cell>
          <cell r="V779">
            <v>0</v>
          </cell>
          <cell r="W779">
            <v>0</v>
          </cell>
          <cell r="AA779">
            <v>0</v>
          </cell>
          <cell r="AB779">
            <v>0</v>
          </cell>
          <cell r="AC779">
            <v>0</v>
          </cell>
          <cell r="AD779">
            <v>37</v>
          </cell>
          <cell r="AE779">
            <v>314000</v>
          </cell>
          <cell r="AF779">
            <v>0</v>
          </cell>
          <cell r="AI779">
            <v>2343</v>
          </cell>
          <cell r="AK779">
            <v>0</v>
          </cell>
          <cell r="AM779">
            <v>870</v>
          </cell>
          <cell r="AN779">
            <v>1</v>
          </cell>
          <cell r="AO779">
            <v>393216</v>
          </cell>
          <cell r="AQ779">
            <v>0</v>
          </cell>
          <cell r="AR779">
            <v>0</v>
          </cell>
          <cell r="AS779" t="str">
            <v>Ы</v>
          </cell>
          <cell r="AT779" t="str">
            <v>Ы</v>
          </cell>
          <cell r="AU779">
            <v>0</v>
          </cell>
          <cell r="AV779">
            <v>0</v>
          </cell>
          <cell r="AW779">
            <v>23</v>
          </cell>
          <cell r="AX779">
            <v>1</v>
          </cell>
          <cell r="AY779">
            <v>0</v>
          </cell>
          <cell r="AZ779">
            <v>0</v>
          </cell>
          <cell r="BA779">
            <v>0</v>
          </cell>
          <cell r="BB779">
            <v>0</v>
          </cell>
          <cell r="BC779">
            <v>38888</v>
          </cell>
        </row>
        <row r="780">
          <cell r="A780">
            <v>2006</v>
          </cell>
          <cell r="B780">
            <v>5</v>
          </cell>
          <cell r="C780">
            <v>719</v>
          </cell>
          <cell r="D780">
            <v>19</v>
          </cell>
          <cell r="E780">
            <v>792030</v>
          </cell>
          <cell r="F780">
            <v>0</v>
          </cell>
          <cell r="G780" t="str">
            <v>Затраты по ШПЗ (неосновные)</v>
          </cell>
          <cell r="H780">
            <v>2030</v>
          </cell>
          <cell r="I780">
            <v>7920</v>
          </cell>
          <cell r="J780">
            <v>3715.08</v>
          </cell>
          <cell r="K780">
            <v>1</v>
          </cell>
          <cell r="L780">
            <v>0</v>
          </cell>
          <cell r="M780">
            <v>0</v>
          </cell>
          <cell r="N780">
            <v>0</v>
          </cell>
          <cell r="R780">
            <v>0</v>
          </cell>
          <cell r="S780">
            <v>0</v>
          </cell>
          <cell r="T780">
            <v>0</v>
          </cell>
          <cell r="U780">
            <v>37</v>
          </cell>
          <cell r="V780">
            <v>0</v>
          </cell>
          <cell r="W780">
            <v>0</v>
          </cell>
          <cell r="AA780">
            <v>0</v>
          </cell>
          <cell r="AB780">
            <v>0</v>
          </cell>
          <cell r="AC780">
            <v>0</v>
          </cell>
          <cell r="AD780">
            <v>37</v>
          </cell>
          <cell r="AE780">
            <v>315000</v>
          </cell>
          <cell r="AF780">
            <v>0</v>
          </cell>
          <cell r="AI780">
            <v>2343</v>
          </cell>
          <cell r="AK780">
            <v>0</v>
          </cell>
          <cell r="AM780">
            <v>871</v>
          </cell>
          <cell r="AN780">
            <v>1</v>
          </cell>
          <cell r="AO780">
            <v>393216</v>
          </cell>
          <cell r="AQ780">
            <v>0</v>
          </cell>
          <cell r="AR780">
            <v>0</v>
          </cell>
          <cell r="AS780" t="str">
            <v>Ы</v>
          </cell>
          <cell r="AT780" t="str">
            <v>Ы</v>
          </cell>
          <cell r="AU780">
            <v>0</v>
          </cell>
          <cell r="AV780">
            <v>0</v>
          </cell>
          <cell r="AW780">
            <v>23</v>
          </cell>
          <cell r="AX780">
            <v>1</v>
          </cell>
          <cell r="AY780">
            <v>0</v>
          </cell>
          <cell r="AZ780">
            <v>0</v>
          </cell>
          <cell r="BA780">
            <v>0</v>
          </cell>
          <cell r="BB780">
            <v>0</v>
          </cell>
          <cell r="BC780">
            <v>38888</v>
          </cell>
        </row>
        <row r="781">
          <cell r="A781">
            <v>2006</v>
          </cell>
          <cell r="B781">
            <v>6</v>
          </cell>
          <cell r="C781">
            <v>1</v>
          </cell>
          <cell r="D781">
            <v>17</v>
          </cell>
          <cell r="E781">
            <v>792030</v>
          </cell>
          <cell r="F781">
            <v>0</v>
          </cell>
          <cell r="G781" t="str">
            <v>Затраты по ШПЗ (неосновные)</v>
          </cell>
          <cell r="H781">
            <v>2030</v>
          </cell>
          <cell r="I781">
            <v>7920</v>
          </cell>
          <cell r="J781">
            <v>13796</v>
          </cell>
          <cell r="K781">
            <v>1</v>
          </cell>
          <cell r="L781">
            <v>0</v>
          </cell>
          <cell r="M781">
            <v>0</v>
          </cell>
          <cell r="N781">
            <v>0</v>
          </cell>
          <cell r="R781">
            <v>0</v>
          </cell>
          <cell r="S781">
            <v>0</v>
          </cell>
          <cell r="T781">
            <v>0</v>
          </cell>
          <cell r="U781">
            <v>34</v>
          </cell>
          <cell r="V781">
            <v>0</v>
          </cell>
          <cell r="W781">
            <v>0</v>
          </cell>
          <cell r="AA781">
            <v>0</v>
          </cell>
          <cell r="AB781">
            <v>0</v>
          </cell>
          <cell r="AC781">
            <v>0</v>
          </cell>
          <cell r="AD781">
            <v>34</v>
          </cell>
          <cell r="AE781">
            <v>143000</v>
          </cell>
          <cell r="AF781">
            <v>0</v>
          </cell>
          <cell r="AI781">
            <v>2373</v>
          </cell>
          <cell r="AK781">
            <v>0</v>
          </cell>
          <cell r="AM781">
            <v>145</v>
          </cell>
          <cell r="AN781">
            <v>1</v>
          </cell>
          <cell r="AO781">
            <v>393216</v>
          </cell>
          <cell r="AQ781">
            <v>0</v>
          </cell>
          <cell r="AR781">
            <v>0</v>
          </cell>
          <cell r="AS781" t="str">
            <v>Ы</v>
          </cell>
          <cell r="AT781" t="str">
            <v>Ы</v>
          </cell>
          <cell r="AU781">
            <v>0</v>
          </cell>
          <cell r="AV781">
            <v>0</v>
          </cell>
          <cell r="AW781">
            <v>23</v>
          </cell>
          <cell r="AX781">
            <v>1</v>
          </cell>
          <cell r="AY781">
            <v>0</v>
          </cell>
          <cell r="AZ781">
            <v>0</v>
          </cell>
          <cell r="BA781">
            <v>0</v>
          </cell>
          <cell r="BB781">
            <v>0</v>
          </cell>
          <cell r="BC781">
            <v>38916</v>
          </cell>
        </row>
        <row r="782">
          <cell r="A782">
            <v>2006</v>
          </cell>
          <cell r="B782">
            <v>6</v>
          </cell>
          <cell r="C782">
            <v>62</v>
          </cell>
          <cell r="D782">
            <v>17</v>
          </cell>
          <cell r="E782">
            <v>792030</v>
          </cell>
          <cell r="F782">
            <v>0</v>
          </cell>
          <cell r="G782" t="str">
            <v>Затраты по ШПЗ (неосновные)</v>
          </cell>
          <cell r="H782">
            <v>2030</v>
          </cell>
          <cell r="I782">
            <v>7920</v>
          </cell>
          <cell r="J782">
            <v>12994</v>
          </cell>
          <cell r="K782">
            <v>1</v>
          </cell>
          <cell r="L782">
            <v>0</v>
          </cell>
          <cell r="M782">
            <v>0</v>
          </cell>
          <cell r="N782">
            <v>0</v>
          </cell>
          <cell r="R782">
            <v>0</v>
          </cell>
          <cell r="S782">
            <v>0</v>
          </cell>
          <cell r="T782">
            <v>0</v>
          </cell>
          <cell r="U782">
            <v>33</v>
          </cell>
          <cell r="V782">
            <v>0</v>
          </cell>
          <cell r="W782">
            <v>0</v>
          </cell>
          <cell r="AA782">
            <v>0</v>
          </cell>
          <cell r="AB782">
            <v>0</v>
          </cell>
          <cell r="AC782">
            <v>0</v>
          </cell>
          <cell r="AD782">
            <v>33</v>
          </cell>
          <cell r="AE782">
            <v>143000</v>
          </cell>
          <cell r="AF782">
            <v>0</v>
          </cell>
          <cell r="AI782">
            <v>2373</v>
          </cell>
          <cell r="AK782">
            <v>0</v>
          </cell>
          <cell r="AM782">
            <v>206</v>
          </cell>
          <cell r="AN782">
            <v>1</v>
          </cell>
          <cell r="AO782">
            <v>393216</v>
          </cell>
          <cell r="AQ782">
            <v>0</v>
          </cell>
          <cell r="AR782">
            <v>0</v>
          </cell>
          <cell r="AS782" t="str">
            <v>Ы</v>
          </cell>
          <cell r="AT782" t="str">
            <v>Ы</v>
          </cell>
          <cell r="AU782">
            <v>0</v>
          </cell>
          <cell r="AV782">
            <v>0</v>
          </cell>
          <cell r="AW782">
            <v>23</v>
          </cell>
          <cell r="AX782">
            <v>1</v>
          </cell>
          <cell r="AY782">
            <v>0</v>
          </cell>
          <cell r="AZ782">
            <v>0</v>
          </cell>
          <cell r="BA782">
            <v>0</v>
          </cell>
          <cell r="BB782">
            <v>0</v>
          </cell>
          <cell r="BC782">
            <v>38916</v>
          </cell>
        </row>
        <row r="783">
          <cell r="A783">
            <v>2006</v>
          </cell>
          <cell r="B783">
            <v>6</v>
          </cell>
          <cell r="C783">
            <v>63</v>
          </cell>
          <cell r="D783">
            <v>17</v>
          </cell>
          <cell r="E783">
            <v>792030</v>
          </cell>
          <cell r="F783">
            <v>0</v>
          </cell>
          <cell r="G783" t="str">
            <v>Затраты по ШПЗ (неосновные)</v>
          </cell>
          <cell r="H783">
            <v>2030</v>
          </cell>
          <cell r="I783">
            <v>7920</v>
          </cell>
          <cell r="J783">
            <v>139150</v>
          </cell>
          <cell r="K783">
            <v>1</v>
          </cell>
          <cell r="L783">
            <v>0</v>
          </cell>
          <cell r="M783">
            <v>0</v>
          </cell>
          <cell r="N783">
            <v>0</v>
          </cell>
          <cell r="R783">
            <v>0</v>
          </cell>
          <cell r="S783">
            <v>0</v>
          </cell>
          <cell r="T783">
            <v>0</v>
          </cell>
          <cell r="U783">
            <v>33</v>
          </cell>
          <cell r="V783">
            <v>0</v>
          </cell>
          <cell r="W783">
            <v>0</v>
          </cell>
          <cell r="AA783">
            <v>0</v>
          </cell>
          <cell r="AB783">
            <v>0</v>
          </cell>
          <cell r="AC783">
            <v>0</v>
          </cell>
          <cell r="AD783">
            <v>33</v>
          </cell>
          <cell r="AE783">
            <v>240000</v>
          </cell>
          <cell r="AF783">
            <v>0</v>
          </cell>
          <cell r="AI783">
            <v>2373</v>
          </cell>
          <cell r="AK783">
            <v>0</v>
          </cell>
          <cell r="AM783">
            <v>207</v>
          </cell>
          <cell r="AN783">
            <v>1</v>
          </cell>
          <cell r="AO783">
            <v>393216</v>
          </cell>
          <cell r="AQ783">
            <v>0</v>
          </cell>
          <cell r="AR783">
            <v>0</v>
          </cell>
          <cell r="AS783" t="str">
            <v>Ы</v>
          </cell>
          <cell r="AT783" t="str">
            <v>Ы</v>
          </cell>
          <cell r="AU783">
            <v>0</v>
          </cell>
          <cell r="AV783">
            <v>0</v>
          </cell>
          <cell r="AW783">
            <v>23</v>
          </cell>
          <cell r="AX783">
            <v>1</v>
          </cell>
          <cell r="AY783">
            <v>0</v>
          </cell>
          <cell r="AZ783">
            <v>0</v>
          </cell>
          <cell r="BA783">
            <v>0</v>
          </cell>
          <cell r="BB783">
            <v>0</v>
          </cell>
          <cell r="BC783">
            <v>38916</v>
          </cell>
        </row>
        <row r="784">
          <cell r="A784">
            <v>2006</v>
          </cell>
          <cell r="B784">
            <v>6</v>
          </cell>
          <cell r="C784">
            <v>64</v>
          </cell>
          <cell r="D784">
            <v>17</v>
          </cell>
          <cell r="E784">
            <v>792030</v>
          </cell>
          <cell r="F784">
            <v>0</v>
          </cell>
          <cell r="G784" t="str">
            <v>Затраты по ШПЗ (неосновные)</v>
          </cell>
          <cell r="H784">
            <v>2030</v>
          </cell>
          <cell r="I784">
            <v>7920</v>
          </cell>
          <cell r="J784">
            <v>4023.75</v>
          </cell>
          <cell r="K784">
            <v>1</v>
          </cell>
          <cell r="L784">
            <v>0</v>
          </cell>
          <cell r="M784">
            <v>0</v>
          </cell>
          <cell r="N784">
            <v>0</v>
          </cell>
          <cell r="R784">
            <v>0</v>
          </cell>
          <cell r="S784">
            <v>0</v>
          </cell>
          <cell r="T784">
            <v>0</v>
          </cell>
          <cell r="U784">
            <v>33</v>
          </cell>
          <cell r="V784">
            <v>0</v>
          </cell>
          <cell r="W784">
            <v>0</v>
          </cell>
          <cell r="AA784">
            <v>0</v>
          </cell>
          <cell r="AB784">
            <v>0</v>
          </cell>
          <cell r="AC784">
            <v>0</v>
          </cell>
          <cell r="AD784">
            <v>33</v>
          </cell>
          <cell r="AE784">
            <v>311000</v>
          </cell>
          <cell r="AF784">
            <v>0</v>
          </cell>
          <cell r="AI784">
            <v>2373</v>
          </cell>
          <cell r="AK784">
            <v>0</v>
          </cell>
          <cell r="AM784">
            <v>208</v>
          </cell>
          <cell r="AN784">
            <v>1</v>
          </cell>
          <cell r="AO784">
            <v>393216</v>
          </cell>
          <cell r="AQ784">
            <v>0</v>
          </cell>
          <cell r="AR784">
            <v>0</v>
          </cell>
          <cell r="AS784" t="str">
            <v>Ы</v>
          </cell>
          <cell r="AT784" t="str">
            <v>Ы</v>
          </cell>
          <cell r="AU784">
            <v>0</v>
          </cell>
          <cell r="AV784">
            <v>0</v>
          </cell>
          <cell r="AW784">
            <v>23</v>
          </cell>
          <cell r="AX784">
            <v>1</v>
          </cell>
          <cell r="AY784">
            <v>0</v>
          </cell>
          <cell r="AZ784">
            <v>0</v>
          </cell>
          <cell r="BA784">
            <v>0</v>
          </cell>
          <cell r="BB784">
            <v>0</v>
          </cell>
          <cell r="BC784">
            <v>38916</v>
          </cell>
        </row>
        <row r="785">
          <cell r="A785">
            <v>2006</v>
          </cell>
          <cell r="B785">
            <v>6</v>
          </cell>
          <cell r="C785">
            <v>65</v>
          </cell>
          <cell r="D785">
            <v>17</v>
          </cell>
          <cell r="E785">
            <v>792030</v>
          </cell>
          <cell r="F785">
            <v>0</v>
          </cell>
          <cell r="G785" t="str">
            <v>Затраты по ШПЗ (неосновные)</v>
          </cell>
          <cell r="H785">
            <v>2030</v>
          </cell>
          <cell r="I785">
            <v>7920</v>
          </cell>
          <cell r="J785">
            <v>8325</v>
          </cell>
          <cell r="K785">
            <v>1</v>
          </cell>
          <cell r="L785">
            <v>0</v>
          </cell>
          <cell r="M785">
            <v>0</v>
          </cell>
          <cell r="N785">
            <v>0</v>
          </cell>
          <cell r="R785">
            <v>0</v>
          </cell>
          <cell r="S785">
            <v>0</v>
          </cell>
          <cell r="T785">
            <v>0</v>
          </cell>
          <cell r="U785">
            <v>33</v>
          </cell>
          <cell r="V785">
            <v>0</v>
          </cell>
          <cell r="W785">
            <v>0</v>
          </cell>
          <cell r="AA785">
            <v>0</v>
          </cell>
          <cell r="AB785">
            <v>0</v>
          </cell>
          <cell r="AC785">
            <v>0</v>
          </cell>
          <cell r="AD785">
            <v>33</v>
          </cell>
          <cell r="AE785">
            <v>312000</v>
          </cell>
          <cell r="AF785">
            <v>0</v>
          </cell>
          <cell r="AI785">
            <v>2373</v>
          </cell>
          <cell r="AK785">
            <v>0</v>
          </cell>
          <cell r="AM785">
            <v>209</v>
          </cell>
          <cell r="AN785">
            <v>1</v>
          </cell>
          <cell r="AO785">
            <v>393216</v>
          </cell>
          <cell r="AQ785">
            <v>0</v>
          </cell>
          <cell r="AR785">
            <v>0</v>
          </cell>
          <cell r="AS785" t="str">
            <v>Ы</v>
          </cell>
          <cell r="AT785" t="str">
            <v>Ы</v>
          </cell>
          <cell r="AU785">
            <v>0</v>
          </cell>
          <cell r="AV785">
            <v>0</v>
          </cell>
          <cell r="AW785">
            <v>23</v>
          </cell>
          <cell r="AX785">
            <v>1</v>
          </cell>
          <cell r="AY785">
            <v>0</v>
          </cell>
          <cell r="AZ785">
            <v>0</v>
          </cell>
          <cell r="BA785">
            <v>0</v>
          </cell>
          <cell r="BB785">
            <v>0</v>
          </cell>
          <cell r="BC785">
            <v>38916</v>
          </cell>
        </row>
        <row r="786">
          <cell r="A786">
            <v>2006</v>
          </cell>
          <cell r="B786">
            <v>6</v>
          </cell>
          <cell r="C786">
            <v>66</v>
          </cell>
          <cell r="D786">
            <v>17</v>
          </cell>
          <cell r="E786">
            <v>792030</v>
          </cell>
          <cell r="F786">
            <v>0</v>
          </cell>
          <cell r="G786" t="str">
            <v>Затраты по ШПЗ (неосновные)</v>
          </cell>
          <cell r="H786">
            <v>2030</v>
          </cell>
          <cell r="I786">
            <v>7920</v>
          </cell>
          <cell r="J786">
            <v>998.4</v>
          </cell>
          <cell r="K786">
            <v>1</v>
          </cell>
          <cell r="L786">
            <v>0</v>
          </cell>
          <cell r="M786">
            <v>0</v>
          </cell>
          <cell r="N786">
            <v>0</v>
          </cell>
          <cell r="R786">
            <v>0</v>
          </cell>
          <cell r="S786">
            <v>0</v>
          </cell>
          <cell r="T786">
            <v>0</v>
          </cell>
          <cell r="U786">
            <v>33</v>
          </cell>
          <cell r="V786">
            <v>0</v>
          </cell>
          <cell r="W786">
            <v>0</v>
          </cell>
          <cell r="AA786">
            <v>0</v>
          </cell>
          <cell r="AB786">
            <v>0</v>
          </cell>
          <cell r="AC786">
            <v>0</v>
          </cell>
          <cell r="AD786">
            <v>33</v>
          </cell>
          <cell r="AE786">
            <v>312100</v>
          </cell>
          <cell r="AF786">
            <v>0</v>
          </cell>
          <cell r="AI786">
            <v>2373</v>
          </cell>
          <cell r="AK786">
            <v>0</v>
          </cell>
          <cell r="AM786">
            <v>210</v>
          </cell>
          <cell r="AN786">
            <v>1</v>
          </cell>
          <cell r="AO786">
            <v>393216</v>
          </cell>
          <cell r="AQ786">
            <v>0</v>
          </cell>
          <cell r="AR786">
            <v>0</v>
          </cell>
          <cell r="AS786" t="str">
            <v>Ы</v>
          </cell>
          <cell r="AT786" t="str">
            <v>Ы</v>
          </cell>
          <cell r="AU786">
            <v>0</v>
          </cell>
          <cell r="AV786">
            <v>0</v>
          </cell>
          <cell r="AW786">
            <v>23</v>
          </cell>
          <cell r="AX786">
            <v>1</v>
          </cell>
          <cell r="AY786">
            <v>0</v>
          </cell>
          <cell r="AZ786">
            <v>0</v>
          </cell>
          <cell r="BA786">
            <v>0</v>
          </cell>
          <cell r="BB786">
            <v>0</v>
          </cell>
          <cell r="BC786">
            <v>38916</v>
          </cell>
        </row>
        <row r="787">
          <cell r="A787">
            <v>2006</v>
          </cell>
          <cell r="B787">
            <v>6</v>
          </cell>
          <cell r="C787">
            <v>67</v>
          </cell>
          <cell r="D787">
            <v>17</v>
          </cell>
          <cell r="E787">
            <v>792030</v>
          </cell>
          <cell r="F787">
            <v>0</v>
          </cell>
          <cell r="G787" t="str">
            <v>Затраты по ШПЗ (неосновные)</v>
          </cell>
          <cell r="H787">
            <v>2030</v>
          </cell>
          <cell r="I787">
            <v>7920</v>
          </cell>
          <cell r="J787">
            <v>18482.599999999999</v>
          </cell>
          <cell r="K787">
            <v>1</v>
          </cell>
          <cell r="L787">
            <v>0</v>
          </cell>
          <cell r="M787">
            <v>0</v>
          </cell>
          <cell r="N787">
            <v>0</v>
          </cell>
          <cell r="R787">
            <v>0</v>
          </cell>
          <cell r="S787">
            <v>0</v>
          </cell>
          <cell r="T787">
            <v>0</v>
          </cell>
          <cell r="U787">
            <v>33</v>
          </cell>
          <cell r="V787">
            <v>0</v>
          </cell>
          <cell r="W787">
            <v>0</v>
          </cell>
          <cell r="AA787">
            <v>0</v>
          </cell>
          <cell r="AB787">
            <v>0</v>
          </cell>
          <cell r="AC787">
            <v>0</v>
          </cell>
          <cell r="AD787">
            <v>33</v>
          </cell>
          <cell r="AE787">
            <v>312200</v>
          </cell>
          <cell r="AF787">
            <v>0</v>
          </cell>
          <cell r="AI787">
            <v>2373</v>
          </cell>
          <cell r="AK787">
            <v>0</v>
          </cell>
          <cell r="AM787">
            <v>211</v>
          </cell>
          <cell r="AN787">
            <v>1</v>
          </cell>
          <cell r="AO787">
            <v>393216</v>
          </cell>
          <cell r="AQ787">
            <v>0</v>
          </cell>
          <cell r="AR787">
            <v>0</v>
          </cell>
          <cell r="AS787" t="str">
            <v>Ы</v>
          </cell>
          <cell r="AT787" t="str">
            <v>Ы</v>
          </cell>
          <cell r="AU787">
            <v>0</v>
          </cell>
          <cell r="AV787">
            <v>0</v>
          </cell>
          <cell r="AW787">
            <v>23</v>
          </cell>
          <cell r="AX787">
            <v>1</v>
          </cell>
          <cell r="AY787">
            <v>0</v>
          </cell>
          <cell r="AZ787">
            <v>0</v>
          </cell>
          <cell r="BA787">
            <v>0</v>
          </cell>
          <cell r="BB787">
            <v>0</v>
          </cell>
          <cell r="BC787">
            <v>38916</v>
          </cell>
        </row>
        <row r="788">
          <cell r="A788">
            <v>2006</v>
          </cell>
          <cell r="B788">
            <v>6</v>
          </cell>
          <cell r="C788">
            <v>68</v>
          </cell>
          <cell r="D788">
            <v>17</v>
          </cell>
          <cell r="E788">
            <v>792030</v>
          </cell>
          <cell r="F788">
            <v>0</v>
          </cell>
          <cell r="G788" t="str">
            <v>Затраты по ШПЗ (неосновные)</v>
          </cell>
          <cell r="H788">
            <v>2030</v>
          </cell>
          <cell r="I788">
            <v>7920</v>
          </cell>
          <cell r="J788">
            <v>1526.25</v>
          </cell>
          <cell r="K788">
            <v>1</v>
          </cell>
          <cell r="L788">
            <v>0</v>
          </cell>
          <cell r="M788">
            <v>0</v>
          </cell>
          <cell r="N788">
            <v>0</v>
          </cell>
          <cell r="R788">
            <v>0</v>
          </cell>
          <cell r="S788">
            <v>0</v>
          </cell>
          <cell r="T788">
            <v>0</v>
          </cell>
          <cell r="U788">
            <v>33</v>
          </cell>
          <cell r="V788">
            <v>0</v>
          </cell>
          <cell r="W788">
            <v>0</v>
          </cell>
          <cell r="AA788">
            <v>0</v>
          </cell>
          <cell r="AB788">
            <v>0</v>
          </cell>
          <cell r="AC788">
            <v>0</v>
          </cell>
          <cell r="AD788">
            <v>33</v>
          </cell>
          <cell r="AE788">
            <v>313000</v>
          </cell>
          <cell r="AF788">
            <v>0</v>
          </cell>
          <cell r="AI788">
            <v>2373</v>
          </cell>
          <cell r="AK788">
            <v>0</v>
          </cell>
          <cell r="AM788">
            <v>212</v>
          </cell>
          <cell r="AN788">
            <v>1</v>
          </cell>
          <cell r="AO788">
            <v>393216</v>
          </cell>
          <cell r="AQ788">
            <v>0</v>
          </cell>
          <cell r="AR788">
            <v>0</v>
          </cell>
          <cell r="AS788" t="str">
            <v>Ы</v>
          </cell>
          <cell r="AT788" t="str">
            <v>Ы</v>
          </cell>
          <cell r="AU788">
            <v>0</v>
          </cell>
          <cell r="AV788">
            <v>0</v>
          </cell>
          <cell r="AW788">
            <v>23</v>
          </cell>
          <cell r="AX788">
            <v>1</v>
          </cell>
          <cell r="AY788">
            <v>0</v>
          </cell>
          <cell r="AZ788">
            <v>0</v>
          </cell>
          <cell r="BA788">
            <v>0</v>
          </cell>
          <cell r="BB788">
            <v>0</v>
          </cell>
          <cell r="BC788">
            <v>38916</v>
          </cell>
        </row>
        <row r="789">
          <cell r="A789">
            <v>2006</v>
          </cell>
          <cell r="B789">
            <v>6</v>
          </cell>
          <cell r="C789">
            <v>69</v>
          </cell>
          <cell r="D789">
            <v>17</v>
          </cell>
          <cell r="E789">
            <v>792030</v>
          </cell>
          <cell r="F789">
            <v>0</v>
          </cell>
          <cell r="G789" t="str">
            <v>Затраты по ШПЗ (неосновные)</v>
          </cell>
          <cell r="H789">
            <v>2030</v>
          </cell>
          <cell r="I789">
            <v>7920</v>
          </cell>
          <cell r="J789">
            <v>2775</v>
          </cell>
          <cell r="K789">
            <v>1</v>
          </cell>
          <cell r="L789">
            <v>0</v>
          </cell>
          <cell r="M789">
            <v>0</v>
          </cell>
          <cell r="N789">
            <v>0</v>
          </cell>
          <cell r="R789">
            <v>0</v>
          </cell>
          <cell r="S789">
            <v>0</v>
          </cell>
          <cell r="T789">
            <v>0</v>
          </cell>
          <cell r="U789">
            <v>33</v>
          </cell>
          <cell r="V789">
            <v>0</v>
          </cell>
          <cell r="W789">
            <v>0</v>
          </cell>
          <cell r="AA789">
            <v>0</v>
          </cell>
          <cell r="AB789">
            <v>0</v>
          </cell>
          <cell r="AC789">
            <v>0</v>
          </cell>
          <cell r="AD789">
            <v>33</v>
          </cell>
          <cell r="AE789">
            <v>314000</v>
          </cell>
          <cell r="AF789">
            <v>0</v>
          </cell>
          <cell r="AI789">
            <v>2373</v>
          </cell>
          <cell r="AK789">
            <v>0</v>
          </cell>
          <cell r="AM789">
            <v>213</v>
          </cell>
          <cell r="AN789">
            <v>1</v>
          </cell>
          <cell r="AO789">
            <v>393216</v>
          </cell>
          <cell r="AQ789">
            <v>0</v>
          </cell>
          <cell r="AR789">
            <v>0</v>
          </cell>
          <cell r="AS789" t="str">
            <v>Ы</v>
          </cell>
          <cell r="AT789" t="str">
            <v>Ы</v>
          </cell>
          <cell r="AU789">
            <v>0</v>
          </cell>
          <cell r="AV789">
            <v>0</v>
          </cell>
          <cell r="AW789">
            <v>23</v>
          </cell>
          <cell r="AX789">
            <v>1</v>
          </cell>
          <cell r="AY789">
            <v>0</v>
          </cell>
          <cell r="AZ789">
            <v>0</v>
          </cell>
          <cell r="BA789">
            <v>0</v>
          </cell>
          <cell r="BB789">
            <v>0</v>
          </cell>
          <cell r="BC789">
            <v>38916</v>
          </cell>
        </row>
        <row r="790">
          <cell r="A790">
            <v>2006</v>
          </cell>
          <cell r="B790">
            <v>6</v>
          </cell>
          <cell r="C790">
            <v>70</v>
          </cell>
          <cell r="D790">
            <v>17</v>
          </cell>
          <cell r="E790">
            <v>792030</v>
          </cell>
          <cell r="F790">
            <v>0</v>
          </cell>
          <cell r="G790" t="str">
            <v>Затраты по ШПЗ (неосновные)</v>
          </cell>
          <cell r="H790">
            <v>2030</v>
          </cell>
          <cell r="I790">
            <v>7920</v>
          </cell>
          <cell r="J790">
            <v>555.96</v>
          </cell>
          <cell r="K790">
            <v>1</v>
          </cell>
          <cell r="L790">
            <v>0</v>
          </cell>
          <cell r="M790">
            <v>0</v>
          </cell>
          <cell r="N790">
            <v>0</v>
          </cell>
          <cell r="R790">
            <v>0</v>
          </cell>
          <cell r="S790">
            <v>0</v>
          </cell>
          <cell r="T790">
            <v>0</v>
          </cell>
          <cell r="U790">
            <v>33</v>
          </cell>
          <cell r="V790">
            <v>0</v>
          </cell>
          <cell r="W790">
            <v>0</v>
          </cell>
          <cell r="AA790">
            <v>0</v>
          </cell>
          <cell r="AB790">
            <v>0</v>
          </cell>
          <cell r="AC790">
            <v>0</v>
          </cell>
          <cell r="AD790">
            <v>33</v>
          </cell>
          <cell r="AE790">
            <v>315000</v>
          </cell>
          <cell r="AF790">
            <v>0</v>
          </cell>
          <cell r="AI790">
            <v>2373</v>
          </cell>
          <cell r="AK790">
            <v>0</v>
          </cell>
          <cell r="AM790">
            <v>214</v>
          </cell>
          <cell r="AN790">
            <v>1</v>
          </cell>
          <cell r="AO790">
            <v>393216</v>
          </cell>
          <cell r="AQ790">
            <v>0</v>
          </cell>
          <cell r="AR790">
            <v>0</v>
          </cell>
          <cell r="AS790" t="str">
            <v>Ы</v>
          </cell>
          <cell r="AT790" t="str">
            <v>Ы</v>
          </cell>
          <cell r="AU790">
            <v>0</v>
          </cell>
          <cell r="AV790">
            <v>0</v>
          </cell>
          <cell r="AW790">
            <v>23</v>
          </cell>
          <cell r="AX790">
            <v>1</v>
          </cell>
          <cell r="AY790">
            <v>0</v>
          </cell>
          <cell r="AZ790">
            <v>0</v>
          </cell>
          <cell r="BA790">
            <v>0</v>
          </cell>
          <cell r="BB790">
            <v>0</v>
          </cell>
          <cell r="BC790">
            <v>38916</v>
          </cell>
        </row>
        <row r="791">
          <cell r="A791">
            <v>2006</v>
          </cell>
          <cell r="B791">
            <v>6</v>
          </cell>
          <cell r="C791">
            <v>71</v>
          </cell>
          <cell r="D791">
            <v>17</v>
          </cell>
          <cell r="E791">
            <v>792030</v>
          </cell>
          <cell r="F791">
            <v>0</v>
          </cell>
          <cell r="G791" t="str">
            <v>Затраты по ШПЗ (неосновные)</v>
          </cell>
          <cell r="H791">
            <v>2030</v>
          </cell>
          <cell r="I791">
            <v>7920</v>
          </cell>
          <cell r="J791">
            <v>255</v>
          </cell>
          <cell r="K791">
            <v>1</v>
          </cell>
          <cell r="L791">
            <v>0</v>
          </cell>
          <cell r="M791">
            <v>0</v>
          </cell>
          <cell r="N791">
            <v>0</v>
          </cell>
          <cell r="R791">
            <v>0</v>
          </cell>
          <cell r="S791">
            <v>0</v>
          </cell>
          <cell r="T791">
            <v>0</v>
          </cell>
          <cell r="U791">
            <v>33</v>
          </cell>
          <cell r="V791">
            <v>0</v>
          </cell>
          <cell r="W791">
            <v>0</v>
          </cell>
          <cell r="AA791">
            <v>0</v>
          </cell>
          <cell r="AB791">
            <v>0</v>
          </cell>
          <cell r="AC791">
            <v>0</v>
          </cell>
          <cell r="AD791">
            <v>33</v>
          </cell>
          <cell r="AE791">
            <v>503000</v>
          </cell>
          <cell r="AF791">
            <v>0</v>
          </cell>
          <cell r="AI791">
            <v>2373</v>
          </cell>
          <cell r="AK791">
            <v>0</v>
          </cell>
          <cell r="AM791">
            <v>215</v>
          </cell>
          <cell r="AN791">
            <v>1</v>
          </cell>
          <cell r="AO791">
            <v>393216</v>
          </cell>
          <cell r="AQ791">
            <v>0</v>
          </cell>
          <cell r="AR791">
            <v>0</v>
          </cell>
          <cell r="AS791" t="str">
            <v>Ы</v>
          </cell>
          <cell r="AT791" t="str">
            <v>Ы</v>
          </cell>
          <cell r="AU791">
            <v>0</v>
          </cell>
          <cell r="AV791">
            <v>0</v>
          </cell>
          <cell r="AW791">
            <v>23</v>
          </cell>
          <cell r="AX791">
            <v>1</v>
          </cell>
          <cell r="AY791">
            <v>0</v>
          </cell>
          <cell r="AZ791">
            <v>0</v>
          </cell>
          <cell r="BA791">
            <v>0</v>
          </cell>
          <cell r="BB791">
            <v>0</v>
          </cell>
          <cell r="BC791">
            <v>38916</v>
          </cell>
        </row>
        <row r="792">
          <cell r="A792">
            <v>2006</v>
          </cell>
          <cell r="B792">
            <v>6</v>
          </cell>
          <cell r="C792">
            <v>72</v>
          </cell>
          <cell r="D792">
            <v>17</v>
          </cell>
          <cell r="E792">
            <v>792030</v>
          </cell>
          <cell r="F792">
            <v>0</v>
          </cell>
          <cell r="G792" t="str">
            <v>Затраты по ШПЗ (неосновные)</v>
          </cell>
          <cell r="H792">
            <v>2030</v>
          </cell>
          <cell r="I792">
            <v>7920</v>
          </cell>
          <cell r="J792">
            <v>826</v>
          </cell>
          <cell r="K792">
            <v>1</v>
          </cell>
          <cell r="L792">
            <v>0</v>
          </cell>
          <cell r="M792">
            <v>0</v>
          </cell>
          <cell r="N792">
            <v>0</v>
          </cell>
          <cell r="R792">
            <v>0</v>
          </cell>
          <cell r="S792">
            <v>0</v>
          </cell>
          <cell r="T792">
            <v>0</v>
          </cell>
          <cell r="U792">
            <v>33</v>
          </cell>
          <cell r="V792">
            <v>0</v>
          </cell>
          <cell r="W792">
            <v>0</v>
          </cell>
          <cell r="AA792">
            <v>0</v>
          </cell>
          <cell r="AB792">
            <v>0</v>
          </cell>
          <cell r="AC792">
            <v>0</v>
          </cell>
          <cell r="AD792">
            <v>33</v>
          </cell>
          <cell r="AE792">
            <v>510100</v>
          </cell>
          <cell r="AF792">
            <v>0</v>
          </cell>
          <cell r="AI792">
            <v>2373</v>
          </cell>
          <cell r="AK792">
            <v>0</v>
          </cell>
          <cell r="AM792">
            <v>216</v>
          </cell>
          <cell r="AN792">
            <v>1</v>
          </cell>
          <cell r="AO792">
            <v>393216</v>
          </cell>
          <cell r="AQ792">
            <v>0</v>
          </cell>
          <cell r="AR792">
            <v>0</v>
          </cell>
          <cell r="AS792" t="str">
            <v>Ы</v>
          </cell>
          <cell r="AT792" t="str">
            <v>Ы</v>
          </cell>
          <cell r="AU792">
            <v>0</v>
          </cell>
          <cell r="AV792">
            <v>0</v>
          </cell>
          <cell r="AW792">
            <v>23</v>
          </cell>
          <cell r="AX792">
            <v>1</v>
          </cell>
          <cell r="AY792">
            <v>0</v>
          </cell>
          <cell r="AZ792">
            <v>0</v>
          </cell>
          <cell r="BA792">
            <v>0</v>
          </cell>
          <cell r="BB792">
            <v>0</v>
          </cell>
          <cell r="BC792">
            <v>38916</v>
          </cell>
        </row>
        <row r="793">
          <cell r="A793">
            <v>2006</v>
          </cell>
          <cell r="B793">
            <v>6</v>
          </cell>
          <cell r="C793">
            <v>202</v>
          </cell>
          <cell r="D793">
            <v>17</v>
          </cell>
          <cell r="E793">
            <v>792030</v>
          </cell>
          <cell r="F793">
            <v>0</v>
          </cell>
          <cell r="G793" t="str">
            <v>Затраты по ШПЗ (неосновные)</v>
          </cell>
          <cell r="H793">
            <v>2030</v>
          </cell>
          <cell r="I793">
            <v>7920</v>
          </cell>
          <cell r="J793">
            <v>47.33</v>
          </cell>
          <cell r="K793">
            <v>1</v>
          </cell>
          <cell r="L793">
            <v>0</v>
          </cell>
          <cell r="M793">
            <v>0</v>
          </cell>
          <cell r="N793">
            <v>0</v>
          </cell>
          <cell r="R793">
            <v>0</v>
          </cell>
          <cell r="S793">
            <v>0</v>
          </cell>
          <cell r="T793">
            <v>0</v>
          </cell>
          <cell r="U793">
            <v>32</v>
          </cell>
          <cell r="V793">
            <v>0</v>
          </cell>
          <cell r="W793">
            <v>0</v>
          </cell>
          <cell r="AA793">
            <v>0</v>
          </cell>
          <cell r="AB793">
            <v>0</v>
          </cell>
          <cell r="AC793">
            <v>0</v>
          </cell>
          <cell r="AD793">
            <v>32</v>
          </cell>
          <cell r="AE793">
            <v>110000</v>
          </cell>
          <cell r="AF793">
            <v>0</v>
          </cell>
          <cell r="AI793">
            <v>2373</v>
          </cell>
          <cell r="AK793">
            <v>0</v>
          </cell>
          <cell r="AM793">
            <v>346</v>
          </cell>
          <cell r="AN793">
            <v>1</v>
          </cell>
          <cell r="AO793">
            <v>393216</v>
          </cell>
          <cell r="AQ793">
            <v>0</v>
          </cell>
          <cell r="AR793">
            <v>0</v>
          </cell>
          <cell r="AS793" t="str">
            <v>Ы</v>
          </cell>
          <cell r="AT793" t="str">
            <v>Ы</v>
          </cell>
          <cell r="AU793">
            <v>0</v>
          </cell>
          <cell r="AV793">
            <v>0</v>
          </cell>
          <cell r="AW793">
            <v>23</v>
          </cell>
          <cell r="AX793">
            <v>1</v>
          </cell>
          <cell r="AY793">
            <v>0</v>
          </cell>
          <cell r="AZ793">
            <v>0</v>
          </cell>
          <cell r="BA793">
            <v>0</v>
          </cell>
          <cell r="BB793">
            <v>0</v>
          </cell>
          <cell r="BC793">
            <v>38916</v>
          </cell>
        </row>
        <row r="794">
          <cell r="A794">
            <v>2006</v>
          </cell>
          <cell r="B794">
            <v>6</v>
          </cell>
          <cell r="C794">
            <v>203</v>
          </cell>
          <cell r="D794">
            <v>17</v>
          </cell>
          <cell r="E794">
            <v>792030</v>
          </cell>
          <cell r="F794">
            <v>0</v>
          </cell>
          <cell r="G794" t="str">
            <v>Затраты по ШПЗ (неосновные)</v>
          </cell>
          <cell r="H794">
            <v>2030</v>
          </cell>
          <cell r="I794">
            <v>7920</v>
          </cell>
          <cell r="J794">
            <v>-11.3</v>
          </cell>
          <cell r="K794">
            <v>1</v>
          </cell>
          <cell r="L794">
            <v>0</v>
          </cell>
          <cell r="M794">
            <v>0</v>
          </cell>
          <cell r="N794">
            <v>0</v>
          </cell>
          <cell r="R794">
            <v>0</v>
          </cell>
          <cell r="S794">
            <v>0</v>
          </cell>
          <cell r="T794">
            <v>0</v>
          </cell>
          <cell r="U794">
            <v>32</v>
          </cell>
          <cell r="V794">
            <v>0</v>
          </cell>
          <cell r="W794">
            <v>0</v>
          </cell>
          <cell r="AA794">
            <v>0</v>
          </cell>
          <cell r="AB794">
            <v>0</v>
          </cell>
          <cell r="AC794">
            <v>0</v>
          </cell>
          <cell r="AD794">
            <v>32</v>
          </cell>
          <cell r="AE794">
            <v>114020</v>
          </cell>
          <cell r="AF794">
            <v>0</v>
          </cell>
          <cell r="AI794">
            <v>2373</v>
          </cell>
          <cell r="AK794">
            <v>0</v>
          </cell>
          <cell r="AM794">
            <v>347</v>
          </cell>
          <cell r="AN794">
            <v>1</v>
          </cell>
          <cell r="AO794">
            <v>393216</v>
          </cell>
          <cell r="AQ794">
            <v>0</v>
          </cell>
          <cell r="AR794">
            <v>0</v>
          </cell>
          <cell r="AS794" t="str">
            <v>Ы</v>
          </cell>
          <cell r="AT794" t="str">
            <v>Ы</v>
          </cell>
          <cell r="AU794">
            <v>0</v>
          </cell>
          <cell r="AV794">
            <v>0</v>
          </cell>
          <cell r="AW794">
            <v>23</v>
          </cell>
          <cell r="AX794">
            <v>1</v>
          </cell>
          <cell r="AY794">
            <v>0</v>
          </cell>
          <cell r="AZ794">
            <v>0</v>
          </cell>
          <cell r="BA794">
            <v>0</v>
          </cell>
          <cell r="BB794">
            <v>0</v>
          </cell>
          <cell r="BC794">
            <v>38916</v>
          </cell>
        </row>
        <row r="795">
          <cell r="A795">
            <v>2006</v>
          </cell>
          <cell r="B795">
            <v>6</v>
          </cell>
          <cell r="C795">
            <v>204</v>
          </cell>
          <cell r="D795">
            <v>17</v>
          </cell>
          <cell r="E795">
            <v>792030</v>
          </cell>
          <cell r="F795">
            <v>0</v>
          </cell>
          <cell r="G795" t="str">
            <v>Затраты по ШПЗ (неосновные)</v>
          </cell>
          <cell r="H795">
            <v>2030</v>
          </cell>
          <cell r="I795">
            <v>7920</v>
          </cell>
          <cell r="J795">
            <v>17.2</v>
          </cell>
          <cell r="K795">
            <v>1</v>
          </cell>
          <cell r="L795">
            <v>0</v>
          </cell>
          <cell r="M795">
            <v>0</v>
          </cell>
          <cell r="N795">
            <v>0</v>
          </cell>
          <cell r="R795">
            <v>0</v>
          </cell>
          <cell r="S795">
            <v>0</v>
          </cell>
          <cell r="T795">
            <v>0</v>
          </cell>
          <cell r="U795">
            <v>32</v>
          </cell>
          <cell r="V795">
            <v>0</v>
          </cell>
          <cell r="W795">
            <v>0</v>
          </cell>
          <cell r="AA795">
            <v>0</v>
          </cell>
          <cell r="AB795">
            <v>0</v>
          </cell>
          <cell r="AC795">
            <v>0</v>
          </cell>
          <cell r="AD795">
            <v>32</v>
          </cell>
          <cell r="AE795">
            <v>117000</v>
          </cell>
          <cell r="AF795">
            <v>0</v>
          </cell>
          <cell r="AI795">
            <v>2373</v>
          </cell>
          <cell r="AK795">
            <v>0</v>
          </cell>
          <cell r="AM795">
            <v>348</v>
          </cell>
          <cell r="AN795">
            <v>1</v>
          </cell>
          <cell r="AO795">
            <v>393216</v>
          </cell>
          <cell r="AQ795">
            <v>0</v>
          </cell>
          <cell r="AR795">
            <v>0</v>
          </cell>
          <cell r="AS795" t="str">
            <v>Ы</v>
          </cell>
          <cell r="AT795" t="str">
            <v>Ы</v>
          </cell>
          <cell r="AU795">
            <v>0</v>
          </cell>
          <cell r="AV795">
            <v>0</v>
          </cell>
          <cell r="AW795">
            <v>23</v>
          </cell>
          <cell r="AX795">
            <v>1</v>
          </cell>
          <cell r="AY795">
            <v>0</v>
          </cell>
          <cell r="AZ795">
            <v>0</v>
          </cell>
          <cell r="BA795">
            <v>0</v>
          </cell>
          <cell r="BB795">
            <v>0</v>
          </cell>
          <cell r="BC795">
            <v>38916</v>
          </cell>
        </row>
        <row r="796">
          <cell r="A796">
            <v>2006</v>
          </cell>
          <cell r="B796">
            <v>6</v>
          </cell>
          <cell r="C796">
            <v>205</v>
          </cell>
          <cell r="D796">
            <v>17</v>
          </cell>
          <cell r="E796">
            <v>792030</v>
          </cell>
          <cell r="F796">
            <v>0</v>
          </cell>
          <cell r="G796" t="str">
            <v>Затраты по ШПЗ (неосновные)</v>
          </cell>
          <cell r="H796">
            <v>2030</v>
          </cell>
          <cell r="I796">
            <v>7920</v>
          </cell>
          <cell r="J796">
            <v>-3.75</v>
          </cell>
          <cell r="K796">
            <v>1</v>
          </cell>
          <cell r="L796">
            <v>0</v>
          </cell>
          <cell r="M796">
            <v>0</v>
          </cell>
          <cell r="N796">
            <v>0</v>
          </cell>
          <cell r="R796">
            <v>0</v>
          </cell>
          <cell r="S796">
            <v>0</v>
          </cell>
          <cell r="T796">
            <v>0</v>
          </cell>
          <cell r="U796">
            <v>32</v>
          </cell>
          <cell r="V796">
            <v>0</v>
          </cell>
          <cell r="W796">
            <v>0</v>
          </cell>
          <cell r="AA796">
            <v>0</v>
          </cell>
          <cell r="AB796">
            <v>0</v>
          </cell>
          <cell r="AC796">
            <v>0</v>
          </cell>
          <cell r="AD796">
            <v>32</v>
          </cell>
          <cell r="AE796">
            <v>130000</v>
          </cell>
          <cell r="AF796">
            <v>0</v>
          </cell>
          <cell r="AI796">
            <v>2373</v>
          </cell>
          <cell r="AK796">
            <v>0</v>
          </cell>
          <cell r="AM796">
            <v>349</v>
          </cell>
          <cell r="AN796">
            <v>1</v>
          </cell>
          <cell r="AO796">
            <v>393216</v>
          </cell>
          <cell r="AQ796">
            <v>0</v>
          </cell>
          <cell r="AR796">
            <v>0</v>
          </cell>
          <cell r="AS796" t="str">
            <v>Ы</v>
          </cell>
          <cell r="AT796" t="str">
            <v>Ы</v>
          </cell>
          <cell r="AU796">
            <v>0</v>
          </cell>
          <cell r="AV796">
            <v>0</v>
          </cell>
          <cell r="AW796">
            <v>23</v>
          </cell>
          <cell r="AX796">
            <v>1</v>
          </cell>
          <cell r="AY796">
            <v>0</v>
          </cell>
          <cell r="AZ796">
            <v>0</v>
          </cell>
          <cell r="BA796">
            <v>0</v>
          </cell>
          <cell r="BB796">
            <v>0</v>
          </cell>
          <cell r="BC796">
            <v>38916</v>
          </cell>
        </row>
        <row r="797">
          <cell r="A797">
            <v>2006</v>
          </cell>
          <cell r="B797">
            <v>6</v>
          </cell>
          <cell r="C797">
            <v>206</v>
          </cell>
          <cell r="D797">
            <v>17</v>
          </cell>
          <cell r="E797">
            <v>792030</v>
          </cell>
          <cell r="F797">
            <v>0</v>
          </cell>
          <cell r="G797" t="str">
            <v>Затраты по ШПЗ (неосновные)</v>
          </cell>
          <cell r="H797">
            <v>2030</v>
          </cell>
          <cell r="I797">
            <v>7920</v>
          </cell>
          <cell r="J797">
            <v>80.31</v>
          </cell>
          <cell r="K797">
            <v>1</v>
          </cell>
          <cell r="L797">
            <v>0</v>
          </cell>
          <cell r="M797">
            <v>0</v>
          </cell>
          <cell r="N797">
            <v>0</v>
          </cell>
          <cell r="R797">
            <v>0</v>
          </cell>
          <cell r="S797">
            <v>0</v>
          </cell>
          <cell r="T797">
            <v>0</v>
          </cell>
          <cell r="U797">
            <v>32</v>
          </cell>
          <cell r="V797">
            <v>0</v>
          </cell>
          <cell r="W797">
            <v>0</v>
          </cell>
          <cell r="AA797">
            <v>0</v>
          </cell>
          <cell r="AB797">
            <v>0</v>
          </cell>
          <cell r="AC797">
            <v>0</v>
          </cell>
          <cell r="AD797">
            <v>32</v>
          </cell>
          <cell r="AE797">
            <v>130100</v>
          </cell>
          <cell r="AF797">
            <v>0</v>
          </cell>
          <cell r="AI797">
            <v>2373</v>
          </cell>
          <cell r="AK797">
            <v>0</v>
          </cell>
          <cell r="AM797">
            <v>350</v>
          </cell>
          <cell r="AN797">
            <v>1</v>
          </cell>
          <cell r="AO797">
            <v>393216</v>
          </cell>
          <cell r="AQ797">
            <v>0</v>
          </cell>
          <cell r="AR797">
            <v>0</v>
          </cell>
          <cell r="AS797" t="str">
            <v>Ы</v>
          </cell>
          <cell r="AT797" t="str">
            <v>Ы</v>
          </cell>
          <cell r="AU797">
            <v>0</v>
          </cell>
          <cell r="AV797">
            <v>0</v>
          </cell>
          <cell r="AW797">
            <v>23</v>
          </cell>
          <cell r="AX797">
            <v>1</v>
          </cell>
          <cell r="AY797">
            <v>0</v>
          </cell>
          <cell r="AZ797">
            <v>0</v>
          </cell>
          <cell r="BA797">
            <v>0</v>
          </cell>
          <cell r="BB797">
            <v>0</v>
          </cell>
          <cell r="BC797">
            <v>38916</v>
          </cell>
        </row>
        <row r="798">
          <cell r="A798">
            <v>2006</v>
          </cell>
          <cell r="B798">
            <v>6</v>
          </cell>
          <cell r="C798">
            <v>207</v>
          </cell>
          <cell r="D798">
            <v>17</v>
          </cell>
          <cell r="E798">
            <v>792030</v>
          </cell>
          <cell r="F798">
            <v>0</v>
          </cell>
          <cell r="G798" t="str">
            <v>Затраты по ШПЗ (неосновные)</v>
          </cell>
          <cell r="H798">
            <v>2030</v>
          </cell>
          <cell r="I798">
            <v>7920</v>
          </cell>
          <cell r="J798">
            <v>5.01</v>
          </cell>
          <cell r="K798">
            <v>1</v>
          </cell>
          <cell r="L798">
            <v>0</v>
          </cell>
          <cell r="M798">
            <v>0</v>
          </cell>
          <cell r="N798">
            <v>0</v>
          </cell>
          <cell r="R798">
            <v>0</v>
          </cell>
          <cell r="S798">
            <v>0</v>
          </cell>
          <cell r="T798">
            <v>0</v>
          </cell>
          <cell r="U798">
            <v>32</v>
          </cell>
          <cell r="V798">
            <v>0</v>
          </cell>
          <cell r="W798">
            <v>0</v>
          </cell>
          <cell r="AA798">
            <v>0</v>
          </cell>
          <cell r="AB798">
            <v>0</v>
          </cell>
          <cell r="AC798">
            <v>0</v>
          </cell>
          <cell r="AD798">
            <v>32</v>
          </cell>
          <cell r="AE798">
            <v>131000</v>
          </cell>
          <cell r="AF798">
            <v>0</v>
          </cell>
          <cell r="AI798">
            <v>2373</v>
          </cell>
          <cell r="AK798">
            <v>0</v>
          </cell>
          <cell r="AM798">
            <v>351</v>
          </cell>
          <cell r="AN798">
            <v>1</v>
          </cell>
          <cell r="AO798">
            <v>393216</v>
          </cell>
          <cell r="AQ798">
            <v>0</v>
          </cell>
          <cell r="AR798">
            <v>0</v>
          </cell>
          <cell r="AS798" t="str">
            <v>Ы</v>
          </cell>
          <cell r="AT798" t="str">
            <v>Ы</v>
          </cell>
          <cell r="AU798">
            <v>0</v>
          </cell>
          <cell r="AV798">
            <v>0</v>
          </cell>
          <cell r="AW798">
            <v>23</v>
          </cell>
          <cell r="AX798">
            <v>1</v>
          </cell>
          <cell r="AY798">
            <v>0</v>
          </cell>
          <cell r="AZ798">
            <v>0</v>
          </cell>
          <cell r="BA798">
            <v>0</v>
          </cell>
          <cell r="BB798">
            <v>0</v>
          </cell>
          <cell r="BC798">
            <v>38916</v>
          </cell>
        </row>
        <row r="799">
          <cell r="A799">
            <v>2006</v>
          </cell>
          <cell r="B799">
            <v>6</v>
          </cell>
          <cell r="C799">
            <v>208</v>
          </cell>
          <cell r="D799">
            <v>17</v>
          </cell>
          <cell r="E799">
            <v>792030</v>
          </cell>
          <cell r="F799">
            <v>0</v>
          </cell>
          <cell r="G799" t="str">
            <v>Затраты по ШПЗ (неосновные)</v>
          </cell>
          <cell r="H799">
            <v>2030</v>
          </cell>
          <cell r="I799">
            <v>7920</v>
          </cell>
          <cell r="J799">
            <v>30</v>
          </cell>
          <cell r="K799">
            <v>1</v>
          </cell>
          <cell r="L799">
            <v>0</v>
          </cell>
          <cell r="M799">
            <v>0</v>
          </cell>
          <cell r="N799">
            <v>0</v>
          </cell>
          <cell r="R799">
            <v>0</v>
          </cell>
          <cell r="S799">
            <v>0</v>
          </cell>
          <cell r="T799">
            <v>0</v>
          </cell>
          <cell r="U799">
            <v>32</v>
          </cell>
          <cell r="V799">
            <v>0</v>
          </cell>
          <cell r="W799">
            <v>0</v>
          </cell>
          <cell r="AA799">
            <v>0</v>
          </cell>
          <cell r="AB799">
            <v>0</v>
          </cell>
          <cell r="AC799">
            <v>0</v>
          </cell>
          <cell r="AD799">
            <v>32</v>
          </cell>
          <cell r="AE799">
            <v>132000</v>
          </cell>
          <cell r="AF799">
            <v>0</v>
          </cell>
          <cell r="AI799">
            <v>2373</v>
          </cell>
          <cell r="AK799">
            <v>0</v>
          </cell>
          <cell r="AM799">
            <v>352</v>
          </cell>
          <cell r="AN799">
            <v>1</v>
          </cell>
          <cell r="AO799">
            <v>393216</v>
          </cell>
          <cell r="AQ799">
            <v>0</v>
          </cell>
          <cell r="AR799">
            <v>0</v>
          </cell>
          <cell r="AS799" t="str">
            <v>Ы</v>
          </cell>
          <cell r="AT799" t="str">
            <v>Ы</v>
          </cell>
          <cell r="AU799">
            <v>0</v>
          </cell>
          <cell r="AV799">
            <v>0</v>
          </cell>
          <cell r="AW799">
            <v>23</v>
          </cell>
          <cell r="AX799">
            <v>1</v>
          </cell>
          <cell r="AY799">
            <v>0</v>
          </cell>
          <cell r="AZ799">
            <v>0</v>
          </cell>
          <cell r="BA799">
            <v>0</v>
          </cell>
          <cell r="BB799">
            <v>0</v>
          </cell>
          <cell r="BC799">
            <v>38916</v>
          </cell>
        </row>
        <row r="800">
          <cell r="A800">
            <v>2006</v>
          </cell>
          <cell r="B800">
            <v>6</v>
          </cell>
          <cell r="C800">
            <v>209</v>
          </cell>
          <cell r="D800">
            <v>17</v>
          </cell>
          <cell r="E800">
            <v>792030</v>
          </cell>
          <cell r="F800">
            <v>0</v>
          </cell>
          <cell r="G800" t="str">
            <v>Затраты по ШПЗ (неосновные)</v>
          </cell>
          <cell r="H800">
            <v>2030</v>
          </cell>
          <cell r="I800">
            <v>7920</v>
          </cell>
          <cell r="J800">
            <v>-10.78</v>
          </cell>
          <cell r="K800">
            <v>1</v>
          </cell>
          <cell r="L800">
            <v>0</v>
          </cell>
          <cell r="M800">
            <v>0</v>
          </cell>
          <cell r="N800">
            <v>0</v>
          </cell>
          <cell r="R800">
            <v>0</v>
          </cell>
          <cell r="S800">
            <v>0</v>
          </cell>
          <cell r="T800">
            <v>0</v>
          </cell>
          <cell r="U800">
            <v>32</v>
          </cell>
          <cell r="V800">
            <v>0</v>
          </cell>
          <cell r="W800">
            <v>0</v>
          </cell>
          <cell r="AA800">
            <v>0</v>
          </cell>
          <cell r="AB800">
            <v>0</v>
          </cell>
          <cell r="AC800">
            <v>0</v>
          </cell>
          <cell r="AD800">
            <v>32</v>
          </cell>
          <cell r="AE800">
            <v>133200</v>
          </cell>
          <cell r="AF800">
            <v>0</v>
          </cell>
          <cell r="AI800">
            <v>2373</v>
          </cell>
          <cell r="AK800">
            <v>0</v>
          </cell>
          <cell r="AM800">
            <v>353</v>
          </cell>
          <cell r="AN800">
            <v>1</v>
          </cell>
          <cell r="AO800">
            <v>393216</v>
          </cell>
          <cell r="AQ800">
            <v>0</v>
          </cell>
          <cell r="AR800">
            <v>0</v>
          </cell>
          <cell r="AS800" t="str">
            <v>Ы</v>
          </cell>
          <cell r="AT800" t="str">
            <v>Ы</v>
          </cell>
          <cell r="AU800">
            <v>0</v>
          </cell>
          <cell r="AV800">
            <v>0</v>
          </cell>
          <cell r="AW800">
            <v>23</v>
          </cell>
          <cell r="AX800">
            <v>1</v>
          </cell>
          <cell r="AY800">
            <v>0</v>
          </cell>
          <cell r="AZ800">
            <v>0</v>
          </cell>
          <cell r="BA800">
            <v>0</v>
          </cell>
          <cell r="BB800">
            <v>0</v>
          </cell>
          <cell r="BC800">
            <v>38916</v>
          </cell>
        </row>
        <row r="801">
          <cell r="A801">
            <v>2006</v>
          </cell>
          <cell r="B801">
            <v>6</v>
          </cell>
          <cell r="C801">
            <v>210</v>
          </cell>
          <cell r="D801">
            <v>17</v>
          </cell>
          <cell r="E801">
            <v>792030</v>
          </cell>
          <cell r="F801">
            <v>0</v>
          </cell>
          <cell r="G801" t="str">
            <v>Затраты по ШПЗ (неосновные)</v>
          </cell>
          <cell r="H801">
            <v>2030</v>
          </cell>
          <cell r="I801">
            <v>7920</v>
          </cell>
          <cell r="J801">
            <v>-45.27</v>
          </cell>
          <cell r="K801">
            <v>1</v>
          </cell>
          <cell r="L801">
            <v>0</v>
          </cell>
          <cell r="M801">
            <v>0</v>
          </cell>
          <cell r="N801">
            <v>0</v>
          </cell>
          <cell r="R801">
            <v>0</v>
          </cell>
          <cell r="S801">
            <v>0</v>
          </cell>
          <cell r="T801">
            <v>0</v>
          </cell>
          <cell r="U801">
            <v>32</v>
          </cell>
          <cell r="V801">
            <v>0</v>
          </cell>
          <cell r="W801">
            <v>0</v>
          </cell>
          <cell r="AA801">
            <v>0</v>
          </cell>
          <cell r="AB801">
            <v>0</v>
          </cell>
          <cell r="AC801">
            <v>0</v>
          </cell>
          <cell r="AD801">
            <v>32</v>
          </cell>
          <cell r="AE801">
            <v>135000</v>
          </cell>
          <cell r="AF801">
            <v>0</v>
          </cell>
          <cell r="AI801">
            <v>2373</v>
          </cell>
          <cell r="AK801">
            <v>0</v>
          </cell>
          <cell r="AM801">
            <v>354</v>
          </cell>
          <cell r="AN801">
            <v>1</v>
          </cell>
          <cell r="AO801">
            <v>393216</v>
          </cell>
          <cell r="AQ801">
            <v>0</v>
          </cell>
          <cell r="AR801">
            <v>0</v>
          </cell>
          <cell r="AS801" t="str">
            <v>Ы</v>
          </cell>
          <cell r="AT801" t="str">
            <v>Ы</v>
          </cell>
          <cell r="AU801">
            <v>0</v>
          </cell>
          <cell r="AV801">
            <v>0</v>
          </cell>
          <cell r="AW801">
            <v>23</v>
          </cell>
          <cell r="AX801">
            <v>1</v>
          </cell>
          <cell r="AY801">
            <v>0</v>
          </cell>
          <cell r="AZ801">
            <v>0</v>
          </cell>
          <cell r="BA801">
            <v>0</v>
          </cell>
          <cell r="BB801">
            <v>0</v>
          </cell>
          <cell r="BC801">
            <v>38916</v>
          </cell>
        </row>
        <row r="802">
          <cell r="A802">
            <v>2006</v>
          </cell>
          <cell r="B802">
            <v>6</v>
          </cell>
          <cell r="C802">
            <v>211</v>
          </cell>
          <cell r="D802">
            <v>17</v>
          </cell>
          <cell r="E802">
            <v>792030</v>
          </cell>
          <cell r="F802">
            <v>0</v>
          </cell>
          <cell r="G802" t="str">
            <v>Затраты по ШПЗ (неосновные)</v>
          </cell>
          <cell r="H802">
            <v>2030</v>
          </cell>
          <cell r="I802">
            <v>7920</v>
          </cell>
          <cell r="J802">
            <v>46416.89</v>
          </cell>
          <cell r="K802">
            <v>1</v>
          </cell>
          <cell r="L802">
            <v>0</v>
          </cell>
          <cell r="M802">
            <v>0</v>
          </cell>
          <cell r="N802">
            <v>0</v>
          </cell>
          <cell r="R802">
            <v>0</v>
          </cell>
          <cell r="S802">
            <v>0</v>
          </cell>
          <cell r="T802">
            <v>0</v>
          </cell>
          <cell r="U802">
            <v>32</v>
          </cell>
          <cell r="V802">
            <v>0</v>
          </cell>
          <cell r="W802">
            <v>0</v>
          </cell>
          <cell r="AA802">
            <v>0</v>
          </cell>
          <cell r="AB802">
            <v>0</v>
          </cell>
          <cell r="AC802">
            <v>0</v>
          </cell>
          <cell r="AD802">
            <v>32</v>
          </cell>
          <cell r="AE802">
            <v>143000</v>
          </cell>
          <cell r="AF802">
            <v>0</v>
          </cell>
          <cell r="AI802">
            <v>2373</v>
          </cell>
          <cell r="AK802">
            <v>0</v>
          </cell>
          <cell r="AM802">
            <v>355</v>
          </cell>
          <cell r="AN802">
            <v>1</v>
          </cell>
          <cell r="AO802">
            <v>393216</v>
          </cell>
          <cell r="AQ802">
            <v>0</v>
          </cell>
          <cell r="AR802">
            <v>0</v>
          </cell>
          <cell r="AS802" t="str">
            <v>Ы</v>
          </cell>
          <cell r="AT802" t="str">
            <v>Ы</v>
          </cell>
          <cell r="AU802">
            <v>0</v>
          </cell>
          <cell r="AV802">
            <v>0</v>
          </cell>
          <cell r="AW802">
            <v>23</v>
          </cell>
          <cell r="AX802">
            <v>1</v>
          </cell>
          <cell r="AY802">
            <v>0</v>
          </cell>
          <cell r="AZ802">
            <v>0</v>
          </cell>
          <cell r="BA802">
            <v>0</v>
          </cell>
          <cell r="BB802">
            <v>0</v>
          </cell>
          <cell r="BC802">
            <v>38916</v>
          </cell>
        </row>
        <row r="803">
          <cell r="A803">
            <v>2006</v>
          </cell>
          <cell r="B803">
            <v>6</v>
          </cell>
          <cell r="C803">
            <v>212</v>
          </cell>
          <cell r="D803">
            <v>17</v>
          </cell>
          <cell r="E803">
            <v>792030</v>
          </cell>
          <cell r="F803">
            <v>0</v>
          </cell>
          <cell r="G803" t="str">
            <v>Затраты по ШПЗ (неосновные)</v>
          </cell>
          <cell r="H803">
            <v>2030</v>
          </cell>
          <cell r="I803">
            <v>7920</v>
          </cell>
          <cell r="J803">
            <v>-133.16999999999999</v>
          </cell>
          <cell r="K803">
            <v>1</v>
          </cell>
          <cell r="L803">
            <v>0</v>
          </cell>
          <cell r="M803">
            <v>0</v>
          </cell>
          <cell r="N803">
            <v>0</v>
          </cell>
          <cell r="R803">
            <v>0</v>
          </cell>
          <cell r="S803">
            <v>0</v>
          </cell>
          <cell r="T803">
            <v>0</v>
          </cell>
          <cell r="U803">
            <v>32</v>
          </cell>
          <cell r="V803">
            <v>0</v>
          </cell>
          <cell r="W803">
            <v>0</v>
          </cell>
          <cell r="AA803">
            <v>0</v>
          </cell>
          <cell r="AB803">
            <v>0</v>
          </cell>
          <cell r="AC803">
            <v>0</v>
          </cell>
          <cell r="AD803">
            <v>32</v>
          </cell>
          <cell r="AE803">
            <v>151000</v>
          </cell>
          <cell r="AF803">
            <v>0</v>
          </cell>
          <cell r="AI803">
            <v>2373</v>
          </cell>
          <cell r="AK803">
            <v>0</v>
          </cell>
          <cell r="AM803">
            <v>356</v>
          </cell>
          <cell r="AN803">
            <v>1</v>
          </cell>
          <cell r="AO803">
            <v>393216</v>
          </cell>
          <cell r="AQ803">
            <v>0</v>
          </cell>
          <cell r="AR803">
            <v>0</v>
          </cell>
          <cell r="AS803" t="str">
            <v>Ы</v>
          </cell>
          <cell r="AT803" t="str">
            <v>Ы</v>
          </cell>
          <cell r="AU803">
            <v>0</v>
          </cell>
          <cell r="AV803">
            <v>0</v>
          </cell>
          <cell r="AW803">
            <v>23</v>
          </cell>
          <cell r="AX803">
            <v>1</v>
          </cell>
          <cell r="AY803">
            <v>0</v>
          </cell>
          <cell r="AZ803">
            <v>0</v>
          </cell>
          <cell r="BA803">
            <v>0</v>
          </cell>
          <cell r="BB803">
            <v>0</v>
          </cell>
          <cell r="BC803">
            <v>38916</v>
          </cell>
        </row>
        <row r="804">
          <cell r="A804">
            <v>2006</v>
          </cell>
          <cell r="B804">
            <v>6</v>
          </cell>
          <cell r="C804">
            <v>213</v>
          </cell>
          <cell r="D804">
            <v>17</v>
          </cell>
          <cell r="E804">
            <v>792030</v>
          </cell>
          <cell r="F804">
            <v>0</v>
          </cell>
          <cell r="G804" t="str">
            <v>Затраты по ШПЗ (неосновные)</v>
          </cell>
          <cell r="H804">
            <v>2030</v>
          </cell>
          <cell r="I804">
            <v>7920</v>
          </cell>
          <cell r="J804">
            <v>-12.25</v>
          </cell>
          <cell r="K804">
            <v>1</v>
          </cell>
          <cell r="L804">
            <v>0</v>
          </cell>
          <cell r="M804">
            <v>0</v>
          </cell>
          <cell r="N804">
            <v>0</v>
          </cell>
          <cell r="R804">
            <v>0</v>
          </cell>
          <cell r="S804">
            <v>0</v>
          </cell>
          <cell r="T804">
            <v>0</v>
          </cell>
          <cell r="U804">
            <v>32</v>
          </cell>
          <cell r="V804">
            <v>0</v>
          </cell>
          <cell r="W804">
            <v>0</v>
          </cell>
          <cell r="AA804">
            <v>0</v>
          </cell>
          <cell r="AB804">
            <v>0</v>
          </cell>
          <cell r="AC804">
            <v>0</v>
          </cell>
          <cell r="AD804">
            <v>32</v>
          </cell>
          <cell r="AE804">
            <v>152000</v>
          </cell>
          <cell r="AF804">
            <v>0</v>
          </cell>
          <cell r="AI804">
            <v>2373</v>
          </cell>
          <cell r="AK804">
            <v>0</v>
          </cell>
          <cell r="AM804">
            <v>357</v>
          </cell>
          <cell r="AN804">
            <v>1</v>
          </cell>
          <cell r="AO804">
            <v>393216</v>
          </cell>
          <cell r="AQ804">
            <v>0</v>
          </cell>
          <cell r="AR804">
            <v>0</v>
          </cell>
          <cell r="AS804" t="str">
            <v>Ы</v>
          </cell>
          <cell r="AT804" t="str">
            <v>Ы</v>
          </cell>
          <cell r="AU804">
            <v>0</v>
          </cell>
          <cell r="AV804">
            <v>0</v>
          </cell>
          <cell r="AW804">
            <v>23</v>
          </cell>
          <cell r="AX804">
            <v>1</v>
          </cell>
          <cell r="AY804">
            <v>0</v>
          </cell>
          <cell r="AZ804">
            <v>0</v>
          </cell>
          <cell r="BA804">
            <v>0</v>
          </cell>
          <cell r="BB804">
            <v>0</v>
          </cell>
          <cell r="BC804">
            <v>38916</v>
          </cell>
        </row>
        <row r="805">
          <cell r="A805">
            <v>2006</v>
          </cell>
          <cell r="B805">
            <v>6</v>
          </cell>
          <cell r="C805">
            <v>214</v>
          </cell>
          <cell r="D805">
            <v>17</v>
          </cell>
          <cell r="E805">
            <v>792030</v>
          </cell>
          <cell r="F805">
            <v>0</v>
          </cell>
          <cell r="G805" t="str">
            <v>Затраты по ШПЗ (неосновные)</v>
          </cell>
          <cell r="H805">
            <v>2030</v>
          </cell>
          <cell r="I805">
            <v>7920</v>
          </cell>
          <cell r="J805">
            <v>-968.73</v>
          </cell>
          <cell r="K805">
            <v>1</v>
          </cell>
          <cell r="L805">
            <v>0</v>
          </cell>
          <cell r="M805">
            <v>0</v>
          </cell>
          <cell r="N805">
            <v>0</v>
          </cell>
          <cell r="R805">
            <v>0</v>
          </cell>
          <cell r="S805">
            <v>0</v>
          </cell>
          <cell r="T805">
            <v>0</v>
          </cell>
          <cell r="U805">
            <v>32</v>
          </cell>
          <cell r="V805">
            <v>0</v>
          </cell>
          <cell r="W805">
            <v>0</v>
          </cell>
          <cell r="AA805">
            <v>0</v>
          </cell>
          <cell r="AB805">
            <v>0</v>
          </cell>
          <cell r="AC805">
            <v>0</v>
          </cell>
          <cell r="AD805">
            <v>32</v>
          </cell>
          <cell r="AE805">
            <v>220000</v>
          </cell>
          <cell r="AF805">
            <v>0</v>
          </cell>
          <cell r="AI805">
            <v>2373</v>
          </cell>
          <cell r="AK805">
            <v>0</v>
          </cell>
          <cell r="AM805">
            <v>358</v>
          </cell>
          <cell r="AN805">
            <v>1</v>
          </cell>
          <cell r="AO805">
            <v>393216</v>
          </cell>
          <cell r="AQ805">
            <v>0</v>
          </cell>
          <cell r="AR805">
            <v>0</v>
          </cell>
          <cell r="AS805" t="str">
            <v>Ы</v>
          </cell>
          <cell r="AT805" t="str">
            <v>Ы</v>
          </cell>
          <cell r="AU805">
            <v>0</v>
          </cell>
          <cell r="AV805">
            <v>0</v>
          </cell>
          <cell r="AW805">
            <v>23</v>
          </cell>
          <cell r="AX805">
            <v>1</v>
          </cell>
          <cell r="AY805">
            <v>0</v>
          </cell>
          <cell r="AZ805">
            <v>0</v>
          </cell>
          <cell r="BA805">
            <v>0</v>
          </cell>
          <cell r="BB805">
            <v>0</v>
          </cell>
          <cell r="BC805">
            <v>38916</v>
          </cell>
        </row>
        <row r="806">
          <cell r="A806">
            <v>2006</v>
          </cell>
          <cell r="B806">
            <v>6</v>
          </cell>
          <cell r="C806">
            <v>215</v>
          </cell>
          <cell r="D806">
            <v>17</v>
          </cell>
          <cell r="E806">
            <v>792030</v>
          </cell>
          <cell r="F806">
            <v>0</v>
          </cell>
          <cell r="G806" t="str">
            <v>Затраты по ШПЗ (неосновные)</v>
          </cell>
          <cell r="H806">
            <v>2030</v>
          </cell>
          <cell r="I806">
            <v>7920</v>
          </cell>
          <cell r="J806">
            <v>-487.81</v>
          </cell>
          <cell r="K806">
            <v>1</v>
          </cell>
          <cell r="L806">
            <v>0</v>
          </cell>
          <cell r="M806">
            <v>0</v>
          </cell>
          <cell r="N806">
            <v>0</v>
          </cell>
          <cell r="R806">
            <v>0</v>
          </cell>
          <cell r="S806">
            <v>0</v>
          </cell>
          <cell r="T806">
            <v>0</v>
          </cell>
          <cell r="U806">
            <v>32</v>
          </cell>
          <cell r="V806">
            <v>0</v>
          </cell>
          <cell r="W806">
            <v>0</v>
          </cell>
          <cell r="AA806">
            <v>0</v>
          </cell>
          <cell r="AB806">
            <v>0</v>
          </cell>
          <cell r="AC806">
            <v>0</v>
          </cell>
          <cell r="AD806">
            <v>32</v>
          </cell>
          <cell r="AE806">
            <v>230000</v>
          </cell>
          <cell r="AF806">
            <v>0</v>
          </cell>
          <cell r="AI806">
            <v>2373</v>
          </cell>
          <cell r="AK806">
            <v>0</v>
          </cell>
          <cell r="AM806">
            <v>359</v>
          </cell>
          <cell r="AN806">
            <v>1</v>
          </cell>
          <cell r="AO806">
            <v>393216</v>
          </cell>
          <cell r="AQ806">
            <v>0</v>
          </cell>
          <cell r="AR806">
            <v>0</v>
          </cell>
          <cell r="AS806" t="str">
            <v>Ы</v>
          </cell>
          <cell r="AT806" t="str">
            <v>Ы</v>
          </cell>
          <cell r="AU806">
            <v>0</v>
          </cell>
          <cell r="AV806">
            <v>0</v>
          </cell>
          <cell r="AW806">
            <v>23</v>
          </cell>
          <cell r="AX806">
            <v>1</v>
          </cell>
          <cell r="AY806">
            <v>0</v>
          </cell>
          <cell r="AZ806">
            <v>0</v>
          </cell>
          <cell r="BA806">
            <v>0</v>
          </cell>
          <cell r="BB806">
            <v>0</v>
          </cell>
          <cell r="BC806">
            <v>38916</v>
          </cell>
        </row>
        <row r="807">
          <cell r="A807">
            <v>2006</v>
          </cell>
          <cell r="B807">
            <v>6</v>
          </cell>
          <cell r="C807">
            <v>216</v>
          </cell>
          <cell r="D807">
            <v>17</v>
          </cell>
          <cell r="E807">
            <v>792030</v>
          </cell>
          <cell r="F807">
            <v>0</v>
          </cell>
          <cell r="G807" t="str">
            <v>Затраты по ШПЗ (неосновные)</v>
          </cell>
          <cell r="H807">
            <v>2030</v>
          </cell>
          <cell r="I807">
            <v>7920</v>
          </cell>
          <cell r="J807">
            <v>-172.53</v>
          </cell>
          <cell r="K807">
            <v>1</v>
          </cell>
          <cell r="L807">
            <v>0</v>
          </cell>
          <cell r="M807">
            <v>0</v>
          </cell>
          <cell r="N807">
            <v>0</v>
          </cell>
          <cell r="R807">
            <v>0</v>
          </cell>
          <cell r="S807">
            <v>0</v>
          </cell>
          <cell r="T807">
            <v>0</v>
          </cell>
          <cell r="U807">
            <v>32</v>
          </cell>
          <cell r="V807">
            <v>0</v>
          </cell>
          <cell r="W807">
            <v>0</v>
          </cell>
          <cell r="AA807">
            <v>0</v>
          </cell>
          <cell r="AB807">
            <v>0</v>
          </cell>
          <cell r="AC807">
            <v>0</v>
          </cell>
          <cell r="AD807">
            <v>32</v>
          </cell>
          <cell r="AE807">
            <v>260000</v>
          </cell>
          <cell r="AF807">
            <v>0</v>
          </cell>
          <cell r="AI807">
            <v>2373</v>
          </cell>
          <cell r="AK807">
            <v>0</v>
          </cell>
          <cell r="AM807">
            <v>360</v>
          </cell>
          <cell r="AN807">
            <v>1</v>
          </cell>
          <cell r="AO807">
            <v>393216</v>
          </cell>
          <cell r="AQ807">
            <v>0</v>
          </cell>
          <cell r="AR807">
            <v>0</v>
          </cell>
          <cell r="AS807" t="str">
            <v>Ы</v>
          </cell>
          <cell r="AT807" t="str">
            <v>Ы</v>
          </cell>
          <cell r="AU807">
            <v>0</v>
          </cell>
          <cell r="AV807">
            <v>0</v>
          </cell>
          <cell r="AW807">
            <v>23</v>
          </cell>
          <cell r="AX807">
            <v>1</v>
          </cell>
          <cell r="AY807">
            <v>0</v>
          </cell>
          <cell r="AZ807">
            <v>0</v>
          </cell>
          <cell r="BA807">
            <v>0</v>
          </cell>
          <cell r="BB807">
            <v>0</v>
          </cell>
          <cell r="BC807">
            <v>38916</v>
          </cell>
        </row>
        <row r="808">
          <cell r="A808">
            <v>2006</v>
          </cell>
          <cell r="B808">
            <v>6</v>
          </cell>
          <cell r="C808">
            <v>217</v>
          </cell>
          <cell r="D808">
            <v>17</v>
          </cell>
          <cell r="E808">
            <v>792030</v>
          </cell>
          <cell r="F808">
            <v>0</v>
          </cell>
          <cell r="G808" t="str">
            <v>Затраты по ШПЗ (неосновные)</v>
          </cell>
          <cell r="H808">
            <v>2030</v>
          </cell>
          <cell r="I808">
            <v>7920</v>
          </cell>
          <cell r="J808">
            <v>-165.14</v>
          </cell>
          <cell r="K808">
            <v>1</v>
          </cell>
          <cell r="L808">
            <v>0</v>
          </cell>
          <cell r="M808">
            <v>0</v>
          </cell>
          <cell r="N808">
            <v>0</v>
          </cell>
          <cell r="R808">
            <v>0</v>
          </cell>
          <cell r="S808">
            <v>0</v>
          </cell>
          <cell r="T808">
            <v>0</v>
          </cell>
          <cell r="U808">
            <v>32</v>
          </cell>
          <cell r="V808">
            <v>0</v>
          </cell>
          <cell r="W808">
            <v>0</v>
          </cell>
          <cell r="AA808">
            <v>0</v>
          </cell>
          <cell r="AB808">
            <v>0</v>
          </cell>
          <cell r="AC808">
            <v>0</v>
          </cell>
          <cell r="AD808">
            <v>32</v>
          </cell>
          <cell r="AE808">
            <v>270000</v>
          </cell>
          <cell r="AF808">
            <v>0</v>
          </cell>
          <cell r="AI808">
            <v>2373</v>
          </cell>
          <cell r="AK808">
            <v>0</v>
          </cell>
          <cell r="AM808">
            <v>361</v>
          </cell>
          <cell r="AN808">
            <v>1</v>
          </cell>
          <cell r="AO808">
            <v>393216</v>
          </cell>
          <cell r="AQ808">
            <v>0</v>
          </cell>
          <cell r="AR808">
            <v>0</v>
          </cell>
          <cell r="AS808" t="str">
            <v>Ы</v>
          </cell>
          <cell r="AT808" t="str">
            <v>Ы</v>
          </cell>
          <cell r="AU808">
            <v>0</v>
          </cell>
          <cell r="AV808">
            <v>0</v>
          </cell>
          <cell r="AW808">
            <v>23</v>
          </cell>
          <cell r="AX808">
            <v>1</v>
          </cell>
          <cell r="AY808">
            <v>0</v>
          </cell>
          <cell r="AZ808">
            <v>0</v>
          </cell>
          <cell r="BA808">
            <v>0</v>
          </cell>
          <cell r="BB808">
            <v>0</v>
          </cell>
          <cell r="BC808">
            <v>38916</v>
          </cell>
        </row>
        <row r="809">
          <cell r="A809">
            <v>2006</v>
          </cell>
          <cell r="B809">
            <v>6</v>
          </cell>
          <cell r="C809">
            <v>218</v>
          </cell>
          <cell r="D809">
            <v>17</v>
          </cell>
          <cell r="E809">
            <v>792030</v>
          </cell>
          <cell r="F809">
            <v>0</v>
          </cell>
          <cell r="G809" t="str">
            <v>Затраты по ШПЗ (неосновные)</v>
          </cell>
          <cell r="H809">
            <v>2030</v>
          </cell>
          <cell r="I809">
            <v>7920</v>
          </cell>
          <cell r="J809">
            <v>-6.47</v>
          </cell>
          <cell r="K809">
            <v>1</v>
          </cell>
          <cell r="L809">
            <v>0</v>
          </cell>
          <cell r="M809">
            <v>0</v>
          </cell>
          <cell r="N809">
            <v>0</v>
          </cell>
          <cell r="R809">
            <v>0</v>
          </cell>
          <cell r="S809">
            <v>0</v>
          </cell>
          <cell r="T809">
            <v>0</v>
          </cell>
          <cell r="U809">
            <v>32</v>
          </cell>
          <cell r="V809">
            <v>0</v>
          </cell>
          <cell r="W809">
            <v>0</v>
          </cell>
          <cell r="AA809">
            <v>0</v>
          </cell>
          <cell r="AB809">
            <v>0</v>
          </cell>
          <cell r="AC809">
            <v>0</v>
          </cell>
          <cell r="AD809">
            <v>32</v>
          </cell>
          <cell r="AE809">
            <v>280000</v>
          </cell>
          <cell r="AF809">
            <v>0</v>
          </cell>
          <cell r="AI809">
            <v>2373</v>
          </cell>
          <cell r="AK809">
            <v>0</v>
          </cell>
          <cell r="AM809">
            <v>362</v>
          </cell>
          <cell r="AN809">
            <v>1</v>
          </cell>
          <cell r="AO809">
            <v>393216</v>
          </cell>
          <cell r="AQ809">
            <v>0</v>
          </cell>
          <cell r="AR809">
            <v>0</v>
          </cell>
          <cell r="AS809" t="str">
            <v>Ы</v>
          </cell>
          <cell r="AT809" t="str">
            <v>Ы</v>
          </cell>
          <cell r="AU809">
            <v>0</v>
          </cell>
          <cell r="AV809">
            <v>0</v>
          </cell>
          <cell r="AW809">
            <v>23</v>
          </cell>
          <cell r="AX809">
            <v>1</v>
          </cell>
          <cell r="AY809">
            <v>0</v>
          </cell>
          <cell r="AZ809">
            <v>0</v>
          </cell>
          <cell r="BA809">
            <v>0</v>
          </cell>
          <cell r="BB809">
            <v>0</v>
          </cell>
          <cell r="BC809">
            <v>38916</v>
          </cell>
        </row>
        <row r="810">
          <cell r="A810">
            <v>2006</v>
          </cell>
          <cell r="B810">
            <v>6</v>
          </cell>
          <cell r="C810">
            <v>219</v>
          </cell>
          <cell r="D810">
            <v>17</v>
          </cell>
          <cell r="E810">
            <v>792030</v>
          </cell>
          <cell r="F810">
            <v>0</v>
          </cell>
          <cell r="G810" t="str">
            <v>Затраты по ШПЗ (неосновные)</v>
          </cell>
          <cell r="H810">
            <v>2030</v>
          </cell>
          <cell r="I810">
            <v>7920</v>
          </cell>
          <cell r="J810">
            <v>-37.340000000000003</v>
          </cell>
          <cell r="K810">
            <v>1</v>
          </cell>
          <cell r="L810">
            <v>0</v>
          </cell>
          <cell r="M810">
            <v>0</v>
          </cell>
          <cell r="N810">
            <v>0</v>
          </cell>
          <cell r="R810">
            <v>0</v>
          </cell>
          <cell r="S810">
            <v>0</v>
          </cell>
          <cell r="T810">
            <v>0</v>
          </cell>
          <cell r="U810">
            <v>32</v>
          </cell>
          <cell r="V810">
            <v>0</v>
          </cell>
          <cell r="W810">
            <v>0</v>
          </cell>
          <cell r="AA810">
            <v>0</v>
          </cell>
          <cell r="AB810">
            <v>0</v>
          </cell>
          <cell r="AC810">
            <v>0</v>
          </cell>
          <cell r="AD810">
            <v>32</v>
          </cell>
          <cell r="AE810">
            <v>280100</v>
          </cell>
          <cell r="AF810">
            <v>0</v>
          </cell>
          <cell r="AI810">
            <v>2373</v>
          </cell>
          <cell r="AK810">
            <v>0</v>
          </cell>
          <cell r="AM810">
            <v>363</v>
          </cell>
          <cell r="AN810">
            <v>1</v>
          </cell>
          <cell r="AO810">
            <v>393216</v>
          </cell>
          <cell r="AQ810">
            <v>0</v>
          </cell>
          <cell r="AR810">
            <v>0</v>
          </cell>
          <cell r="AS810" t="str">
            <v>Ы</v>
          </cell>
          <cell r="AT810" t="str">
            <v>Ы</v>
          </cell>
          <cell r="AU810">
            <v>0</v>
          </cell>
          <cell r="AV810">
            <v>0</v>
          </cell>
          <cell r="AW810">
            <v>23</v>
          </cell>
          <cell r="AX810">
            <v>1</v>
          </cell>
          <cell r="AY810">
            <v>0</v>
          </cell>
          <cell r="AZ810">
            <v>0</v>
          </cell>
          <cell r="BA810">
            <v>0</v>
          </cell>
          <cell r="BB810">
            <v>0</v>
          </cell>
          <cell r="BC810">
            <v>38916</v>
          </cell>
        </row>
        <row r="811">
          <cell r="A811">
            <v>2006</v>
          </cell>
          <cell r="B811">
            <v>6</v>
          </cell>
          <cell r="C811">
            <v>220</v>
          </cell>
          <cell r="D811">
            <v>17</v>
          </cell>
          <cell r="E811">
            <v>792030</v>
          </cell>
          <cell r="F811">
            <v>0</v>
          </cell>
          <cell r="G811" t="str">
            <v>Затраты по ШПЗ (неосновные)</v>
          </cell>
          <cell r="H811">
            <v>2030</v>
          </cell>
          <cell r="I811">
            <v>7920</v>
          </cell>
          <cell r="J811">
            <v>-8.2100000000000009</v>
          </cell>
          <cell r="K811">
            <v>1</v>
          </cell>
          <cell r="L811">
            <v>0</v>
          </cell>
          <cell r="M811">
            <v>0</v>
          </cell>
          <cell r="N811">
            <v>0</v>
          </cell>
          <cell r="R811">
            <v>0</v>
          </cell>
          <cell r="S811">
            <v>0</v>
          </cell>
          <cell r="T811">
            <v>0</v>
          </cell>
          <cell r="U811">
            <v>32</v>
          </cell>
          <cell r="V811">
            <v>0</v>
          </cell>
          <cell r="W811">
            <v>0</v>
          </cell>
          <cell r="AA811">
            <v>0</v>
          </cell>
          <cell r="AB811">
            <v>0</v>
          </cell>
          <cell r="AC811">
            <v>0</v>
          </cell>
          <cell r="AD811">
            <v>32</v>
          </cell>
          <cell r="AE811">
            <v>280200</v>
          </cell>
          <cell r="AF811">
            <v>0</v>
          </cell>
          <cell r="AI811">
            <v>2373</v>
          </cell>
          <cell r="AK811">
            <v>0</v>
          </cell>
          <cell r="AM811">
            <v>364</v>
          </cell>
          <cell r="AN811">
            <v>1</v>
          </cell>
          <cell r="AO811">
            <v>393216</v>
          </cell>
          <cell r="AQ811">
            <v>0</v>
          </cell>
          <cell r="AR811">
            <v>0</v>
          </cell>
          <cell r="AS811" t="str">
            <v>Ы</v>
          </cell>
          <cell r="AT811" t="str">
            <v>Ы</v>
          </cell>
          <cell r="AU811">
            <v>0</v>
          </cell>
          <cell r="AV811">
            <v>0</v>
          </cell>
          <cell r="AW811">
            <v>23</v>
          </cell>
          <cell r="AX811">
            <v>1</v>
          </cell>
          <cell r="AY811">
            <v>0</v>
          </cell>
          <cell r="AZ811">
            <v>0</v>
          </cell>
          <cell r="BA811">
            <v>0</v>
          </cell>
          <cell r="BB811">
            <v>0</v>
          </cell>
          <cell r="BC811">
            <v>38916</v>
          </cell>
        </row>
        <row r="812">
          <cell r="A812">
            <v>2006</v>
          </cell>
          <cell r="B812">
            <v>6</v>
          </cell>
          <cell r="C812">
            <v>221</v>
          </cell>
          <cell r="D812">
            <v>17</v>
          </cell>
          <cell r="E812">
            <v>792030</v>
          </cell>
          <cell r="F812">
            <v>0</v>
          </cell>
          <cell r="G812" t="str">
            <v>Затраты по ШПЗ (неосновные)</v>
          </cell>
          <cell r="H812">
            <v>2030</v>
          </cell>
          <cell r="I812">
            <v>7920</v>
          </cell>
          <cell r="J812">
            <v>-13.87</v>
          </cell>
          <cell r="K812">
            <v>1</v>
          </cell>
          <cell r="L812">
            <v>0</v>
          </cell>
          <cell r="M812">
            <v>0</v>
          </cell>
          <cell r="N812">
            <v>0</v>
          </cell>
          <cell r="R812">
            <v>0</v>
          </cell>
          <cell r="S812">
            <v>0</v>
          </cell>
          <cell r="T812">
            <v>0</v>
          </cell>
          <cell r="U812">
            <v>32</v>
          </cell>
          <cell r="V812">
            <v>0</v>
          </cell>
          <cell r="W812">
            <v>0</v>
          </cell>
          <cell r="AA812">
            <v>0</v>
          </cell>
          <cell r="AB812">
            <v>0</v>
          </cell>
          <cell r="AC812">
            <v>0</v>
          </cell>
          <cell r="AD812">
            <v>32</v>
          </cell>
          <cell r="AE812">
            <v>280400</v>
          </cell>
          <cell r="AF812">
            <v>0</v>
          </cell>
          <cell r="AI812">
            <v>2373</v>
          </cell>
          <cell r="AK812">
            <v>0</v>
          </cell>
          <cell r="AM812">
            <v>365</v>
          </cell>
          <cell r="AN812">
            <v>1</v>
          </cell>
          <cell r="AO812">
            <v>393216</v>
          </cell>
          <cell r="AQ812">
            <v>0</v>
          </cell>
          <cell r="AR812">
            <v>0</v>
          </cell>
          <cell r="AS812" t="str">
            <v>Ы</v>
          </cell>
          <cell r="AT812" t="str">
            <v>Ы</v>
          </cell>
          <cell r="AU812">
            <v>0</v>
          </cell>
          <cell r="AV812">
            <v>0</v>
          </cell>
          <cell r="AW812">
            <v>23</v>
          </cell>
          <cell r="AX812">
            <v>1</v>
          </cell>
          <cell r="AY812">
            <v>0</v>
          </cell>
          <cell r="AZ812">
            <v>0</v>
          </cell>
          <cell r="BA812">
            <v>0</v>
          </cell>
          <cell r="BB812">
            <v>0</v>
          </cell>
          <cell r="BC812">
            <v>38916</v>
          </cell>
        </row>
        <row r="813">
          <cell r="A813">
            <v>2006</v>
          </cell>
          <cell r="B813">
            <v>6</v>
          </cell>
          <cell r="C813">
            <v>222</v>
          </cell>
          <cell r="D813">
            <v>17</v>
          </cell>
          <cell r="E813">
            <v>792030</v>
          </cell>
          <cell r="F813">
            <v>0</v>
          </cell>
          <cell r="G813" t="str">
            <v>Затраты по ШПЗ (неосновные)</v>
          </cell>
          <cell r="H813">
            <v>2030</v>
          </cell>
          <cell r="I813">
            <v>7920</v>
          </cell>
          <cell r="J813">
            <v>-12.56</v>
          </cell>
          <cell r="K813">
            <v>1</v>
          </cell>
          <cell r="L813">
            <v>0</v>
          </cell>
          <cell r="M813">
            <v>0</v>
          </cell>
          <cell r="N813">
            <v>0</v>
          </cell>
          <cell r="R813">
            <v>0</v>
          </cell>
          <cell r="S813">
            <v>0</v>
          </cell>
          <cell r="T813">
            <v>0</v>
          </cell>
          <cell r="U813">
            <v>32</v>
          </cell>
          <cell r="V813">
            <v>0</v>
          </cell>
          <cell r="W813">
            <v>0</v>
          </cell>
          <cell r="AA813">
            <v>0</v>
          </cell>
          <cell r="AB813">
            <v>0</v>
          </cell>
          <cell r="AC813">
            <v>0</v>
          </cell>
          <cell r="AD813">
            <v>32</v>
          </cell>
          <cell r="AE813">
            <v>281100</v>
          </cell>
          <cell r="AF813">
            <v>0</v>
          </cell>
          <cell r="AI813">
            <v>2373</v>
          </cell>
          <cell r="AK813">
            <v>0</v>
          </cell>
          <cell r="AM813">
            <v>366</v>
          </cell>
          <cell r="AN813">
            <v>1</v>
          </cell>
          <cell r="AO813">
            <v>393216</v>
          </cell>
          <cell r="AQ813">
            <v>0</v>
          </cell>
          <cell r="AR813">
            <v>0</v>
          </cell>
          <cell r="AS813" t="str">
            <v>Ы</v>
          </cell>
          <cell r="AT813" t="str">
            <v>Ы</v>
          </cell>
          <cell r="AU813">
            <v>0</v>
          </cell>
          <cell r="AV813">
            <v>0</v>
          </cell>
          <cell r="AW813">
            <v>23</v>
          </cell>
          <cell r="AX813">
            <v>1</v>
          </cell>
          <cell r="AY813">
            <v>0</v>
          </cell>
          <cell r="AZ813">
            <v>0</v>
          </cell>
          <cell r="BA813">
            <v>0</v>
          </cell>
          <cell r="BB813">
            <v>0</v>
          </cell>
          <cell r="BC813">
            <v>38916</v>
          </cell>
        </row>
        <row r="814">
          <cell r="A814">
            <v>2006</v>
          </cell>
          <cell r="B814">
            <v>6</v>
          </cell>
          <cell r="C814">
            <v>223</v>
          </cell>
          <cell r="D814">
            <v>17</v>
          </cell>
          <cell r="E814">
            <v>792030</v>
          </cell>
          <cell r="F814">
            <v>0</v>
          </cell>
          <cell r="G814" t="str">
            <v>Затраты по ШПЗ (неосновные)</v>
          </cell>
          <cell r="H814">
            <v>2030</v>
          </cell>
          <cell r="I814">
            <v>7920</v>
          </cell>
          <cell r="J814">
            <v>-0.14000000000000001</v>
          </cell>
          <cell r="K814">
            <v>1</v>
          </cell>
          <cell r="L814">
            <v>0</v>
          </cell>
          <cell r="M814">
            <v>0</v>
          </cell>
          <cell r="N814">
            <v>0</v>
          </cell>
          <cell r="R814">
            <v>0</v>
          </cell>
          <cell r="S814">
            <v>0</v>
          </cell>
          <cell r="T814">
            <v>0</v>
          </cell>
          <cell r="U814">
            <v>32</v>
          </cell>
          <cell r="V814">
            <v>0</v>
          </cell>
          <cell r="W814">
            <v>0</v>
          </cell>
          <cell r="AA814">
            <v>0</v>
          </cell>
          <cell r="AB814">
            <v>0</v>
          </cell>
          <cell r="AC814">
            <v>0</v>
          </cell>
          <cell r="AD814">
            <v>32</v>
          </cell>
          <cell r="AE814">
            <v>282200</v>
          </cell>
          <cell r="AF814">
            <v>0</v>
          </cell>
          <cell r="AI814">
            <v>2373</v>
          </cell>
          <cell r="AK814">
            <v>0</v>
          </cell>
          <cell r="AM814">
            <v>367</v>
          </cell>
          <cell r="AN814">
            <v>1</v>
          </cell>
          <cell r="AO814">
            <v>393216</v>
          </cell>
          <cell r="AQ814">
            <v>0</v>
          </cell>
          <cell r="AR814">
            <v>0</v>
          </cell>
          <cell r="AS814" t="str">
            <v>Ы</v>
          </cell>
          <cell r="AT814" t="str">
            <v>Ы</v>
          </cell>
          <cell r="AU814">
            <v>0</v>
          </cell>
          <cell r="AV814">
            <v>0</v>
          </cell>
          <cell r="AW814">
            <v>23</v>
          </cell>
          <cell r="AX814">
            <v>1</v>
          </cell>
          <cell r="AY814">
            <v>0</v>
          </cell>
          <cell r="AZ814">
            <v>0</v>
          </cell>
          <cell r="BA814">
            <v>0</v>
          </cell>
          <cell r="BB814">
            <v>0</v>
          </cell>
          <cell r="BC814">
            <v>38916</v>
          </cell>
        </row>
        <row r="815">
          <cell r="A815">
            <v>2006</v>
          </cell>
          <cell r="B815">
            <v>6</v>
          </cell>
          <cell r="C815">
            <v>224</v>
          </cell>
          <cell r="D815">
            <v>17</v>
          </cell>
          <cell r="E815">
            <v>792030</v>
          </cell>
          <cell r="F815">
            <v>0</v>
          </cell>
          <cell r="G815" t="str">
            <v>Затраты по ШПЗ (неосновные)</v>
          </cell>
          <cell r="H815">
            <v>2030</v>
          </cell>
          <cell r="I815">
            <v>7920</v>
          </cell>
          <cell r="J815">
            <v>-108.66</v>
          </cell>
          <cell r="K815">
            <v>1</v>
          </cell>
          <cell r="L815">
            <v>0</v>
          </cell>
          <cell r="M815">
            <v>0</v>
          </cell>
          <cell r="N815">
            <v>0</v>
          </cell>
          <cell r="R815">
            <v>0</v>
          </cell>
          <cell r="S815">
            <v>0</v>
          </cell>
          <cell r="T815">
            <v>0</v>
          </cell>
          <cell r="U815">
            <v>32</v>
          </cell>
          <cell r="V815">
            <v>0</v>
          </cell>
          <cell r="W815">
            <v>0</v>
          </cell>
          <cell r="AA815">
            <v>0</v>
          </cell>
          <cell r="AB815">
            <v>0</v>
          </cell>
          <cell r="AC815">
            <v>0</v>
          </cell>
          <cell r="AD815">
            <v>32</v>
          </cell>
          <cell r="AE815">
            <v>283000</v>
          </cell>
          <cell r="AF815">
            <v>0</v>
          </cell>
          <cell r="AI815">
            <v>2373</v>
          </cell>
          <cell r="AK815">
            <v>0</v>
          </cell>
          <cell r="AM815">
            <v>368</v>
          </cell>
          <cell r="AN815">
            <v>1</v>
          </cell>
          <cell r="AO815">
            <v>393216</v>
          </cell>
          <cell r="AQ815">
            <v>0</v>
          </cell>
          <cell r="AR815">
            <v>0</v>
          </cell>
          <cell r="AS815" t="str">
            <v>Ы</v>
          </cell>
          <cell r="AT815" t="str">
            <v>Ы</v>
          </cell>
          <cell r="AU815">
            <v>0</v>
          </cell>
          <cell r="AV815">
            <v>0</v>
          </cell>
          <cell r="AW815">
            <v>23</v>
          </cell>
          <cell r="AX815">
            <v>1</v>
          </cell>
          <cell r="AY815">
            <v>0</v>
          </cell>
          <cell r="AZ815">
            <v>0</v>
          </cell>
          <cell r="BA815">
            <v>0</v>
          </cell>
          <cell r="BB815">
            <v>0</v>
          </cell>
          <cell r="BC815">
            <v>38916</v>
          </cell>
        </row>
        <row r="816">
          <cell r="A816">
            <v>2006</v>
          </cell>
          <cell r="B816">
            <v>6</v>
          </cell>
          <cell r="C816">
            <v>225</v>
          </cell>
          <cell r="D816">
            <v>17</v>
          </cell>
          <cell r="E816">
            <v>792030</v>
          </cell>
          <cell r="F816">
            <v>0</v>
          </cell>
          <cell r="G816" t="str">
            <v>Затраты по ШПЗ (неосновные)</v>
          </cell>
          <cell r="H816">
            <v>2030</v>
          </cell>
          <cell r="I816">
            <v>7920</v>
          </cell>
          <cell r="J816">
            <v>-7.5</v>
          </cell>
          <cell r="K816">
            <v>1</v>
          </cell>
          <cell r="L816">
            <v>0</v>
          </cell>
          <cell r="M816">
            <v>0</v>
          </cell>
          <cell r="N816">
            <v>0</v>
          </cell>
          <cell r="R816">
            <v>0</v>
          </cell>
          <cell r="S816">
            <v>0</v>
          </cell>
          <cell r="T816">
            <v>0</v>
          </cell>
          <cell r="U816">
            <v>32</v>
          </cell>
          <cell r="V816">
            <v>0</v>
          </cell>
          <cell r="W816">
            <v>0</v>
          </cell>
          <cell r="AA816">
            <v>0</v>
          </cell>
          <cell r="AB816">
            <v>0</v>
          </cell>
          <cell r="AC816">
            <v>0</v>
          </cell>
          <cell r="AD816">
            <v>32</v>
          </cell>
          <cell r="AE816">
            <v>285000</v>
          </cell>
          <cell r="AF816">
            <v>0</v>
          </cell>
          <cell r="AI816">
            <v>2373</v>
          </cell>
          <cell r="AK816">
            <v>0</v>
          </cell>
          <cell r="AM816">
            <v>369</v>
          </cell>
          <cell r="AN816">
            <v>1</v>
          </cell>
          <cell r="AO816">
            <v>393216</v>
          </cell>
          <cell r="AQ816">
            <v>0</v>
          </cell>
          <cell r="AR816">
            <v>0</v>
          </cell>
          <cell r="AS816" t="str">
            <v>Ы</v>
          </cell>
          <cell r="AT816" t="str">
            <v>Ы</v>
          </cell>
          <cell r="AU816">
            <v>0</v>
          </cell>
          <cell r="AV816">
            <v>0</v>
          </cell>
          <cell r="AW816">
            <v>23</v>
          </cell>
          <cell r="AX816">
            <v>1</v>
          </cell>
          <cell r="AY816">
            <v>0</v>
          </cell>
          <cell r="AZ816">
            <v>0</v>
          </cell>
          <cell r="BA816">
            <v>0</v>
          </cell>
          <cell r="BB816">
            <v>0</v>
          </cell>
          <cell r="BC816">
            <v>38916</v>
          </cell>
        </row>
        <row r="817">
          <cell r="A817">
            <v>2006</v>
          </cell>
          <cell r="B817">
            <v>6</v>
          </cell>
          <cell r="C817">
            <v>226</v>
          </cell>
          <cell r="D817">
            <v>17</v>
          </cell>
          <cell r="E817">
            <v>792030</v>
          </cell>
          <cell r="F817">
            <v>0</v>
          </cell>
          <cell r="G817" t="str">
            <v>Затраты по ШПЗ (неосновные)</v>
          </cell>
          <cell r="H817">
            <v>2030</v>
          </cell>
          <cell r="I817">
            <v>7920</v>
          </cell>
          <cell r="J817">
            <v>-57.11</v>
          </cell>
          <cell r="K817">
            <v>1</v>
          </cell>
          <cell r="L817">
            <v>0</v>
          </cell>
          <cell r="M817">
            <v>0</v>
          </cell>
          <cell r="N817">
            <v>0</v>
          </cell>
          <cell r="R817">
            <v>0</v>
          </cell>
          <cell r="S817">
            <v>0</v>
          </cell>
          <cell r="T817">
            <v>0</v>
          </cell>
          <cell r="U817">
            <v>32</v>
          </cell>
          <cell r="V817">
            <v>0</v>
          </cell>
          <cell r="W817">
            <v>0</v>
          </cell>
          <cell r="AA817">
            <v>0</v>
          </cell>
          <cell r="AB817">
            <v>0</v>
          </cell>
          <cell r="AC817">
            <v>0</v>
          </cell>
          <cell r="AD817">
            <v>32</v>
          </cell>
          <cell r="AE817">
            <v>311000</v>
          </cell>
          <cell r="AF817">
            <v>0</v>
          </cell>
          <cell r="AI817">
            <v>2373</v>
          </cell>
          <cell r="AK817">
            <v>0</v>
          </cell>
          <cell r="AM817">
            <v>370</v>
          </cell>
          <cell r="AN817">
            <v>1</v>
          </cell>
          <cell r="AO817">
            <v>393216</v>
          </cell>
          <cell r="AQ817">
            <v>0</v>
          </cell>
          <cell r="AR817">
            <v>0</v>
          </cell>
          <cell r="AS817" t="str">
            <v>Ы</v>
          </cell>
          <cell r="AT817" t="str">
            <v>Ы</v>
          </cell>
          <cell r="AU817">
            <v>0</v>
          </cell>
          <cell r="AV817">
            <v>0</v>
          </cell>
          <cell r="AW817">
            <v>23</v>
          </cell>
          <cell r="AX817">
            <v>1</v>
          </cell>
          <cell r="AY817">
            <v>0</v>
          </cell>
          <cell r="AZ817">
            <v>0</v>
          </cell>
          <cell r="BA817">
            <v>0</v>
          </cell>
          <cell r="BB817">
            <v>0</v>
          </cell>
          <cell r="BC817">
            <v>38916</v>
          </cell>
        </row>
        <row r="818">
          <cell r="A818">
            <v>2006</v>
          </cell>
          <cell r="B818">
            <v>6</v>
          </cell>
          <cell r="C818">
            <v>227</v>
          </cell>
          <cell r="D818">
            <v>17</v>
          </cell>
          <cell r="E818">
            <v>792030</v>
          </cell>
          <cell r="F818">
            <v>0</v>
          </cell>
          <cell r="G818" t="str">
            <v>Затраты по ШПЗ (неосновные)</v>
          </cell>
          <cell r="H818">
            <v>2030</v>
          </cell>
          <cell r="I818">
            <v>7920</v>
          </cell>
          <cell r="J818">
            <v>-395.55</v>
          </cell>
          <cell r="K818">
            <v>1</v>
          </cell>
          <cell r="L818">
            <v>0</v>
          </cell>
          <cell r="M818">
            <v>0</v>
          </cell>
          <cell r="N818">
            <v>0</v>
          </cell>
          <cell r="R818">
            <v>0</v>
          </cell>
          <cell r="S818">
            <v>0</v>
          </cell>
          <cell r="T818">
            <v>0</v>
          </cell>
          <cell r="U818">
            <v>32</v>
          </cell>
          <cell r="V818">
            <v>0</v>
          </cell>
          <cell r="W818">
            <v>0</v>
          </cell>
          <cell r="AA818">
            <v>0</v>
          </cell>
          <cell r="AB818">
            <v>0</v>
          </cell>
          <cell r="AC818">
            <v>0</v>
          </cell>
          <cell r="AD818">
            <v>32</v>
          </cell>
          <cell r="AE818">
            <v>312000</v>
          </cell>
          <cell r="AF818">
            <v>0</v>
          </cell>
          <cell r="AI818">
            <v>2373</v>
          </cell>
          <cell r="AK818">
            <v>0</v>
          </cell>
          <cell r="AM818">
            <v>371</v>
          </cell>
          <cell r="AN818">
            <v>1</v>
          </cell>
          <cell r="AO818">
            <v>393216</v>
          </cell>
          <cell r="AQ818">
            <v>0</v>
          </cell>
          <cell r="AR818">
            <v>0</v>
          </cell>
          <cell r="AS818" t="str">
            <v>Ы</v>
          </cell>
          <cell r="AT818" t="str">
            <v>Ы</v>
          </cell>
          <cell r="AU818">
            <v>0</v>
          </cell>
          <cell r="AV818">
            <v>0</v>
          </cell>
          <cell r="AW818">
            <v>23</v>
          </cell>
          <cell r="AX818">
            <v>1</v>
          </cell>
          <cell r="AY818">
            <v>0</v>
          </cell>
          <cell r="AZ818">
            <v>0</v>
          </cell>
          <cell r="BA818">
            <v>0</v>
          </cell>
          <cell r="BB818">
            <v>0</v>
          </cell>
          <cell r="BC818">
            <v>38916</v>
          </cell>
        </row>
        <row r="819">
          <cell r="A819">
            <v>2006</v>
          </cell>
          <cell r="B819">
            <v>6</v>
          </cell>
          <cell r="C819">
            <v>228</v>
          </cell>
          <cell r="D819">
            <v>17</v>
          </cell>
          <cell r="E819">
            <v>792030</v>
          </cell>
          <cell r="F819">
            <v>0</v>
          </cell>
          <cell r="G819" t="str">
            <v>Затраты по ШПЗ (неосновные)</v>
          </cell>
          <cell r="H819">
            <v>2030</v>
          </cell>
          <cell r="I819">
            <v>7920</v>
          </cell>
          <cell r="J819">
            <v>-21.66</v>
          </cell>
          <cell r="K819">
            <v>1</v>
          </cell>
          <cell r="L819">
            <v>0</v>
          </cell>
          <cell r="M819">
            <v>0</v>
          </cell>
          <cell r="N819">
            <v>0</v>
          </cell>
          <cell r="R819">
            <v>0</v>
          </cell>
          <cell r="S819">
            <v>0</v>
          </cell>
          <cell r="T819">
            <v>0</v>
          </cell>
          <cell r="U819">
            <v>32</v>
          </cell>
          <cell r="V819">
            <v>0</v>
          </cell>
          <cell r="W819">
            <v>0</v>
          </cell>
          <cell r="AA819">
            <v>0</v>
          </cell>
          <cell r="AB819">
            <v>0</v>
          </cell>
          <cell r="AC819">
            <v>0</v>
          </cell>
          <cell r="AD819">
            <v>32</v>
          </cell>
          <cell r="AE819">
            <v>313000</v>
          </cell>
          <cell r="AF819">
            <v>0</v>
          </cell>
          <cell r="AI819">
            <v>2373</v>
          </cell>
          <cell r="AK819">
            <v>0</v>
          </cell>
          <cell r="AM819">
            <v>372</v>
          </cell>
          <cell r="AN819">
            <v>1</v>
          </cell>
          <cell r="AO819">
            <v>393216</v>
          </cell>
          <cell r="AQ819">
            <v>0</v>
          </cell>
          <cell r="AR819">
            <v>0</v>
          </cell>
          <cell r="AS819" t="str">
            <v>Ы</v>
          </cell>
          <cell r="AT819" t="str">
            <v>Ы</v>
          </cell>
          <cell r="AU819">
            <v>0</v>
          </cell>
          <cell r="AV819">
            <v>0</v>
          </cell>
          <cell r="AW819">
            <v>23</v>
          </cell>
          <cell r="AX819">
            <v>1</v>
          </cell>
          <cell r="AY819">
            <v>0</v>
          </cell>
          <cell r="AZ819">
            <v>0</v>
          </cell>
          <cell r="BA819">
            <v>0</v>
          </cell>
          <cell r="BB819">
            <v>0</v>
          </cell>
          <cell r="BC819">
            <v>38916</v>
          </cell>
        </row>
        <row r="820">
          <cell r="A820">
            <v>2006</v>
          </cell>
          <cell r="B820">
            <v>6</v>
          </cell>
          <cell r="C820">
            <v>229</v>
          </cell>
          <cell r="D820">
            <v>17</v>
          </cell>
          <cell r="E820">
            <v>792030</v>
          </cell>
          <cell r="F820">
            <v>0</v>
          </cell>
          <cell r="G820" t="str">
            <v>Затраты по ШПЗ (неосновные)</v>
          </cell>
          <cell r="H820">
            <v>2030</v>
          </cell>
          <cell r="I820">
            <v>7920</v>
          </cell>
          <cell r="J820">
            <v>-39.380000000000003</v>
          </cell>
          <cell r="K820">
            <v>1</v>
          </cell>
          <cell r="L820">
            <v>0</v>
          </cell>
          <cell r="M820">
            <v>0</v>
          </cell>
          <cell r="N820">
            <v>0</v>
          </cell>
          <cell r="R820">
            <v>0</v>
          </cell>
          <cell r="S820">
            <v>0</v>
          </cell>
          <cell r="T820">
            <v>0</v>
          </cell>
          <cell r="U820">
            <v>32</v>
          </cell>
          <cell r="V820">
            <v>0</v>
          </cell>
          <cell r="W820">
            <v>0</v>
          </cell>
          <cell r="AA820">
            <v>0</v>
          </cell>
          <cell r="AB820">
            <v>0</v>
          </cell>
          <cell r="AC820">
            <v>0</v>
          </cell>
          <cell r="AD820">
            <v>32</v>
          </cell>
          <cell r="AE820">
            <v>314000</v>
          </cell>
          <cell r="AF820">
            <v>0</v>
          </cell>
          <cell r="AI820">
            <v>2373</v>
          </cell>
          <cell r="AK820">
            <v>0</v>
          </cell>
          <cell r="AM820">
            <v>373</v>
          </cell>
          <cell r="AN820">
            <v>1</v>
          </cell>
          <cell r="AO820">
            <v>393216</v>
          </cell>
          <cell r="AQ820">
            <v>0</v>
          </cell>
          <cell r="AR820">
            <v>0</v>
          </cell>
          <cell r="AS820" t="str">
            <v>Ы</v>
          </cell>
          <cell r="AT820" t="str">
            <v>Ы</v>
          </cell>
          <cell r="AU820">
            <v>0</v>
          </cell>
          <cell r="AV820">
            <v>0</v>
          </cell>
          <cell r="AW820">
            <v>23</v>
          </cell>
          <cell r="AX820">
            <v>1</v>
          </cell>
          <cell r="AY820">
            <v>0</v>
          </cell>
          <cell r="AZ820">
            <v>0</v>
          </cell>
          <cell r="BA820">
            <v>0</v>
          </cell>
          <cell r="BB820">
            <v>0</v>
          </cell>
          <cell r="BC820">
            <v>38916</v>
          </cell>
        </row>
        <row r="821">
          <cell r="A821">
            <v>2006</v>
          </cell>
          <cell r="B821">
            <v>6</v>
          </cell>
          <cell r="C821">
            <v>230</v>
          </cell>
          <cell r="D821">
            <v>17</v>
          </cell>
          <cell r="E821">
            <v>792030</v>
          </cell>
          <cell r="F821">
            <v>0</v>
          </cell>
          <cell r="G821" t="str">
            <v>Затраты по ШПЗ (неосновные)</v>
          </cell>
          <cell r="H821">
            <v>2030</v>
          </cell>
          <cell r="I821">
            <v>7920</v>
          </cell>
          <cell r="J821">
            <v>-7.91</v>
          </cell>
          <cell r="K821">
            <v>1</v>
          </cell>
          <cell r="L821">
            <v>0</v>
          </cell>
          <cell r="M821">
            <v>0</v>
          </cell>
          <cell r="N821">
            <v>0</v>
          </cell>
          <cell r="R821">
            <v>0</v>
          </cell>
          <cell r="S821">
            <v>0</v>
          </cell>
          <cell r="T821">
            <v>0</v>
          </cell>
          <cell r="U821">
            <v>32</v>
          </cell>
          <cell r="V821">
            <v>0</v>
          </cell>
          <cell r="W821">
            <v>0</v>
          </cell>
          <cell r="AA821">
            <v>0</v>
          </cell>
          <cell r="AB821">
            <v>0</v>
          </cell>
          <cell r="AC821">
            <v>0</v>
          </cell>
          <cell r="AD821">
            <v>32</v>
          </cell>
          <cell r="AE821">
            <v>315000</v>
          </cell>
          <cell r="AF821">
            <v>0</v>
          </cell>
          <cell r="AI821">
            <v>2373</v>
          </cell>
          <cell r="AK821">
            <v>0</v>
          </cell>
          <cell r="AM821">
            <v>374</v>
          </cell>
          <cell r="AN821">
            <v>1</v>
          </cell>
          <cell r="AO821">
            <v>393216</v>
          </cell>
          <cell r="AQ821">
            <v>0</v>
          </cell>
          <cell r="AR821">
            <v>0</v>
          </cell>
          <cell r="AS821" t="str">
            <v>Ы</v>
          </cell>
          <cell r="AT821" t="str">
            <v>Ы</v>
          </cell>
          <cell r="AU821">
            <v>0</v>
          </cell>
          <cell r="AV821">
            <v>0</v>
          </cell>
          <cell r="AW821">
            <v>23</v>
          </cell>
          <cell r="AX821">
            <v>1</v>
          </cell>
          <cell r="AY821">
            <v>0</v>
          </cell>
          <cell r="AZ821">
            <v>0</v>
          </cell>
          <cell r="BA821">
            <v>0</v>
          </cell>
          <cell r="BB821">
            <v>0</v>
          </cell>
          <cell r="BC821">
            <v>38916</v>
          </cell>
        </row>
        <row r="822">
          <cell r="A822">
            <v>2006</v>
          </cell>
          <cell r="B822">
            <v>6</v>
          </cell>
          <cell r="C822">
            <v>231</v>
          </cell>
          <cell r="D822">
            <v>17</v>
          </cell>
          <cell r="E822">
            <v>792030</v>
          </cell>
          <cell r="F822">
            <v>0</v>
          </cell>
          <cell r="G822" t="str">
            <v>Затраты по ШПЗ (неосновные)</v>
          </cell>
          <cell r="H822">
            <v>2030</v>
          </cell>
          <cell r="I822">
            <v>7920</v>
          </cell>
          <cell r="J822">
            <v>2.83</v>
          </cell>
          <cell r="K822">
            <v>1</v>
          </cell>
          <cell r="L822">
            <v>0</v>
          </cell>
          <cell r="M822">
            <v>0</v>
          </cell>
          <cell r="N822">
            <v>0</v>
          </cell>
          <cell r="R822">
            <v>0</v>
          </cell>
          <cell r="S822">
            <v>0</v>
          </cell>
          <cell r="T822">
            <v>0</v>
          </cell>
          <cell r="U822">
            <v>32</v>
          </cell>
          <cell r="V822">
            <v>0</v>
          </cell>
          <cell r="W822">
            <v>0</v>
          </cell>
          <cell r="AA822">
            <v>0</v>
          </cell>
          <cell r="AB822">
            <v>0</v>
          </cell>
          <cell r="AC822">
            <v>0</v>
          </cell>
          <cell r="AD822">
            <v>32</v>
          </cell>
          <cell r="AE822">
            <v>410000</v>
          </cell>
          <cell r="AF822">
            <v>0</v>
          </cell>
          <cell r="AI822">
            <v>2373</v>
          </cell>
          <cell r="AK822">
            <v>0</v>
          </cell>
          <cell r="AM822">
            <v>375</v>
          </cell>
          <cell r="AN822">
            <v>1</v>
          </cell>
          <cell r="AO822">
            <v>393216</v>
          </cell>
          <cell r="AQ822">
            <v>0</v>
          </cell>
          <cell r="AR822">
            <v>0</v>
          </cell>
          <cell r="AS822" t="str">
            <v>Ы</v>
          </cell>
          <cell r="AT822" t="str">
            <v>Ы</v>
          </cell>
          <cell r="AU822">
            <v>0</v>
          </cell>
          <cell r="AV822">
            <v>0</v>
          </cell>
          <cell r="AW822">
            <v>23</v>
          </cell>
          <cell r="AX822">
            <v>1</v>
          </cell>
          <cell r="AY822">
            <v>0</v>
          </cell>
          <cell r="AZ822">
            <v>0</v>
          </cell>
          <cell r="BA822">
            <v>0</v>
          </cell>
          <cell r="BB822">
            <v>0</v>
          </cell>
          <cell r="BC822">
            <v>38916</v>
          </cell>
        </row>
        <row r="823">
          <cell r="A823">
            <v>2006</v>
          </cell>
          <cell r="B823">
            <v>6</v>
          </cell>
          <cell r="C823">
            <v>232</v>
          </cell>
          <cell r="D823">
            <v>17</v>
          </cell>
          <cell r="E823">
            <v>792030</v>
          </cell>
          <cell r="F823">
            <v>0</v>
          </cell>
          <cell r="G823" t="str">
            <v>Затраты по ШПЗ (неосновные)</v>
          </cell>
          <cell r="H823">
            <v>2030</v>
          </cell>
          <cell r="I823">
            <v>7920</v>
          </cell>
          <cell r="J823">
            <v>303.52999999999997</v>
          </cell>
          <cell r="K823">
            <v>1</v>
          </cell>
          <cell r="L823">
            <v>0</v>
          </cell>
          <cell r="M823">
            <v>0</v>
          </cell>
          <cell r="N823">
            <v>0</v>
          </cell>
          <cell r="R823">
            <v>0</v>
          </cell>
          <cell r="S823">
            <v>0</v>
          </cell>
          <cell r="T823">
            <v>0</v>
          </cell>
          <cell r="U823">
            <v>32</v>
          </cell>
          <cell r="V823">
            <v>0</v>
          </cell>
          <cell r="W823">
            <v>0</v>
          </cell>
          <cell r="AA823">
            <v>0</v>
          </cell>
          <cell r="AB823">
            <v>0</v>
          </cell>
          <cell r="AC823">
            <v>0</v>
          </cell>
          <cell r="AD823">
            <v>32</v>
          </cell>
          <cell r="AE823">
            <v>420000</v>
          </cell>
          <cell r="AF823">
            <v>0</v>
          </cell>
          <cell r="AI823">
            <v>2373</v>
          </cell>
          <cell r="AK823">
            <v>0</v>
          </cell>
          <cell r="AM823">
            <v>376</v>
          </cell>
          <cell r="AN823">
            <v>1</v>
          </cell>
          <cell r="AO823">
            <v>393216</v>
          </cell>
          <cell r="AQ823">
            <v>0</v>
          </cell>
          <cell r="AR823">
            <v>0</v>
          </cell>
          <cell r="AS823" t="str">
            <v>Ы</v>
          </cell>
          <cell r="AT823" t="str">
            <v>Ы</v>
          </cell>
          <cell r="AU823">
            <v>0</v>
          </cell>
          <cell r="AV823">
            <v>0</v>
          </cell>
          <cell r="AW823">
            <v>23</v>
          </cell>
          <cell r="AX823">
            <v>1</v>
          </cell>
          <cell r="AY823">
            <v>0</v>
          </cell>
          <cell r="AZ823">
            <v>0</v>
          </cell>
          <cell r="BA823">
            <v>0</v>
          </cell>
          <cell r="BB823">
            <v>0</v>
          </cell>
          <cell r="BC823">
            <v>38916</v>
          </cell>
        </row>
        <row r="824">
          <cell r="A824">
            <v>2006</v>
          </cell>
          <cell r="B824">
            <v>6</v>
          </cell>
          <cell r="C824">
            <v>233</v>
          </cell>
          <cell r="D824">
            <v>17</v>
          </cell>
          <cell r="E824">
            <v>792030</v>
          </cell>
          <cell r="F824">
            <v>0</v>
          </cell>
          <cell r="G824" t="str">
            <v>Затраты по ШПЗ (неосновные)</v>
          </cell>
          <cell r="H824">
            <v>2030</v>
          </cell>
          <cell r="I824">
            <v>7920</v>
          </cell>
          <cell r="J824">
            <v>57.97</v>
          </cell>
          <cell r="K824">
            <v>1</v>
          </cell>
          <cell r="L824">
            <v>0</v>
          </cell>
          <cell r="M824">
            <v>0</v>
          </cell>
          <cell r="N824">
            <v>0</v>
          </cell>
          <cell r="R824">
            <v>0</v>
          </cell>
          <cell r="S824">
            <v>0</v>
          </cell>
          <cell r="T824">
            <v>0</v>
          </cell>
          <cell r="U824">
            <v>32</v>
          </cell>
          <cell r="V824">
            <v>0</v>
          </cell>
          <cell r="W824">
            <v>0</v>
          </cell>
          <cell r="AA824">
            <v>0</v>
          </cell>
          <cell r="AB824">
            <v>0</v>
          </cell>
          <cell r="AC824">
            <v>0</v>
          </cell>
          <cell r="AD824">
            <v>32</v>
          </cell>
          <cell r="AE824">
            <v>430000</v>
          </cell>
          <cell r="AF824">
            <v>0</v>
          </cell>
          <cell r="AI824">
            <v>2373</v>
          </cell>
          <cell r="AK824">
            <v>0</v>
          </cell>
          <cell r="AM824">
            <v>377</v>
          </cell>
          <cell r="AN824">
            <v>1</v>
          </cell>
          <cell r="AO824">
            <v>393216</v>
          </cell>
          <cell r="AQ824">
            <v>0</v>
          </cell>
          <cell r="AR824">
            <v>0</v>
          </cell>
          <cell r="AS824" t="str">
            <v>Ы</v>
          </cell>
          <cell r="AT824" t="str">
            <v>Ы</v>
          </cell>
          <cell r="AU824">
            <v>0</v>
          </cell>
          <cell r="AV824">
            <v>0</v>
          </cell>
          <cell r="AW824">
            <v>23</v>
          </cell>
          <cell r="AX824">
            <v>1</v>
          </cell>
          <cell r="AY824">
            <v>0</v>
          </cell>
          <cell r="AZ824">
            <v>0</v>
          </cell>
          <cell r="BA824">
            <v>0</v>
          </cell>
          <cell r="BB824">
            <v>0</v>
          </cell>
          <cell r="BC824">
            <v>38916</v>
          </cell>
        </row>
        <row r="825">
          <cell r="A825">
            <v>2006</v>
          </cell>
          <cell r="B825">
            <v>6</v>
          </cell>
          <cell r="C825">
            <v>234</v>
          </cell>
          <cell r="D825">
            <v>17</v>
          </cell>
          <cell r="E825">
            <v>792030</v>
          </cell>
          <cell r="F825">
            <v>0</v>
          </cell>
          <cell r="G825" t="str">
            <v>Затраты по ШПЗ (неосновные)</v>
          </cell>
          <cell r="H825">
            <v>2030</v>
          </cell>
          <cell r="I825">
            <v>7920</v>
          </cell>
          <cell r="J825">
            <v>6.19</v>
          </cell>
          <cell r="K825">
            <v>1</v>
          </cell>
          <cell r="L825">
            <v>0</v>
          </cell>
          <cell r="M825">
            <v>0</v>
          </cell>
          <cell r="N825">
            <v>0</v>
          </cell>
          <cell r="R825">
            <v>0</v>
          </cell>
          <cell r="S825">
            <v>0</v>
          </cell>
          <cell r="T825">
            <v>0</v>
          </cell>
          <cell r="U825">
            <v>32</v>
          </cell>
          <cell r="V825">
            <v>0</v>
          </cell>
          <cell r="W825">
            <v>0</v>
          </cell>
          <cell r="AA825">
            <v>0</v>
          </cell>
          <cell r="AB825">
            <v>0</v>
          </cell>
          <cell r="AC825">
            <v>0</v>
          </cell>
          <cell r="AD825">
            <v>32</v>
          </cell>
          <cell r="AE825">
            <v>450000</v>
          </cell>
          <cell r="AF825">
            <v>0</v>
          </cell>
          <cell r="AI825">
            <v>2373</v>
          </cell>
          <cell r="AK825">
            <v>0</v>
          </cell>
          <cell r="AM825">
            <v>378</v>
          </cell>
          <cell r="AN825">
            <v>1</v>
          </cell>
          <cell r="AO825">
            <v>393216</v>
          </cell>
          <cell r="AQ825">
            <v>0</v>
          </cell>
          <cell r="AR825">
            <v>0</v>
          </cell>
          <cell r="AS825" t="str">
            <v>Ы</v>
          </cell>
          <cell r="AT825" t="str">
            <v>Ы</v>
          </cell>
          <cell r="AU825">
            <v>0</v>
          </cell>
          <cell r="AV825">
            <v>0</v>
          </cell>
          <cell r="AW825">
            <v>23</v>
          </cell>
          <cell r="AX825">
            <v>1</v>
          </cell>
          <cell r="AY825">
            <v>0</v>
          </cell>
          <cell r="AZ825">
            <v>0</v>
          </cell>
          <cell r="BA825">
            <v>0</v>
          </cell>
          <cell r="BB825">
            <v>0</v>
          </cell>
          <cell r="BC825">
            <v>38916</v>
          </cell>
        </row>
        <row r="826">
          <cell r="A826">
            <v>2006</v>
          </cell>
          <cell r="B826">
            <v>6</v>
          </cell>
          <cell r="C826">
            <v>235</v>
          </cell>
          <cell r="D826">
            <v>17</v>
          </cell>
          <cell r="E826">
            <v>792030</v>
          </cell>
          <cell r="F826">
            <v>0</v>
          </cell>
          <cell r="G826" t="str">
            <v>Затраты по ШПЗ (неосновные)</v>
          </cell>
          <cell r="H826">
            <v>2030</v>
          </cell>
          <cell r="I826">
            <v>7920</v>
          </cell>
          <cell r="J826">
            <v>46.09</v>
          </cell>
          <cell r="K826">
            <v>1</v>
          </cell>
          <cell r="L826">
            <v>0</v>
          </cell>
          <cell r="M826">
            <v>0</v>
          </cell>
          <cell r="N826">
            <v>0</v>
          </cell>
          <cell r="R826">
            <v>0</v>
          </cell>
          <cell r="S826">
            <v>0</v>
          </cell>
          <cell r="T826">
            <v>0</v>
          </cell>
          <cell r="U826">
            <v>32</v>
          </cell>
          <cell r="V826">
            <v>0</v>
          </cell>
          <cell r="W826">
            <v>0</v>
          </cell>
          <cell r="AA826">
            <v>0</v>
          </cell>
          <cell r="AB826">
            <v>0</v>
          </cell>
          <cell r="AC826">
            <v>0</v>
          </cell>
          <cell r="AD826">
            <v>32</v>
          </cell>
          <cell r="AE826">
            <v>460000</v>
          </cell>
          <cell r="AF826">
            <v>0</v>
          </cell>
          <cell r="AI826">
            <v>2373</v>
          </cell>
          <cell r="AK826">
            <v>0</v>
          </cell>
          <cell r="AM826">
            <v>379</v>
          </cell>
          <cell r="AN826">
            <v>1</v>
          </cell>
          <cell r="AO826">
            <v>393216</v>
          </cell>
          <cell r="AQ826">
            <v>0</v>
          </cell>
          <cell r="AR826">
            <v>0</v>
          </cell>
          <cell r="AS826" t="str">
            <v>Ы</v>
          </cell>
          <cell r="AT826" t="str">
            <v>Ы</v>
          </cell>
          <cell r="AU826">
            <v>0</v>
          </cell>
          <cell r="AV826">
            <v>0</v>
          </cell>
          <cell r="AW826">
            <v>23</v>
          </cell>
          <cell r="AX826">
            <v>1</v>
          </cell>
          <cell r="AY826">
            <v>0</v>
          </cell>
          <cell r="AZ826">
            <v>0</v>
          </cell>
          <cell r="BA826">
            <v>0</v>
          </cell>
          <cell r="BB826">
            <v>0</v>
          </cell>
          <cell r="BC826">
            <v>38916</v>
          </cell>
        </row>
        <row r="827">
          <cell r="A827">
            <v>2006</v>
          </cell>
          <cell r="B827">
            <v>6</v>
          </cell>
          <cell r="C827">
            <v>236</v>
          </cell>
          <cell r="D827">
            <v>17</v>
          </cell>
          <cell r="E827">
            <v>792030</v>
          </cell>
          <cell r="F827">
            <v>0</v>
          </cell>
          <cell r="G827" t="str">
            <v>Затраты по ШПЗ (неосновные)</v>
          </cell>
          <cell r="H827">
            <v>2030</v>
          </cell>
          <cell r="I827">
            <v>7920</v>
          </cell>
          <cell r="J827">
            <v>8.07</v>
          </cell>
          <cell r="K827">
            <v>1</v>
          </cell>
          <cell r="L827">
            <v>0</v>
          </cell>
          <cell r="M827">
            <v>0</v>
          </cell>
          <cell r="N827">
            <v>0</v>
          </cell>
          <cell r="R827">
            <v>0</v>
          </cell>
          <cell r="S827">
            <v>0</v>
          </cell>
          <cell r="T827">
            <v>0</v>
          </cell>
          <cell r="U827">
            <v>32</v>
          </cell>
          <cell r="V827">
            <v>0</v>
          </cell>
          <cell r="W827">
            <v>0</v>
          </cell>
          <cell r="AA827">
            <v>0</v>
          </cell>
          <cell r="AB827">
            <v>0</v>
          </cell>
          <cell r="AC827">
            <v>0</v>
          </cell>
          <cell r="AD827">
            <v>32</v>
          </cell>
          <cell r="AE827">
            <v>465000</v>
          </cell>
          <cell r="AF827">
            <v>0</v>
          </cell>
          <cell r="AI827">
            <v>2373</v>
          </cell>
          <cell r="AK827">
            <v>0</v>
          </cell>
          <cell r="AM827">
            <v>380</v>
          </cell>
          <cell r="AN827">
            <v>1</v>
          </cell>
          <cell r="AO827">
            <v>393216</v>
          </cell>
          <cell r="AQ827">
            <v>0</v>
          </cell>
          <cell r="AR827">
            <v>0</v>
          </cell>
          <cell r="AS827" t="str">
            <v>Ы</v>
          </cell>
          <cell r="AT827" t="str">
            <v>Ы</v>
          </cell>
          <cell r="AU827">
            <v>0</v>
          </cell>
          <cell r="AV827">
            <v>0</v>
          </cell>
          <cell r="AW827">
            <v>23</v>
          </cell>
          <cell r="AX827">
            <v>1</v>
          </cell>
          <cell r="AY827">
            <v>0</v>
          </cell>
          <cell r="AZ827">
            <v>0</v>
          </cell>
          <cell r="BA827">
            <v>0</v>
          </cell>
          <cell r="BB827">
            <v>0</v>
          </cell>
          <cell r="BC827">
            <v>38916</v>
          </cell>
        </row>
        <row r="828">
          <cell r="A828">
            <v>2006</v>
          </cell>
          <cell r="B828">
            <v>6</v>
          </cell>
          <cell r="C828">
            <v>237</v>
          </cell>
          <cell r="D828">
            <v>17</v>
          </cell>
          <cell r="E828">
            <v>792030</v>
          </cell>
          <cell r="F828">
            <v>0</v>
          </cell>
          <cell r="G828" t="str">
            <v>Затраты по ШПЗ (неосновные)</v>
          </cell>
          <cell r="H828">
            <v>2030</v>
          </cell>
          <cell r="I828">
            <v>7920</v>
          </cell>
          <cell r="J828">
            <v>-19.61</v>
          </cell>
          <cell r="K828">
            <v>1</v>
          </cell>
          <cell r="L828">
            <v>0</v>
          </cell>
          <cell r="M828">
            <v>0</v>
          </cell>
          <cell r="N828">
            <v>0</v>
          </cell>
          <cell r="R828">
            <v>0</v>
          </cell>
          <cell r="S828">
            <v>0</v>
          </cell>
          <cell r="T828">
            <v>0</v>
          </cell>
          <cell r="U828">
            <v>32</v>
          </cell>
          <cell r="V828">
            <v>0</v>
          </cell>
          <cell r="W828">
            <v>0</v>
          </cell>
          <cell r="AA828">
            <v>0</v>
          </cell>
          <cell r="AB828">
            <v>0</v>
          </cell>
          <cell r="AC828">
            <v>0</v>
          </cell>
          <cell r="AD828">
            <v>32</v>
          </cell>
          <cell r="AE828">
            <v>501102</v>
          </cell>
          <cell r="AF828">
            <v>0</v>
          </cell>
          <cell r="AI828">
            <v>2373</v>
          </cell>
          <cell r="AK828">
            <v>0</v>
          </cell>
          <cell r="AM828">
            <v>381</v>
          </cell>
          <cell r="AN828">
            <v>1</v>
          </cell>
          <cell r="AO828">
            <v>393216</v>
          </cell>
          <cell r="AQ828">
            <v>0</v>
          </cell>
          <cell r="AR828">
            <v>0</v>
          </cell>
          <cell r="AS828" t="str">
            <v>Ы</v>
          </cell>
          <cell r="AT828" t="str">
            <v>Ы</v>
          </cell>
          <cell r="AU828">
            <v>0</v>
          </cell>
          <cell r="AV828">
            <v>0</v>
          </cell>
          <cell r="AW828">
            <v>23</v>
          </cell>
          <cell r="AX828">
            <v>1</v>
          </cell>
          <cell r="AY828">
            <v>0</v>
          </cell>
          <cell r="AZ828">
            <v>0</v>
          </cell>
          <cell r="BA828">
            <v>0</v>
          </cell>
          <cell r="BB828">
            <v>0</v>
          </cell>
          <cell r="BC828">
            <v>38916</v>
          </cell>
        </row>
        <row r="829">
          <cell r="A829">
            <v>2006</v>
          </cell>
          <cell r="B829">
            <v>6</v>
          </cell>
          <cell r="C829">
            <v>238</v>
          </cell>
          <cell r="D829">
            <v>17</v>
          </cell>
          <cell r="E829">
            <v>792030</v>
          </cell>
          <cell r="F829">
            <v>0</v>
          </cell>
          <cell r="G829" t="str">
            <v>Затраты по ШПЗ (неосновные)</v>
          </cell>
          <cell r="H829">
            <v>2030</v>
          </cell>
          <cell r="I829">
            <v>7920</v>
          </cell>
          <cell r="J829">
            <v>105.29</v>
          </cell>
          <cell r="K829">
            <v>1</v>
          </cell>
          <cell r="L829">
            <v>0</v>
          </cell>
          <cell r="M829">
            <v>0</v>
          </cell>
          <cell r="N829">
            <v>0</v>
          </cell>
          <cell r="R829">
            <v>0</v>
          </cell>
          <cell r="S829">
            <v>0</v>
          </cell>
          <cell r="T829">
            <v>0</v>
          </cell>
          <cell r="U829">
            <v>32</v>
          </cell>
          <cell r="V829">
            <v>0</v>
          </cell>
          <cell r="W829">
            <v>0</v>
          </cell>
          <cell r="AA829">
            <v>0</v>
          </cell>
          <cell r="AB829">
            <v>0</v>
          </cell>
          <cell r="AC829">
            <v>0</v>
          </cell>
          <cell r="AD829">
            <v>32</v>
          </cell>
          <cell r="AE829">
            <v>501103</v>
          </cell>
          <cell r="AF829">
            <v>0</v>
          </cell>
          <cell r="AI829">
            <v>2373</v>
          </cell>
          <cell r="AK829">
            <v>0</v>
          </cell>
          <cell r="AM829">
            <v>382</v>
          </cell>
          <cell r="AN829">
            <v>1</v>
          </cell>
          <cell r="AO829">
            <v>393216</v>
          </cell>
          <cell r="AQ829">
            <v>0</v>
          </cell>
          <cell r="AR829">
            <v>0</v>
          </cell>
          <cell r="AS829" t="str">
            <v>Ы</v>
          </cell>
          <cell r="AT829" t="str">
            <v>Ы</v>
          </cell>
          <cell r="AU829">
            <v>0</v>
          </cell>
          <cell r="AV829">
            <v>0</v>
          </cell>
          <cell r="AW829">
            <v>23</v>
          </cell>
          <cell r="AX829">
            <v>1</v>
          </cell>
          <cell r="AY829">
            <v>0</v>
          </cell>
          <cell r="AZ829">
            <v>0</v>
          </cell>
          <cell r="BA829">
            <v>0</v>
          </cell>
          <cell r="BB829">
            <v>0</v>
          </cell>
          <cell r="BC829">
            <v>38916</v>
          </cell>
        </row>
        <row r="830">
          <cell r="A830">
            <v>2006</v>
          </cell>
          <cell r="B830">
            <v>6</v>
          </cell>
          <cell r="C830">
            <v>239</v>
          </cell>
          <cell r="D830">
            <v>17</v>
          </cell>
          <cell r="E830">
            <v>792030</v>
          </cell>
          <cell r="F830">
            <v>0</v>
          </cell>
          <cell r="G830" t="str">
            <v>Затраты по ШПЗ (неосновные)</v>
          </cell>
          <cell r="H830">
            <v>2030</v>
          </cell>
          <cell r="I830">
            <v>7920</v>
          </cell>
          <cell r="J830">
            <v>52.76</v>
          </cell>
          <cell r="K830">
            <v>1</v>
          </cell>
          <cell r="L830">
            <v>0</v>
          </cell>
          <cell r="M830">
            <v>0</v>
          </cell>
          <cell r="N830">
            <v>0</v>
          </cell>
          <cell r="R830">
            <v>0</v>
          </cell>
          <cell r="S830">
            <v>0</v>
          </cell>
          <cell r="T830">
            <v>0</v>
          </cell>
          <cell r="U830">
            <v>32</v>
          </cell>
          <cell r="V830">
            <v>0</v>
          </cell>
          <cell r="W830">
            <v>0</v>
          </cell>
          <cell r="AA830">
            <v>0</v>
          </cell>
          <cell r="AB830">
            <v>0</v>
          </cell>
          <cell r="AC830">
            <v>0</v>
          </cell>
          <cell r="AD830">
            <v>32</v>
          </cell>
          <cell r="AE830">
            <v>501105</v>
          </cell>
          <cell r="AF830">
            <v>0</v>
          </cell>
          <cell r="AI830">
            <v>2373</v>
          </cell>
          <cell r="AK830">
            <v>0</v>
          </cell>
          <cell r="AM830">
            <v>383</v>
          </cell>
          <cell r="AN830">
            <v>1</v>
          </cell>
          <cell r="AO830">
            <v>393216</v>
          </cell>
          <cell r="AQ830">
            <v>0</v>
          </cell>
          <cell r="AR830">
            <v>0</v>
          </cell>
          <cell r="AS830" t="str">
            <v>Ы</v>
          </cell>
          <cell r="AT830" t="str">
            <v>Ы</v>
          </cell>
          <cell r="AU830">
            <v>0</v>
          </cell>
          <cell r="AV830">
            <v>0</v>
          </cell>
          <cell r="AW830">
            <v>23</v>
          </cell>
          <cell r="AX830">
            <v>1</v>
          </cell>
          <cell r="AY830">
            <v>0</v>
          </cell>
          <cell r="AZ830">
            <v>0</v>
          </cell>
          <cell r="BA830">
            <v>0</v>
          </cell>
          <cell r="BB830">
            <v>0</v>
          </cell>
          <cell r="BC830">
            <v>38916</v>
          </cell>
        </row>
        <row r="831">
          <cell r="A831">
            <v>2006</v>
          </cell>
          <cell r="B831">
            <v>6</v>
          </cell>
          <cell r="C831">
            <v>240</v>
          </cell>
          <cell r="D831">
            <v>17</v>
          </cell>
          <cell r="E831">
            <v>792030</v>
          </cell>
          <cell r="F831">
            <v>0</v>
          </cell>
          <cell r="G831" t="str">
            <v>Затраты по ШПЗ (неосновные)</v>
          </cell>
          <cell r="H831">
            <v>2030</v>
          </cell>
          <cell r="I831">
            <v>7920</v>
          </cell>
          <cell r="J831">
            <v>7.61</v>
          </cell>
          <cell r="K831">
            <v>1</v>
          </cell>
          <cell r="L831">
            <v>0</v>
          </cell>
          <cell r="M831">
            <v>0</v>
          </cell>
          <cell r="N831">
            <v>0</v>
          </cell>
          <cell r="R831">
            <v>0</v>
          </cell>
          <cell r="S831">
            <v>0</v>
          </cell>
          <cell r="T831">
            <v>0</v>
          </cell>
          <cell r="U831">
            <v>32</v>
          </cell>
          <cell r="V831">
            <v>0</v>
          </cell>
          <cell r="W831">
            <v>0</v>
          </cell>
          <cell r="AA831">
            <v>0</v>
          </cell>
          <cell r="AB831">
            <v>0</v>
          </cell>
          <cell r="AC831">
            <v>0</v>
          </cell>
          <cell r="AD831">
            <v>32</v>
          </cell>
          <cell r="AE831">
            <v>501106</v>
          </cell>
          <cell r="AF831">
            <v>0</v>
          </cell>
          <cell r="AI831">
            <v>2373</v>
          </cell>
          <cell r="AK831">
            <v>0</v>
          </cell>
          <cell r="AM831">
            <v>384</v>
          </cell>
          <cell r="AN831">
            <v>1</v>
          </cell>
          <cell r="AO831">
            <v>393216</v>
          </cell>
          <cell r="AQ831">
            <v>0</v>
          </cell>
          <cell r="AR831">
            <v>0</v>
          </cell>
          <cell r="AS831" t="str">
            <v>Ы</v>
          </cell>
          <cell r="AT831" t="str">
            <v>Ы</v>
          </cell>
          <cell r="AU831">
            <v>0</v>
          </cell>
          <cell r="AV831">
            <v>0</v>
          </cell>
          <cell r="AW831">
            <v>23</v>
          </cell>
          <cell r="AX831">
            <v>1</v>
          </cell>
          <cell r="AY831">
            <v>0</v>
          </cell>
          <cell r="AZ831">
            <v>0</v>
          </cell>
          <cell r="BA831">
            <v>0</v>
          </cell>
          <cell r="BB831">
            <v>0</v>
          </cell>
          <cell r="BC831">
            <v>38916</v>
          </cell>
        </row>
        <row r="832">
          <cell r="A832">
            <v>2006</v>
          </cell>
          <cell r="B832">
            <v>6</v>
          </cell>
          <cell r="C832">
            <v>241</v>
          </cell>
          <cell r="D832">
            <v>17</v>
          </cell>
          <cell r="E832">
            <v>792030</v>
          </cell>
          <cell r="F832">
            <v>0</v>
          </cell>
          <cell r="G832" t="str">
            <v>Затраты по ШПЗ (неосновные)</v>
          </cell>
          <cell r="H832">
            <v>2030</v>
          </cell>
          <cell r="I832">
            <v>7920</v>
          </cell>
          <cell r="J832">
            <v>450.82</v>
          </cell>
          <cell r="K832">
            <v>1</v>
          </cell>
          <cell r="L832">
            <v>0</v>
          </cell>
          <cell r="M832">
            <v>0</v>
          </cell>
          <cell r="N832">
            <v>0</v>
          </cell>
          <cell r="R832">
            <v>0</v>
          </cell>
          <cell r="S832">
            <v>0</v>
          </cell>
          <cell r="T832">
            <v>0</v>
          </cell>
          <cell r="U832">
            <v>32</v>
          </cell>
          <cell r="V832">
            <v>0</v>
          </cell>
          <cell r="W832">
            <v>0</v>
          </cell>
          <cell r="AA832">
            <v>0</v>
          </cell>
          <cell r="AB832">
            <v>0</v>
          </cell>
          <cell r="AC832">
            <v>0</v>
          </cell>
          <cell r="AD832">
            <v>32</v>
          </cell>
          <cell r="AE832">
            <v>501108</v>
          </cell>
          <cell r="AF832">
            <v>0</v>
          </cell>
          <cell r="AI832">
            <v>2373</v>
          </cell>
          <cell r="AK832">
            <v>0</v>
          </cell>
          <cell r="AM832">
            <v>385</v>
          </cell>
          <cell r="AN832">
            <v>1</v>
          </cell>
          <cell r="AO832">
            <v>393216</v>
          </cell>
          <cell r="AQ832">
            <v>0</v>
          </cell>
          <cell r="AR832">
            <v>0</v>
          </cell>
          <cell r="AS832" t="str">
            <v>Ы</v>
          </cell>
          <cell r="AT832" t="str">
            <v>Ы</v>
          </cell>
          <cell r="AU832">
            <v>0</v>
          </cell>
          <cell r="AV832">
            <v>0</v>
          </cell>
          <cell r="AW832">
            <v>23</v>
          </cell>
          <cell r="AX832">
            <v>1</v>
          </cell>
          <cell r="AY832">
            <v>0</v>
          </cell>
          <cell r="AZ832">
            <v>0</v>
          </cell>
          <cell r="BA832">
            <v>0</v>
          </cell>
          <cell r="BB832">
            <v>0</v>
          </cell>
          <cell r="BC832">
            <v>38916</v>
          </cell>
        </row>
        <row r="833">
          <cell r="A833">
            <v>2006</v>
          </cell>
          <cell r="B833">
            <v>6</v>
          </cell>
          <cell r="C833">
            <v>242</v>
          </cell>
          <cell r="D833">
            <v>17</v>
          </cell>
          <cell r="E833">
            <v>792030</v>
          </cell>
          <cell r="F833">
            <v>0</v>
          </cell>
          <cell r="G833" t="str">
            <v>Затраты по ШПЗ (неосновные)</v>
          </cell>
          <cell r="H833">
            <v>2030</v>
          </cell>
          <cell r="I833">
            <v>7920</v>
          </cell>
          <cell r="J833">
            <v>3.51</v>
          </cell>
          <cell r="K833">
            <v>1</v>
          </cell>
          <cell r="L833">
            <v>0</v>
          </cell>
          <cell r="M833">
            <v>0</v>
          </cell>
          <cell r="N833">
            <v>0</v>
          </cell>
          <cell r="R833">
            <v>0</v>
          </cell>
          <cell r="S833">
            <v>0</v>
          </cell>
          <cell r="T833">
            <v>0</v>
          </cell>
          <cell r="U833">
            <v>32</v>
          </cell>
          <cell r="V833">
            <v>0</v>
          </cell>
          <cell r="W833">
            <v>0</v>
          </cell>
          <cell r="AA833">
            <v>0</v>
          </cell>
          <cell r="AB833">
            <v>0</v>
          </cell>
          <cell r="AC833">
            <v>0</v>
          </cell>
          <cell r="AD833">
            <v>32</v>
          </cell>
          <cell r="AE833">
            <v>502100</v>
          </cell>
          <cell r="AF833">
            <v>0</v>
          </cell>
          <cell r="AI833">
            <v>2373</v>
          </cell>
          <cell r="AK833">
            <v>0</v>
          </cell>
          <cell r="AM833">
            <v>386</v>
          </cell>
          <cell r="AN833">
            <v>1</v>
          </cell>
          <cell r="AO833">
            <v>393216</v>
          </cell>
          <cell r="AQ833">
            <v>0</v>
          </cell>
          <cell r="AR833">
            <v>0</v>
          </cell>
          <cell r="AS833" t="str">
            <v>Ы</v>
          </cell>
          <cell r="AT833" t="str">
            <v>Ы</v>
          </cell>
          <cell r="AU833">
            <v>0</v>
          </cell>
          <cell r="AV833">
            <v>0</v>
          </cell>
          <cell r="AW833">
            <v>23</v>
          </cell>
          <cell r="AX833">
            <v>1</v>
          </cell>
          <cell r="AY833">
            <v>0</v>
          </cell>
          <cell r="AZ833">
            <v>0</v>
          </cell>
          <cell r="BA833">
            <v>0</v>
          </cell>
          <cell r="BB833">
            <v>0</v>
          </cell>
          <cell r="BC833">
            <v>38916</v>
          </cell>
        </row>
        <row r="834">
          <cell r="A834">
            <v>2006</v>
          </cell>
          <cell r="B834">
            <v>6</v>
          </cell>
          <cell r="C834">
            <v>243</v>
          </cell>
          <cell r="D834">
            <v>17</v>
          </cell>
          <cell r="E834">
            <v>792030</v>
          </cell>
          <cell r="F834">
            <v>0</v>
          </cell>
          <cell r="G834" t="str">
            <v>Затраты по ШПЗ (неосновные)</v>
          </cell>
          <cell r="H834">
            <v>2030</v>
          </cell>
          <cell r="I834">
            <v>7920</v>
          </cell>
          <cell r="J834">
            <v>454.74</v>
          </cell>
          <cell r="K834">
            <v>1</v>
          </cell>
          <cell r="L834">
            <v>0</v>
          </cell>
          <cell r="M834">
            <v>0</v>
          </cell>
          <cell r="N834">
            <v>0</v>
          </cell>
          <cell r="R834">
            <v>0</v>
          </cell>
          <cell r="S834">
            <v>0</v>
          </cell>
          <cell r="T834">
            <v>0</v>
          </cell>
          <cell r="U834">
            <v>32</v>
          </cell>
          <cell r="V834">
            <v>0</v>
          </cell>
          <cell r="W834">
            <v>0</v>
          </cell>
          <cell r="AA834">
            <v>0</v>
          </cell>
          <cell r="AB834">
            <v>0</v>
          </cell>
          <cell r="AC834">
            <v>0</v>
          </cell>
          <cell r="AD834">
            <v>32</v>
          </cell>
          <cell r="AE834">
            <v>503000</v>
          </cell>
          <cell r="AF834">
            <v>0</v>
          </cell>
          <cell r="AI834">
            <v>2373</v>
          </cell>
          <cell r="AK834">
            <v>0</v>
          </cell>
          <cell r="AM834">
            <v>387</v>
          </cell>
          <cell r="AN834">
            <v>1</v>
          </cell>
          <cell r="AO834">
            <v>393216</v>
          </cell>
          <cell r="AQ834">
            <v>0</v>
          </cell>
          <cell r="AR834">
            <v>0</v>
          </cell>
          <cell r="AS834" t="str">
            <v>Ы</v>
          </cell>
          <cell r="AT834" t="str">
            <v>Ы</v>
          </cell>
          <cell r="AU834">
            <v>0</v>
          </cell>
          <cell r="AV834">
            <v>0</v>
          </cell>
          <cell r="AW834">
            <v>23</v>
          </cell>
          <cell r="AX834">
            <v>1</v>
          </cell>
          <cell r="AY834">
            <v>0</v>
          </cell>
          <cell r="AZ834">
            <v>0</v>
          </cell>
          <cell r="BA834">
            <v>0</v>
          </cell>
          <cell r="BB834">
            <v>0</v>
          </cell>
          <cell r="BC834">
            <v>38916</v>
          </cell>
        </row>
        <row r="835">
          <cell r="A835">
            <v>2006</v>
          </cell>
          <cell r="B835">
            <v>6</v>
          </cell>
          <cell r="C835">
            <v>244</v>
          </cell>
          <cell r="D835">
            <v>17</v>
          </cell>
          <cell r="E835">
            <v>792030</v>
          </cell>
          <cell r="F835">
            <v>0</v>
          </cell>
          <cell r="G835" t="str">
            <v>Затраты по ШПЗ (неосновные)</v>
          </cell>
          <cell r="H835">
            <v>2030</v>
          </cell>
          <cell r="I835">
            <v>7920</v>
          </cell>
          <cell r="J835">
            <v>0.27</v>
          </cell>
          <cell r="K835">
            <v>1</v>
          </cell>
          <cell r="L835">
            <v>0</v>
          </cell>
          <cell r="M835">
            <v>0</v>
          </cell>
          <cell r="N835">
            <v>0</v>
          </cell>
          <cell r="R835">
            <v>0</v>
          </cell>
          <cell r="S835">
            <v>0</v>
          </cell>
          <cell r="T835">
            <v>0</v>
          </cell>
          <cell r="U835">
            <v>32</v>
          </cell>
          <cell r="V835">
            <v>0</v>
          </cell>
          <cell r="W835">
            <v>0</v>
          </cell>
          <cell r="AA835">
            <v>0</v>
          </cell>
          <cell r="AB835">
            <v>0</v>
          </cell>
          <cell r="AC835">
            <v>0</v>
          </cell>
          <cell r="AD835">
            <v>32</v>
          </cell>
          <cell r="AE835">
            <v>504100</v>
          </cell>
          <cell r="AF835">
            <v>0</v>
          </cell>
          <cell r="AI835">
            <v>2373</v>
          </cell>
          <cell r="AK835">
            <v>0</v>
          </cell>
          <cell r="AM835">
            <v>388</v>
          </cell>
          <cell r="AN835">
            <v>1</v>
          </cell>
          <cell r="AO835">
            <v>393216</v>
          </cell>
          <cell r="AQ835">
            <v>0</v>
          </cell>
          <cell r="AR835">
            <v>0</v>
          </cell>
          <cell r="AS835" t="str">
            <v>Ы</v>
          </cell>
          <cell r="AT835" t="str">
            <v>Ы</v>
          </cell>
          <cell r="AU835">
            <v>0</v>
          </cell>
          <cell r="AV835">
            <v>0</v>
          </cell>
          <cell r="AW835">
            <v>23</v>
          </cell>
          <cell r="AX835">
            <v>1</v>
          </cell>
          <cell r="AY835">
            <v>0</v>
          </cell>
          <cell r="AZ835">
            <v>0</v>
          </cell>
          <cell r="BA835">
            <v>0</v>
          </cell>
          <cell r="BB835">
            <v>0</v>
          </cell>
          <cell r="BC835">
            <v>38916</v>
          </cell>
        </row>
        <row r="836">
          <cell r="A836">
            <v>2006</v>
          </cell>
          <cell r="B836">
            <v>6</v>
          </cell>
          <cell r="C836">
            <v>245</v>
          </cell>
          <cell r="D836">
            <v>17</v>
          </cell>
          <cell r="E836">
            <v>792030</v>
          </cell>
          <cell r="F836">
            <v>0</v>
          </cell>
          <cell r="G836" t="str">
            <v>Затраты по ШПЗ (неосновные)</v>
          </cell>
          <cell r="H836">
            <v>2030</v>
          </cell>
          <cell r="I836">
            <v>7920</v>
          </cell>
          <cell r="J836">
            <v>0.02</v>
          </cell>
          <cell r="K836">
            <v>1</v>
          </cell>
          <cell r="L836">
            <v>0</v>
          </cell>
          <cell r="M836">
            <v>0</v>
          </cell>
          <cell r="N836">
            <v>0</v>
          </cell>
          <cell r="R836">
            <v>0</v>
          </cell>
          <cell r="S836">
            <v>0</v>
          </cell>
          <cell r="T836">
            <v>0</v>
          </cell>
          <cell r="U836">
            <v>32</v>
          </cell>
          <cell r="V836">
            <v>0</v>
          </cell>
          <cell r="W836">
            <v>0</v>
          </cell>
          <cell r="AA836">
            <v>0</v>
          </cell>
          <cell r="AB836">
            <v>0</v>
          </cell>
          <cell r="AC836">
            <v>0</v>
          </cell>
          <cell r="AD836">
            <v>32</v>
          </cell>
          <cell r="AE836">
            <v>504200</v>
          </cell>
          <cell r="AF836">
            <v>0</v>
          </cell>
          <cell r="AI836">
            <v>2373</v>
          </cell>
          <cell r="AK836">
            <v>0</v>
          </cell>
          <cell r="AM836">
            <v>389</v>
          </cell>
          <cell r="AN836">
            <v>1</v>
          </cell>
          <cell r="AO836">
            <v>393216</v>
          </cell>
          <cell r="AQ836">
            <v>0</v>
          </cell>
          <cell r="AR836">
            <v>0</v>
          </cell>
          <cell r="AS836" t="str">
            <v>Ы</v>
          </cell>
          <cell r="AT836" t="str">
            <v>Ы</v>
          </cell>
          <cell r="AU836">
            <v>0</v>
          </cell>
          <cell r="AV836">
            <v>0</v>
          </cell>
          <cell r="AW836">
            <v>23</v>
          </cell>
          <cell r="AX836">
            <v>1</v>
          </cell>
          <cell r="AY836">
            <v>0</v>
          </cell>
          <cell r="AZ836">
            <v>0</v>
          </cell>
          <cell r="BA836">
            <v>0</v>
          </cell>
          <cell r="BB836">
            <v>0</v>
          </cell>
          <cell r="BC836">
            <v>38916</v>
          </cell>
        </row>
        <row r="837">
          <cell r="A837">
            <v>2006</v>
          </cell>
          <cell r="B837">
            <v>6</v>
          </cell>
          <cell r="C837">
            <v>246</v>
          </cell>
          <cell r="D837">
            <v>17</v>
          </cell>
          <cell r="E837">
            <v>792030</v>
          </cell>
          <cell r="F837">
            <v>0</v>
          </cell>
          <cell r="G837" t="str">
            <v>Затраты по ШПЗ (неосновные)</v>
          </cell>
          <cell r="H837">
            <v>2030</v>
          </cell>
          <cell r="I837">
            <v>7920</v>
          </cell>
          <cell r="J837">
            <v>0.13</v>
          </cell>
          <cell r="K837">
            <v>1</v>
          </cell>
          <cell r="L837">
            <v>0</v>
          </cell>
          <cell r="M837">
            <v>0</v>
          </cell>
          <cell r="N837">
            <v>0</v>
          </cell>
          <cell r="R837">
            <v>0</v>
          </cell>
          <cell r="S837">
            <v>0</v>
          </cell>
          <cell r="T837">
            <v>0</v>
          </cell>
          <cell r="U837">
            <v>32</v>
          </cell>
          <cell r="V837">
            <v>0</v>
          </cell>
          <cell r="W837">
            <v>0</v>
          </cell>
          <cell r="AA837">
            <v>0</v>
          </cell>
          <cell r="AB837">
            <v>0</v>
          </cell>
          <cell r="AC837">
            <v>0</v>
          </cell>
          <cell r="AD837">
            <v>32</v>
          </cell>
          <cell r="AE837">
            <v>504900</v>
          </cell>
          <cell r="AF837">
            <v>0</v>
          </cell>
          <cell r="AI837">
            <v>2373</v>
          </cell>
          <cell r="AK837">
            <v>0</v>
          </cell>
          <cell r="AM837">
            <v>390</v>
          </cell>
          <cell r="AN837">
            <v>1</v>
          </cell>
          <cell r="AO837">
            <v>393216</v>
          </cell>
          <cell r="AQ837">
            <v>0</v>
          </cell>
          <cell r="AR837">
            <v>0</v>
          </cell>
          <cell r="AS837" t="str">
            <v>Ы</v>
          </cell>
          <cell r="AT837" t="str">
            <v>Ы</v>
          </cell>
          <cell r="AU837">
            <v>0</v>
          </cell>
          <cell r="AV837">
            <v>0</v>
          </cell>
          <cell r="AW837">
            <v>23</v>
          </cell>
          <cell r="AX837">
            <v>1</v>
          </cell>
          <cell r="AY837">
            <v>0</v>
          </cell>
          <cell r="AZ837">
            <v>0</v>
          </cell>
          <cell r="BA837">
            <v>0</v>
          </cell>
          <cell r="BB837">
            <v>0</v>
          </cell>
          <cell r="BC837">
            <v>38916</v>
          </cell>
        </row>
        <row r="838">
          <cell r="A838">
            <v>2006</v>
          </cell>
          <cell r="B838">
            <v>6</v>
          </cell>
          <cell r="C838">
            <v>247</v>
          </cell>
          <cell r="D838">
            <v>17</v>
          </cell>
          <cell r="E838">
            <v>792030</v>
          </cell>
          <cell r="F838">
            <v>0</v>
          </cell>
          <cell r="G838" t="str">
            <v>Затраты по ШПЗ (неосновные)</v>
          </cell>
          <cell r="H838">
            <v>2030</v>
          </cell>
          <cell r="I838">
            <v>7920</v>
          </cell>
          <cell r="J838">
            <v>0.41</v>
          </cell>
          <cell r="K838">
            <v>1</v>
          </cell>
          <cell r="L838">
            <v>0</v>
          </cell>
          <cell r="M838">
            <v>0</v>
          </cell>
          <cell r="N838">
            <v>0</v>
          </cell>
          <cell r="R838">
            <v>0</v>
          </cell>
          <cell r="S838">
            <v>0</v>
          </cell>
          <cell r="T838">
            <v>0</v>
          </cell>
          <cell r="U838">
            <v>32</v>
          </cell>
          <cell r="V838">
            <v>0</v>
          </cell>
          <cell r="W838">
            <v>0</v>
          </cell>
          <cell r="AA838">
            <v>0</v>
          </cell>
          <cell r="AB838">
            <v>0</v>
          </cell>
          <cell r="AC838">
            <v>0</v>
          </cell>
          <cell r="AD838">
            <v>32</v>
          </cell>
          <cell r="AE838">
            <v>505300</v>
          </cell>
          <cell r="AF838">
            <v>0</v>
          </cell>
          <cell r="AI838">
            <v>2373</v>
          </cell>
          <cell r="AK838">
            <v>0</v>
          </cell>
          <cell r="AM838">
            <v>391</v>
          </cell>
          <cell r="AN838">
            <v>1</v>
          </cell>
          <cell r="AO838">
            <v>393216</v>
          </cell>
          <cell r="AQ838">
            <v>0</v>
          </cell>
          <cell r="AR838">
            <v>0</v>
          </cell>
          <cell r="AS838" t="str">
            <v>Ы</v>
          </cell>
          <cell r="AT838" t="str">
            <v>Ы</v>
          </cell>
          <cell r="AU838">
            <v>0</v>
          </cell>
          <cell r="AV838">
            <v>0</v>
          </cell>
          <cell r="AW838">
            <v>23</v>
          </cell>
          <cell r="AX838">
            <v>1</v>
          </cell>
          <cell r="AY838">
            <v>0</v>
          </cell>
          <cell r="AZ838">
            <v>0</v>
          </cell>
          <cell r="BA838">
            <v>0</v>
          </cell>
          <cell r="BB838">
            <v>0</v>
          </cell>
          <cell r="BC838">
            <v>38916</v>
          </cell>
        </row>
        <row r="839">
          <cell r="A839">
            <v>2006</v>
          </cell>
          <cell r="B839">
            <v>6</v>
          </cell>
          <cell r="C839">
            <v>248</v>
          </cell>
          <cell r="D839">
            <v>17</v>
          </cell>
          <cell r="E839">
            <v>792030</v>
          </cell>
          <cell r="F839">
            <v>0</v>
          </cell>
          <cell r="G839" t="str">
            <v>Затраты по ШПЗ (неосновные)</v>
          </cell>
          <cell r="H839">
            <v>2030</v>
          </cell>
          <cell r="I839">
            <v>7920</v>
          </cell>
          <cell r="J839">
            <v>421.07</v>
          </cell>
          <cell r="K839">
            <v>1</v>
          </cell>
          <cell r="L839">
            <v>0</v>
          </cell>
          <cell r="M839">
            <v>0</v>
          </cell>
          <cell r="N839">
            <v>0</v>
          </cell>
          <cell r="R839">
            <v>0</v>
          </cell>
          <cell r="S839">
            <v>0</v>
          </cell>
          <cell r="T839">
            <v>0</v>
          </cell>
          <cell r="U839">
            <v>32</v>
          </cell>
          <cell r="V839">
            <v>0</v>
          </cell>
          <cell r="W839">
            <v>0</v>
          </cell>
          <cell r="AA839">
            <v>0</v>
          </cell>
          <cell r="AB839">
            <v>0</v>
          </cell>
          <cell r="AC839">
            <v>0</v>
          </cell>
          <cell r="AD839">
            <v>32</v>
          </cell>
          <cell r="AE839">
            <v>510100</v>
          </cell>
          <cell r="AF839">
            <v>0</v>
          </cell>
          <cell r="AI839">
            <v>2373</v>
          </cell>
          <cell r="AK839">
            <v>0</v>
          </cell>
          <cell r="AM839">
            <v>392</v>
          </cell>
          <cell r="AN839">
            <v>1</v>
          </cell>
          <cell r="AO839">
            <v>393216</v>
          </cell>
          <cell r="AQ839">
            <v>0</v>
          </cell>
          <cell r="AR839">
            <v>0</v>
          </cell>
          <cell r="AS839" t="str">
            <v>Ы</v>
          </cell>
          <cell r="AT839" t="str">
            <v>Ы</v>
          </cell>
          <cell r="AU839">
            <v>0</v>
          </cell>
          <cell r="AV839">
            <v>0</v>
          </cell>
          <cell r="AW839">
            <v>23</v>
          </cell>
          <cell r="AX839">
            <v>1</v>
          </cell>
          <cell r="AY839">
            <v>0</v>
          </cell>
          <cell r="AZ839">
            <v>0</v>
          </cell>
          <cell r="BA839">
            <v>0</v>
          </cell>
          <cell r="BB839">
            <v>0</v>
          </cell>
          <cell r="BC839">
            <v>38916</v>
          </cell>
        </row>
        <row r="840">
          <cell r="A840">
            <v>2006</v>
          </cell>
          <cell r="B840">
            <v>6</v>
          </cell>
          <cell r="C840">
            <v>249</v>
          </cell>
          <cell r="D840">
            <v>17</v>
          </cell>
          <cell r="E840">
            <v>792030</v>
          </cell>
          <cell r="F840">
            <v>0</v>
          </cell>
          <cell r="G840" t="str">
            <v>Затраты по ШПЗ (неосновные)</v>
          </cell>
          <cell r="H840">
            <v>2030</v>
          </cell>
          <cell r="I840">
            <v>7920</v>
          </cell>
          <cell r="J840">
            <v>0.01</v>
          </cell>
          <cell r="K840">
            <v>1</v>
          </cell>
          <cell r="L840">
            <v>0</v>
          </cell>
          <cell r="M840">
            <v>0</v>
          </cell>
          <cell r="N840">
            <v>0</v>
          </cell>
          <cell r="R840">
            <v>0</v>
          </cell>
          <cell r="S840">
            <v>0</v>
          </cell>
          <cell r="T840">
            <v>0</v>
          </cell>
          <cell r="U840">
            <v>32</v>
          </cell>
          <cell r="V840">
            <v>0</v>
          </cell>
          <cell r="W840">
            <v>0</v>
          </cell>
          <cell r="AA840">
            <v>0</v>
          </cell>
          <cell r="AB840">
            <v>0</v>
          </cell>
          <cell r="AC840">
            <v>0</v>
          </cell>
          <cell r="AD840">
            <v>32</v>
          </cell>
          <cell r="AE840">
            <v>510200</v>
          </cell>
          <cell r="AF840">
            <v>0</v>
          </cell>
          <cell r="AI840">
            <v>2373</v>
          </cell>
          <cell r="AK840">
            <v>0</v>
          </cell>
          <cell r="AM840">
            <v>393</v>
          </cell>
          <cell r="AN840">
            <v>1</v>
          </cell>
          <cell r="AO840">
            <v>393216</v>
          </cell>
          <cell r="AQ840">
            <v>0</v>
          </cell>
          <cell r="AR840">
            <v>0</v>
          </cell>
          <cell r="AS840" t="str">
            <v>Ы</v>
          </cell>
          <cell r="AT840" t="str">
            <v>Ы</v>
          </cell>
          <cell r="AU840">
            <v>0</v>
          </cell>
          <cell r="AV840">
            <v>0</v>
          </cell>
          <cell r="AW840">
            <v>23</v>
          </cell>
          <cell r="AX840">
            <v>1</v>
          </cell>
          <cell r="AY840">
            <v>0</v>
          </cell>
          <cell r="AZ840">
            <v>0</v>
          </cell>
          <cell r="BA840">
            <v>0</v>
          </cell>
          <cell r="BB840">
            <v>0</v>
          </cell>
          <cell r="BC840">
            <v>38916</v>
          </cell>
        </row>
        <row r="841">
          <cell r="A841">
            <v>2006</v>
          </cell>
          <cell r="B841">
            <v>6</v>
          </cell>
          <cell r="C841">
            <v>250</v>
          </cell>
          <cell r="D841">
            <v>17</v>
          </cell>
          <cell r="E841">
            <v>792030</v>
          </cell>
          <cell r="F841">
            <v>0</v>
          </cell>
          <cell r="G841" t="str">
            <v>Затраты по ШПЗ (неосновные)</v>
          </cell>
          <cell r="H841">
            <v>2030</v>
          </cell>
          <cell r="I841">
            <v>7920</v>
          </cell>
          <cell r="J841">
            <v>1.06</v>
          </cell>
          <cell r="K841">
            <v>1</v>
          </cell>
          <cell r="L841">
            <v>0</v>
          </cell>
          <cell r="M841">
            <v>0</v>
          </cell>
          <cell r="N841">
            <v>0</v>
          </cell>
          <cell r="R841">
            <v>0</v>
          </cell>
          <cell r="S841">
            <v>0</v>
          </cell>
          <cell r="T841">
            <v>0</v>
          </cell>
          <cell r="U841">
            <v>32</v>
          </cell>
          <cell r="V841">
            <v>0</v>
          </cell>
          <cell r="W841">
            <v>0</v>
          </cell>
          <cell r="AA841">
            <v>0</v>
          </cell>
          <cell r="AB841">
            <v>0</v>
          </cell>
          <cell r="AC841">
            <v>0</v>
          </cell>
          <cell r="AD841">
            <v>32</v>
          </cell>
          <cell r="AE841">
            <v>510400</v>
          </cell>
          <cell r="AF841">
            <v>0</v>
          </cell>
          <cell r="AI841">
            <v>2373</v>
          </cell>
          <cell r="AK841">
            <v>0</v>
          </cell>
          <cell r="AM841">
            <v>394</v>
          </cell>
          <cell r="AN841">
            <v>1</v>
          </cell>
          <cell r="AO841">
            <v>393216</v>
          </cell>
          <cell r="AQ841">
            <v>0</v>
          </cell>
          <cell r="AR841">
            <v>0</v>
          </cell>
          <cell r="AS841" t="str">
            <v>Ы</v>
          </cell>
          <cell r="AT841" t="str">
            <v>Ы</v>
          </cell>
          <cell r="AU841">
            <v>0</v>
          </cell>
          <cell r="AV841">
            <v>0</v>
          </cell>
          <cell r="AW841">
            <v>23</v>
          </cell>
          <cell r="AX841">
            <v>1</v>
          </cell>
          <cell r="AY841">
            <v>0</v>
          </cell>
          <cell r="AZ841">
            <v>0</v>
          </cell>
          <cell r="BA841">
            <v>0</v>
          </cell>
          <cell r="BB841">
            <v>0</v>
          </cell>
          <cell r="BC841">
            <v>38916</v>
          </cell>
        </row>
        <row r="842">
          <cell r="A842">
            <v>2006</v>
          </cell>
          <cell r="B842">
            <v>6</v>
          </cell>
          <cell r="C842">
            <v>251</v>
          </cell>
          <cell r="D842">
            <v>17</v>
          </cell>
          <cell r="E842">
            <v>792030</v>
          </cell>
          <cell r="F842">
            <v>0</v>
          </cell>
          <cell r="G842" t="str">
            <v>Затраты по ШПЗ (неосновные)</v>
          </cell>
          <cell r="H842">
            <v>2030</v>
          </cell>
          <cell r="I842">
            <v>7920</v>
          </cell>
          <cell r="J842">
            <v>1.01</v>
          </cell>
          <cell r="K842">
            <v>1</v>
          </cell>
          <cell r="L842">
            <v>0</v>
          </cell>
          <cell r="M842">
            <v>0</v>
          </cell>
          <cell r="N842">
            <v>0</v>
          </cell>
          <cell r="R842">
            <v>0</v>
          </cell>
          <cell r="S842">
            <v>0</v>
          </cell>
          <cell r="T842">
            <v>0</v>
          </cell>
          <cell r="U842">
            <v>32</v>
          </cell>
          <cell r="V842">
            <v>0</v>
          </cell>
          <cell r="W842">
            <v>0</v>
          </cell>
          <cell r="AA842">
            <v>0</v>
          </cell>
          <cell r="AB842">
            <v>0</v>
          </cell>
          <cell r="AC842">
            <v>0</v>
          </cell>
          <cell r="AD842">
            <v>32</v>
          </cell>
          <cell r="AE842">
            <v>510500</v>
          </cell>
          <cell r="AF842">
            <v>0</v>
          </cell>
          <cell r="AI842">
            <v>2373</v>
          </cell>
          <cell r="AK842">
            <v>0</v>
          </cell>
          <cell r="AM842">
            <v>395</v>
          </cell>
          <cell r="AN842">
            <v>1</v>
          </cell>
          <cell r="AO842">
            <v>393216</v>
          </cell>
          <cell r="AQ842">
            <v>0</v>
          </cell>
          <cell r="AR842">
            <v>0</v>
          </cell>
          <cell r="AS842" t="str">
            <v>Ы</v>
          </cell>
          <cell r="AT842" t="str">
            <v>Ы</v>
          </cell>
          <cell r="AU842">
            <v>0</v>
          </cell>
          <cell r="AV842">
            <v>0</v>
          </cell>
          <cell r="AW842">
            <v>23</v>
          </cell>
          <cell r="AX842">
            <v>1</v>
          </cell>
          <cell r="AY842">
            <v>0</v>
          </cell>
          <cell r="AZ842">
            <v>0</v>
          </cell>
          <cell r="BA842">
            <v>0</v>
          </cell>
          <cell r="BB842">
            <v>0</v>
          </cell>
          <cell r="BC842">
            <v>38916</v>
          </cell>
        </row>
        <row r="843">
          <cell r="A843">
            <v>2006</v>
          </cell>
          <cell r="B843">
            <v>6</v>
          </cell>
          <cell r="C843">
            <v>252</v>
          </cell>
          <cell r="D843">
            <v>17</v>
          </cell>
          <cell r="E843">
            <v>792030</v>
          </cell>
          <cell r="F843">
            <v>0</v>
          </cell>
          <cell r="G843" t="str">
            <v>Затраты по ШПЗ (неосновные)</v>
          </cell>
          <cell r="H843">
            <v>2030</v>
          </cell>
          <cell r="I843">
            <v>7920</v>
          </cell>
          <cell r="J843">
            <v>488.3</v>
          </cell>
          <cell r="K843">
            <v>1</v>
          </cell>
          <cell r="L843">
            <v>0</v>
          </cell>
          <cell r="M843">
            <v>0</v>
          </cell>
          <cell r="N843">
            <v>0</v>
          </cell>
          <cell r="R843">
            <v>0</v>
          </cell>
          <cell r="S843">
            <v>0</v>
          </cell>
          <cell r="T843">
            <v>0</v>
          </cell>
          <cell r="U843">
            <v>32</v>
          </cell>
          <cell r="V843">
            <v>0</v>
          </cell>
          <cell r="W843">
            <v>0</v>
          </cell>
          <cell r="AA843">
            <v>0</v>
          </cell>
          <cell r="AB843">
            <v>0</v>
          </cell>
          <cell r="AC843">
            <v>0</v>
          </cell>
          <cell r="AD843">
            <v>32</v>
          </cell>
          <cell r="AE843">
            <v>510600</v>
          </cell>
          <cell r="AF843">
            <v>0</v>
          </cell>
          <cell r="AI843">
            <v>2373</v>
          </cell>
          <cell r="AK843">
            <v>0</v>
          </cell>
          <cell r="AM843">
            <v>396</v>
          </cell>
          <cell r="AN843">
            <v>1</v>
          </cell>
          <cell r="AO843">
            <v>393216</v>
          </cell>
          <cell r="AQ843">
            <v>0</v>
          </cell>
          <cell r="AR843">
            <v>0</v>
          </cell>
          <cell r="AS843" t="str">
            <v>Ы</v>
          </cell>
          <cell r="AT843" t="str">
            <v>Ы</v>
          </cell>
          <cell r="AU843">
            <v>0</v>
          </cell>
          <cell r="AV843">
            <v>0</v>
          </cell>
          <cell r="AW843">
            <v>23</v>
          </cell>
          <cell r="AX843">
            <v>1</v>
          </cell>
          <cell r="AY843">
            <v>0</v>
          </cell>
          <cell r="AZ843">
            <v>0</v>
          </cell>
          <cell r="BA843">
            <v>0</v>
          </cell>
          <cell r="BB843">
            <v>0</v>
          </cell>
          <cell r="BC843">
            <v>38916</v>
          </cell>
        </row>
        <row r="844">
          <cell r="A844">
            <v>2006</v>
          </cell>
          <cell r="B844">
            <v>6</v>
          </cell>
          <cell r="C844">
            <v>317</v>
          </cell>
          <cell r="D844">
            <v>17</v>
          </cell>
          <cell r="E844">
            <v>792030</v>
          </cell>
          <cell r="F844">
            <v>0</v>
          </cell>
          <cell r="G844" t="str">
            <v>Затраты по ШПЗ (неосновные)</v>
          </cell>
          <cell r="H844">
            <v>2030</v>
          </cell>
          <cell r="I844">
            <v>7920</v>
          </cell>
          <cell r="J844">
            <v>6209.52</v>
          </cell>
          <cell r="K844">
            <v>1</v>
          </cell>
          <cell r="L844">
            <v>0</v>
          </cell>
          <cell r="M844">
            <v>0</v>
          </cell>
          <cell r="N844">
            <v>0</v>
          </cell>
          <cell r="R844">
            <v>0</v>
          </cell>
          <cell r="S844">
            <v>0</v>
          </cell>
          <cell r="T844">
            <v>0</v>
          </cell>
          <cell r="U844">
            <v>35</v>
          </cell>
          <cell r="V844">
            <v>0</v>
          </cell>
          <cell r="W844">
            <v>0</v>
          </cell>
          <cell r="AA844">
            <v>0</v>
          </cell>
          <cell r="AB844">
            <v>0</v>
          </cell>
          <cell r="AC844">
            <v>0</v>
          </cell>
          <cell r="AD844">
            <v>35</v>
          </cell>
          <cell r="AE844">
            <v>110000</v>
          </cell>
          <cell r="AF844">
            <v>0</v>
          </cell>
          <cell r="AI844">
            <v>2373</v>
          </cell>
          <cell r="AK844">
            <v>0</v>
          </cell>
          <cell r="AM844">
            <v>461</v>
          </cell>
          <cell r="AN844">
            <v>1</v>
          </cell>
          <cell r="AO844">
            <v>393216</v>
          </cell>
          <cell r="AQ844">
            <v>0</v>
          </cell>
          <cell r="AR844">
            <v>0</v>
          </cell>
          <cell r="AS844" t="str">
            <v>Ы</v>
          </cell>
          <cell r="AT844" t="str">
            <v>Ы</v>
          </cell>
          <cell r="AU844">
            <v>0</v>
          </cell>
          <cell r="AV844">
            <v>0</v>
          </cell>
          <cell r="AW844">
            <v>23</v>
          </cell>
          <cell r="AX844">
            <v>1</v>
          </cell>
          <cell r="AY844">
            <v>0</v>
          </cell>
          <cell r="AZ844">
            <v>0</v>
          </cell>
          <cell r="BA844">
            <v>0</v>
          </cell>
          <cell r="BB844">
            <v>0</v>
          </cell>
          <cell r="BC844">
            <v>38916</v>
          </cell>
        </row>
        <row r="845">
          <cell r="A845">
            <v>2006</v>
          </cell>
          <cell r="B845">
            <v>6</v>
          </cell>
          <cell r="C845">
            <v>318</v>
          </cell>
          <cell r="D845">
            <v>17</v>
          </cell>
          <cell r="E845">
            <v>792030</v>
          </cell>
          <cell r="F845">
            <v>0</v>
          </cell>
          <cell r="G845" t="str">
            <v>Затраты по ШПЗ (неосновные)</v>
          </cell>
          <cell r="H845">
            <v>2030</v>
          </cell>
          <cell r="I845">
            <v>7920</v>
          </cell>
          <cell r="J845">
            <v>11.77</v>
          </cell>
          <cell r="K845">
            <v>1</v>
          </cell>
          <cell r="L845">
            <v>0</v>
          </cell>
          <cell r="M845">
            <v>0</v>
          </cell>
          <cell r="N845">
            <v>0</v>
          </cell>
          <cell r="R845">
            <v>0</v>
          </cell>
          <cell r="S845">
            <v>0</v>
          </cell>
          <cell r="T845">
            <v>0</v>
          </cell>
          <cell r="U845">
            <v>35</v>
          </cell>
          <cell r="V845">
            <v>0</v>
          </cell>
          <cell r="W845">
            <v>0</v>
          </cell>
          <cell r="AA845">
            <v>0</v>
          </cell>
          <cell r="AB845">
            <v>0</v>
          </cell>
          <cell r="AC845">
            <v>0</v>
          </cell>
          <cell r="AD845">
            <v>35</v>
          </cell>
          <cell r="AE845">
            <v>114020</v>
          </cell>
          <cell r="AF845">
            <v>0</v>
          </cell>
          <cell r="AI845">
            <v>2373</v>
          </cell>
          <cell r="AK845">
            <v>0</v>
          </cell>
          <cell r="AM845">
            <v>462</v>
          </cell>
          <cell r="AN845">
            <v>1</v>
          </cell>
          <cell r="AO845">
            <v>393216</v>
          </cell>
          <cell r="AQ845">
            <v>0</v>
          </cell>
          <cell r="AR845">
            <v>0</v>
          </cell>
          <cell r="AS845" t="str">
            <v>Ы</v>
          </cell>
          <cell r="AT845" t="str">
            <v>Ы</v>
          </cell>
          <cell r="AU845">
            <v>0</v>
          </cell>
          <cell r="AV845">
            <v>0</v>
          </cell>
          <cell r="AW845">
            <v>23</v>
          </cell>
          <cell r="AX845">
            <v>1</v>
          </cell>
          <cell r="AY845">
            <v>0</v>
          </cell>
          <cell r="AZ845">
            <v>0</v>
          </cell>
          <cell r="BA845">
            <v>0</v>
          </cell>
          <cell r="BB845">
            <v>0</v>
          </cell>
          <cell r="BC845">
            <v>38916</v>
          </cell>
        </row>
        <row r="846">
          <cell r="A846">
            <v>2006</v>
          </cell>
          <cell r="B846">
            <v>6</v>
          </cell>
          <cell r="C846">
            <v>319</v>
          </cell>
          <cell r="D846">
            <v>17</v>
          </cell>
          <cell r="E846">
            <v>792030</v>
          </cell>
          <cell r="F846">
            <v>0</v>
          </cell>
          <cell r="G846" t="str">
            <v>Затраты по ШПЗ (неосновные)</v>
          </cell>
          <cell r="H846">
            <v>2030</v>
          </cell>
          <cell r="I846">
            <v>7920</v>
          </cell>
          <cell r="J846">
            <v>2.6</v>
          </cell>
          <cell r="K846">
            <v>1</v>
          </cell>
          <cell r="L846">
            <v>0</v>
          </cell>
          <cell r="M846">
            <v>0</v>
          </cell>
          <cell r="N846">
            <v>0</v>
          </cell>
          <cell r="R846">
            <v>0</v>
          </cell>
          <cell r="S846">
            <v>0</v>
          </cell>
          <cell r="T846">
            <v>0</v>
          </cell>
          <cell r="U846">
            <v>35</v>
          </cell>
          <cell r="V846">
            <v>0</v>
          </cell>
          <cell r="W846">
            <v>0</v>
          </cell>
          <cell r="AA846">
            <v>0</v>
          </cell>
          <cell r="AB846">
            <v>0</v>
          </cell>
          <cell r="AC846">
            <v>0</v>
          </cell>
          <cell r="AD846">
            <v>35</v>
          </cell>
          <cell r="AE846">
            <v>117000</v>
          </cell>
          <cell r="AF846">
            <v>0</v>
          </cell>
          <cell r="AI846">
            <v>2373</v>
          </cell>
          <cell r="AK846">
            <v>0</v>
          </cell>
          <cell r="AM846">
            <v>463</v>
          </cell>
          <cell r="AN846">
            <v>1</v>
          </cell>
          <cell r="AO846">
            <v>393216</v>
          </cell>
          <cell r="AQ846">
            <v>0</v>
          </cell>
          <cell r="AR846">
            <v>0</v>
          </cell>
          <cell r="AS846" t="str">
            <v>Ы</v>
          </cell>
          <cell r="AT846" t="str">
            <v>Ы</v>
          </cell>
          <cell r="AU846">
            <v>0</v>
          </cell>
          <cell r="AV846">
            <v>0</v>
          </cell>
          <cell r="AW846">
            <v>23</v>
          </cell>
          <cell r="AX846">
            <v>1</v>
          </cell>
          <cell r="AY846">
            <v>0</v>
          </cell>
          <cell r="AZ846">
            <v>0</v>
          </cell>
          <cell r="BA846">
            <v>0</v>
          </cell>
          <cell r="BB846">
            <v>0</v>
          </cell>
          <cell r="BC846">
            <v>38916</v>
          </cell>
        </row>
        <row r="847">
          <cell r="A847">
            <v>2006</v>
          </cell>
          <cell r="B847">
            <v>6</v>
          </cell>
          <cell r="C847">
            <v>320</v>
          </cell>
          <cell r="D847">
            <v>17</v>
          </cell>
          <cell r="E847">
            <v>792030</v>
          </cell>
          <cell r="F847">
            <v>0</v>
          </cell>
          <cell r="G847" t="str">
            <v>Затраты по ШПЗ (неосновные)</v>
          </cell>
          <cell r="H847">
            <v>2030</v>
          </cell>
          <cell r="I847">
            <v>7920</v>
          </cell>
          <cell r="J847">
            <v>204.49</v>
          </cell>
          <cell r="K847">
            <v>1</v>
          </cell>
          <cell r="L847">
            <v>0</v>
          </cell>
          <cell r="M847">
            <v>0</v>
          </cell>
          <cell r="N847">
            <v>0</v>
          </cell>
          <cell r="R847">
            <v>0</v>
          </cell>
          <cell r="S847">
            <v>0</v>
          </cell>
          <cell r="T847">
            <v>0</v>
          </cell>
          <cell r="U847">
            <v>35</v>
          </cell>
          <cell r="V847">
            <v>0</v>
          </cell>
          <cell r="W847">
            <v>0</v>
          </cell>
          <cell r="AA847">
            <v>0</v>
          </cell>
          <cell r="AB847">
            <v>0</v>
          </cell>
          <cell r="AC847">
            <v>0</v>
          </cell>
          <cell r="AD847">
            <v>35</v>
          </cell>
          <cell r="AE847">
            <v>118000</v>
          </cell>
          <cell r="AF847">
            <v>0</v>
          </cell>
          <cell r="AI847">
            <v>2373</v>
          </cell>
          <cell r="AK847">
            <v>0</v>
          </cell>
          <cell r="AM847">
            <v>464</v>
          </cell>
          <cell r="AN847">
            <v>1</v>
          </cell>
          <cell r="AO847">
            <v>393216</v>
          </cell>
          <cell r="AQ847">
            <v>0</v>
          </cell>
          <cell r="AR847">
            <v>0</v>
          </cell>
          <cell r="AS847" t="str">
            <v>Ы</v>
          </cell>
          <cell r="AT847" t="str">
            <v>Ы</v>
          </cell>
          <cell r="AU847">
            <v>0</v>
          </cell>
          <cell r="AV847">
            <v>0</v>
          </cell>
          <cell r="AW847">
            <v>23</v>
          </cell>
          <cell r="AX847">
            <v>1</v>
          </cell>
          <cell r="AY847">
            <v>0</v>
          </cell>
          <cell r="AZ847">
            <v>0</v>
          </cell>
          <cell r="BA847">
            <v>0</v>
          </cell>
          <cell r="BB847">
            <v>0</v>
          </cell>
          <cell r="BC847">
            <v>38916</v>
          </cell>
        </row>
        <row r="848">
          <cell r="A848">
            <v>2006</v>
          </cell>
          <cell r="B848">
            <v>6</v>
          </cell>
          <cell r="C848">
            <v>321</v>
          </cell>
          <cell r="D848">
            <v>17</v>
          </cell>
          <cell r="E848">
            <v>792030</v>
          </cell>
          <cell r="F848">
            <v>0</v>
          </cell>
          <cell r="G848" t="str">
            <v>Затраты по ШПЗ (неосновные)</v>
          </cell>
          <cell r="H848">
            <v>2030</v>
          </cell>
          <cell r="I848">
            <v>7920</v>
          </cell>
          <cell r="J848">
            <v>23.72</v>
          </cell>
          <cell r="K848">
            <v>1</v>
          </cell>
          <cell r="L848">
            <v>0</v>
          </cell>
          <cell r="M848">
            <v>0</v>
          </cell>
          <cell r="N848">
            <v>0</v>
          </cell>
          <cell r="R848">
            <v>0</v>
          </cell>
          <cell r="S848">
            <v>0</v>
          </cell>
          <cell r="T848">
            <v>0</v>
          </cell>
          <cell r="U848">
            <v>35</v>
          </cell>
          <cell r="V848">
            <v>0</v>
          </cell>
          <cell r="W848">
            <v>0</v>
          </cell>
          <cell r="AA848">
            <v>0</v>
          </cell>
          <cell r="AB848">
            <v>0</v>
          </cell>
          <cell r="AC848">
            <v>0</v>
          </cell>
          <cell r="AD848">
            <v>35</v>
          </cell>
          <cell r="AE848">
            <v>131000</v>
          </cell>
          <cell r="AF848">
            <v>0</v>
          </cell>
          <cell r="AI848">
            <v>2373</v>
          </cell>
          <cell r="AK848">
            <v>0</v>
          </cell>
          <cell r="AM848">
            <v>465</v>
          </cell>
          <cell r="AN848">
            <v>1</v>
          </cell>
          <cell r="AO848">
            <v>393216</v>
          </cell>
          <cell r="AQ848">
            <v>0</v>
          </cell>
          <cell r="AR848">
            <v>0</v>
          </cell>
          <cell r="AS848" t="str">
            <v>Ы</v>
          </cell>
          <cell r="AT848" t="str">
            <v>Ы</v>
          </cell>
          <cell r="AU848">
            <v>0</v>
          </cell>
          <cell r="AV848">
            <v>0</v>
          </cell>
          <cell r="AW848">
            <v>23</v>
          </cell>
          <cell r="AX848">
            <v>1</v>
          </cell>
          <cell r="AY848">
            <v>0</v>
          </cell>
          <cell r="AZ848">
            <v>0</v>
          </cell>
          <cell r="BA848">
            <v>0</v>
          </cell>
          <cell r="BB848">
            <v>0</v>
          </cell>
          <cell r="BC848">
            <v>38916</v>
          </cell>
        </row>
        <row r="849">
          <cell r="A849">
            <v>2006</v>
          </cell>
          <cell r="B849">
            <v>6</v>
          </cell>
          <cell r="C849">
            <v>322</v>
          </cell>
          <cell r="D849">
            <v>17</v>
          </cell>
          <cell r="E849">
            <v>792030</v>
          </cell>
          <cell r="F849">
            <v>0</v>
          </cell>
          <cell r="G849" t="str">
            <v>Затраты по ШПЗ (неосновные)</v>
          </cell>
          <cell r="H849">
            <v>2030</v>
          </cell>
          <cell r="I849">
            <v>7920</v>
          </cell>
          <cell r="J849">
            <v>28.25</v>
          </cell>
          <cell r="K849">
            <v>1</v>
          </cell>
          <cell r="L849">
            <v>0</v>
          </cell>
          <cell r="M849">
            <v>0</v>
          </cell>
          <cell r="N849">
            <v>0</v>
          </cell>
          <cell r="R849">
            <v>0</v>
          </cell>
          <cell r="S849">
            <v>0</v>
          </cell>
          <cell r="T849">
            <v>0</v>
          </cell>
          <cell r="U849">
            <v>35</v>
          </cell>
          <cell r="V849">
            <v>0</v>
          </cell>
          <cell r="W849">
            <v>0</v>
          </cell>
          <cell r="AA849">
            <v>0</v>
          </cell>
          <cell r="AB849">
            <v>0</v>
          </cell>
          <cell r="AC849">
            <v>0</v>
          </cell>
          <cell r="AD849">
            <v>35</v>
          </cell>
          <cell r="AE849">
            <v>132000</v>
          </cell>
          <cell r="AF849">
            <v>0</v>
          </cell>
          <cell r="AI849">
            <v>2373</v>
          </cell>
          <cell r="AK849">
            <v>0</v>
          </cell>
          <cell r="AM849">
            <v>466</v>
          </cell>
          <cell r="AN849">
            <v>1</v>
          </cell>
          <cell r="AO849">
            <v>393216</v>
          </cell>
          <cell r="AQ849">
            <v>0</v>
          </cell>
          <cell r="AR849">
            <v>0</v>
          </cell>
          <cell r="AS849" t="str">
            <v>Ы</v>
          </cell>
          <cell r="AT849" t="str">
            <v>Ы</v>
          </cell>
          <cell r="AU849">
            <v>0</v>
          </cell>
          <cell r="AV849">
            <v>0</v>
          </cell>
          <cell r="AW849">
            <v>23</v>
          </cell>
          <cell r="AX849">
            <v>1</v>
          </cell>
          <cell r="AY849">
            <v>0</v>
          </cell>
          <cell r="AZ849">
            <v>0</v>
          </cell>
          <cell r="BA849">
            <v>0</v>
          </cell>
          <cell r="BB849">
            <v>0</v>
          </cell>
          <cell r="BC849">
            <v>38916</v>
          </cell>
        </row>
        <row r="850">
          <cell r="A850">
            <v>2006</v>
          </cell>
          <cell r="B850">
            <v>6</v>
          </cell>
          <cell r="C850">
            <v>323</v>
          </cell>
          <cell r="D850">
            <v>17</v>
          </cell>
          <cell r="E850">
            <v>792030</v>
          </cell>
          <cell r="F850">
            <v>0</v>
          </cell>
          <cell r="G850" t="str">
            <v>Затраты по ШПЗ (неосновные)</v>
          </cell>
          <cell r="H850">
            <v>2030</v>
          </cell>
          <cell r="I850">
            <v>7920</v>
          </cell>
          <cell r="J850">
            <v>19.600000000000001</v>
          </cell>
          <cell r="K850">
            <v>1</v>
          </cell>
          <cell r="L850">
            <v>0</v>
          </cell>
          <cell r="M850">
            <v>0</v>
          </cell>
          <cell r="N850">
            <v>0</v>
          </cell>
          <cell r="R850">
            <v>0</v>
          </cell>
          <cell r="S850">
            <v>0</v>
          </cell>
          <cell r="T850">
            <v>0</v>
          </cell>
          <cell r="U850">
            <v>35</v>
          </cell>
          <cell r="V850">
            <v>0</v>
          </cell>
          <cell r="W850">
            <v>0</v>
          </cell>
          <cell r="AA850">
            <v>0</v>
          </cell>
          <cell r="AB850">
            <v>0</v>
          </cell>
          <cell r="AC850">
            <v>0</v>
          </cell>
          <cell r="AD850">
            <v>35</v>
          </cell>
          <cell r="AE850">
            <v>135000</v>
          </cell>
          <cell r="AF850">
            <v>0</v>
          </cell>
          <cell r="AI850">
            <v>2373</v>
          </cell>
          <cell r="AK850">
            <v>0</v>
          </cell>
          <cell r="AM850">
            <v>467</v>
          </cell>
          <cell r="AN850">
            <v>1</v>
          </cell>
          <cell r="AO850">
            <v>393216</v>
          </cell>
          <cell r="AQ850">
            <v>0</v>
          </cell>
          <cell r="AR850">
            <v>0</v>
          </cell>
          <cell r="AS850" t="str">
            <v>Ы</v>
          </cell>
          <cell r="AT850" t="str">
            <v>Ы</v>
          </cell>
          <cell r="AU850">
            <v>0</v>
          </cell>
          <cell r="AV850">
            <v>0</v>
          </cell>
          <cell r="AW850">
            <v>23</v>
          </cell>
          <cell r="AX850">
            <v>1</v>
          </cell>
          <cell r="AY850">
            <v>0</v>
          </cell>
          <cell r="AZ850">
            <v>0</v>
          </cell>
          <cell r="BA850">
            <v>0</v>
          </cell>
          <cell r="BB850">
            <v>0</v>
          </cell>
          <cell r="BC850">
            <v>38916</v>
          </cell>
        </row>
        <row r="851">
          <cell r="A851">
            <v>2006</v>
          </cell>
          <cell r="B851">
            <v>6</v>
          </cell>
          <cell r="C851">
            <v>324</v>
          </cell>
          <cell r="D851">
            <v>17</v>
          </cell>
          <cell r="E851">
            <v>792030</v>
          </cell>
          <cell r="F851">
            <v>0</v>
          </cell>
          <cell r="G851" t="str">
            <v>Затраты по ШПЗ (неосновные)</v>
          </cell>
          <cell r="H851">
            <v>2030</v>
          </cell>
          <cell r="I851">
            <v>7920</v>
          </cell>
          <cell r="J851">
            <v>5188.51</v>
          </cell>
          <cell r="K851">
            <v>1</v>
          </cell>
          <cell r="L851">
            <v>0</v>
          </cell>
          <cell r="M851">
            <v>0</v>
          </cell>
          <cell r="N851">
            <v>0</v>
          </cell>
          <cell r="R851">
            <v>0</v>
          </cell>
          <cell r="S851">
            <v>0</v>
          </cell>
          <cell r="T851">
            <v>0</v>
          </cell>
          <cell r="U851">
            <v>35</v>
          </cell>
          <cell r="V851">
            <v>0</v>
          </cell>
          <cell r="W851">
            <v>0</v>
          </cell>
          <cell r="AA851">
            <v>0</v>
          </cell>
          <cell r="AB851">
            <v>0</v>
          </cell>
          <cell r="AC851">
            <v>0</v>
          </cell>
          <cell r="AD851">
            <v>35</v>
          </cell>
          <cell r="AE851">
            <v>143000</v>
          </cell>
          <cell r="AF851">
            <v>0</v>
          </cell>
          <cell r="AI851">
            <v>2373</v>
          </cell>
          <cell r="AK851">
            <v>0</v>
          </cell>
          <cell r="AM851">
            <v>468</v>
          </cell>
          <cell r="AN851">
            <v>1</v>
          </cell>
          <cell r="AO851">
            <v>393216</v>
          </cell>
          <cell r="AQ851">
            <v>0</v>
          </cell>
          <cell r="AR851">
            <v>0</v>
          </cell>
          <cell r="AS851" t="str">
            <v>Ы</v>
          </cell>
          <cell r="AT851" t="str">
            <v>Ы</v>
          </cell>
          <cell r="AU851">
            <v>0</v>
          </cell>
          <cell r="AV851">
            <v>0</v>
          </cell>
          <cell r="AW851">
            <v>23</v>
          </cell>
          <cell r="AX851">
            <v>1</v>
          </cell>
          <cell r="AY851">
            <v>0</v>
          </cell>
          <cell r="AZ851">
            <v>0</v>
          </cell>
          <cell r="BA851">
            <v>0</v>
          </cell>
          <cell r="BB851">
            <v>0</v>
          </cell>
          <cell r="BC851">
            <v>38916</v>
          </cell>
        </row>
        <row r="852">
          <cell r="A852">
            <v>2006</v>
          </cell>
          <cell r="B852">
            <v>6</v>
          </cell>
          <cell r="C852">
            <v>325</v>
          </cell>
          <cell r="D852">
            <v>17</v>
          </cell>
          <cell r="E852">
            <v>792030</v>
          </cell>
          <cell r="F852">
            <v>0</v>
          </cell>
          <cell r="G852" t="str">
            <v>Затраты по ШПЗ (неосновные)</v>
          </cell>
          <cell r="H852">
            <v>2030</v>
          </cell>
          <cell r="I852">
            <v>7920</v>
          </cell>
          <cell r="J852">
            <v>4704.78</v>
          </cell>
          <cell r="K852">
            <v>1</v>
          </cell>
          <cell r="L852">
            <v>0</v>
          </cell>
          <cell r="M852">
            <v>0</v>
          </cell>
          <cell r="N852">
            <v>0</v>
          </cell>
          <cell r="R852">
            <v>0</v>
          </cell>
          <cell r="S852">
            <v>0</v>
          </cell>
          <cell r="T852">
            <v>0</v>
          </cell>
          <cell r="U852">
            <v>35</v>
          </cell>
          <cell r="V852">
            <v>0</v>
          </cell>
          <cell r="W852">
            <v>0</v>
          </cell>
          <cell r="AA852">
            <v>0</v>
          </cell>
          <cell r="AB852">
            <v>0</v>
          </cell>
          <cell r="AC852">
            <v>0</v>
          </cell>
          <cell r="AD852">
            <v>35</v>
          </cell>
          <cell r="AE852">
            <v>220000</v>
          </cell>
          <cell r="AF852">
            <v>0</v>
          </cell>
          <cell r="AI852">
            <v>2373</v>
          </cell>
          <cell r="AK852">
            <v>0</v>
          </cell>
          <cell r="AM852">
            <v>469</v>
          </cell>
          <cell r="AN852">
            <v>1</v>
          </cell>
          <cell r="AO852">
            <v>393216</v>
          </cell>
          <cell r="AQ852">
            <v>0</v>
          </cell>
          <cell r="AR852">
            <v>0</v>
          </cell>
          <cell r="AS852" t="str">
            <v>Ы</v>
          </cell>
          <cell r="AT852" t="str">
            <v>Ы</v>
          </cell>
          <cell r="AU852">
            <v>0</v>
          </cell>
          <cell r="AV852">
            <v>0</v>
          </cell>
          <cell r="AW852">
            <v>23</v>
          </cell>
          <cell r="AX852">
            <v>1</v>
          </cell>
          <cell r="AY852">
            <v>0</v>
          </cell>
          <cell r="AZ852">
            <v>0</v>
          </cell>
          <cell r="BA852">
            <v>0</v>
          </cell>
          <cell r="BB852">
            <v>0</v>
          </cell>
          <cell r="BC852">
            <v>38916</v>
          </cell>
        </row>
        <row r="853">
          <cell r="A853">
            <v>2006</v>
          </cell>
          <cell r="B853">
            <v>6</v>
          </cell>
          <cell r="C853">
            <v>326</v>
          </cell>
          <cell r="D853">
            <v>17</v>
          </cell>
          <cell r="E853">
            <v>792030</v>
          </cell>
          <cell r="F853">
            <v>0</v>
          </cell>
          <cell r="G853" t="str">
            <v>Затраты по ШПЗ (неосновные)</v>
          </cell>
          <cell r="H853">
            <v>2030</v>
          </cell>
          <cell r="I853">
            <v>7920</v>
          </cell>
          <cell r="J853">
            <v>1176.19</v>
          </cell>
          <cell r="K853">
            <v>1</v>
          </cell>
          <cell r="L853">
            <v>0</v>
          </cell>
          <cell r="M853">
            <v>0</v>
          </cell>
          <cell r="N853">
            <v>0</v>
          </cell>
          <cell r="R853">
            <v>0</v>
          </cell>
          <cell r="S853">
            <v>0</v>
          </cell>
          <cell r="T853">
            <v>0</v>
          </cell>
          <cell r="U853">
            <v>35</v>
          </cell>
          <cell r="V853">
            <v>0</v>
          </cell>
          <cell r="W853">
            <v>0</v>
          </cell>
          <cell r="AA853">
            <v>0</v>
          </cell>
          <cell r="AB853">
            <v>0</v>
          </cell>
          <cell r="AC853">
            <v>0</v>
          </cell>
          <cell r="AD853">
            <v>35</v>
          </cell>
          <cell r="AE853">
            <v>230000</v>
          </cell>
          <cell r="AF853">
            <v>0</v>
          </cell>
          <cell r="AI853">
            <v>2373</v>
          </cell>
          <cell r="AK853">
            <v>0</v>
          </cell>
          <cell r="AM853">
            <v>470</v>
          </cell>
          <cell r="AN853">
            <v>1</v>
          </cell>
          <cell r="AO853">
            <v>393216</v>
          </cell>
          <cell r="AQ853">
            <v>0</v>
          </cell>
          <cell r="AR853">
            <v>0</v>
          </cell>
          <cell r="AS853" t="str">
            <v>Ы</v>
          </cell>
          <cell r="AT853" t="str">
            <v>Ы</v>
          </cell>
          <cell r="AU853">
            <v>0</v>
          </cell>
          <cell r="AV853">
            <v>0</v>
          </cell>
          <cell r="AW853">
            <v>23</v>
          </cell>
          <cell r="AX853">
            <v>1</v>
          </cell>
          <cell r="AY853">
            <v>0</v>
          </cell>
          <cell r="AZ853">
            <v>0</v>
          </cell>
          <cell r="BA853">
            <v>0</v>
          </cell>
          <cell r="BB853">
            <v>0</v>
          </cell>
          <cell r="BC853">
            <v>38916</v>
          </cell>
        </row>
        <row r="854">
          <cell r="A854">
            <v>2006</v>
          </cell>
          <cell r="B854">
            <v>6</v>
          </cell>
          <cell r="C854">
            <v>327</v>
          </cell>
          <cell r="D854">
            <v>17</v>
          </cell>
          <cell r="E854">
            <v>792030</v>
          </cell>
          <cell r="F854">
            <v>0</v>
          </cell>
          <cell r="G854" t="str">
            <v>Затраты по ШПЗ (неосновные)</v>
          </cell>
          <cell r="H854">
            <v>2030</v>
          </cell>
          <cell r="I854">
            <v>7920</v>
          </cell>
          <cell r="J854">
            <v>170.53</v>
          </cell>
          <cell r="K854">
            <v>1</v>
          </cell>
          <cell r="L854">
            <v>0</v>
          </cell>
          <cell r="M854">
            <v>0</v>
          </cell>
          <cell r="N854">
            <v>0</v>
          </cell>
          <cell r="R854">
            <v>0</v>
          </cell>
          <cell r="S854">
            <v>0</v>
          </cell>
          <cell r="T854">
            <v>0</v>
          </cell>
          <cell r="U854">
            <v>35</v>
          </cell>
          <cell r="V854">
            <v>0</v>
          </cell>
          <cell r="W854">
            <v>0</v>
          </cell>
          <cell r="AA854">
            <v>0</v>
          </cell>
          <cell r="AB854">
            <v>0</v>
          </cell>
          <cell r="AC854">
            <v>0</v>
          </cell>
          <cell r="AD854">
            <v>35</v>
          </cell>
          <cell r="AE854">
            <v>311000</v>
          </cell>
          <cell r="AF854">
            <v>0</v>
          </cell>
          <cell r="AI854">
            <v>2373</v>
          </cell>
          <cell r="AK854">
            <v>0</v>
          </cell>
          <cell r="AM854">
            <v>471</v>
          </cell>
          <cell r="AN854">
            <v>1</v>
          </cell>
          <cell r="AO854">
            <v>393216</v>
          </cell>
          <cell r="AQ854">
            <v>0</v>
          </cell>
          <cell r="AR854">
            <v>0</v>
          </cell>
          <cell r="AS854" t="str">
            <v>Ы</v>
          </cell>
          <cell r="AT854" t="str">
            <v>Ы</v>
          </cell>
          <cell r="AU854">
            <v>0</v>
          </cell>
          <cell r="AV854">
            <v>0</v>
          </cell>
          <cell r="AW854">
            <v>23</v>
          </cell>
          <cell r="AX854">
            <v>1</v>
          </cell>
          <cell r="AY854">
            <v>0</v>
          </cell>
          <cell r="AZ854">
            <v>0</v>
          </cell>
          <cell r="BA854">
            <v>0</v>
          </cell>
          <cell r="BB854">
            <v>0</v>
          </cell>
          <cell r="BC854">
            <v>38916</v>
          </cell>
        </row>
        <row r="855">
          <cell r="A855">
            <v>2006</v>
          </cell>
          <cell r="B855">
            <v>6</v>
          </cell>
          <cell r="C855">
            <v>328</v>
          </cell>
          <cell r="D855">
            <v>17</v>
          </cell>
          <cell r="E855">
            <v>792030</v>
          </cell>
          <cell r="F855">
            <v>0</v>
          </cell>
          <cell r="G855" t="str">
            <v>Затраты по ШПЗ (неосновные)</v>
          </cell>
          <cell r="H855">
            <v>2030</v>
          </cell>
          <cell r="I855">
            <v>7920</v>
          </cell>
          <cell r="J855">
            <v>352.88</v>
          </cell>
          <cell r="K855">
            <v>1</v>
          </cell>
          <cell r="L855">
            <v>0</v>
          </cell>
          <cell r="M855">
            <v>0</v>
          </cell>
          <cell r="N855">
            <v>0</v>
          </cell>
          <cell r="R855">
            <v>0</v>
          </cell>
          <cell r="S855">
            <v>0</v>
          </cell>
          <cell r="T855">
            <v>0</v>
          </cell>
          <cell r="U855">
            <v>35</v>
          </cell>
          <cell r="V855">
            <v>0</v>
          </cell>
          <cell r="W855">
            <v>0</v>
          </cell>
          <cell r="AA855">
            <v>0</v>
          </cell>
          <cell r="AB855">
            <v>0</v>
          </cell>
          <cell r="AC855">
            <v>0</v>
          </cell>
          <cell r="AD855">
            <v>35</v>
          </cell>
          <cell r="AE855">
            <v>312000</v>
          </cell>
          <cell r="AF855">
            <v>0</v>
          </cell>
          <cell r="AI855">
            <v>2373</v>
          </cell>
          <cell r="AK855">
            <v>0</v>
          </cell>
          <cell r="AM855">
            <v>472</v>
          </cell>
          <cell r="AN855">
            <v>1</v>
          </cell>
          <cell r="AO855">
            <v>393216</v>
          </cell>
          <cell r="AQ855">
            <v>0</v>
          </cell>
          <cell r="AR855">
            <v>0</v>
          </cell>
          <cell r="AS855" t="str">
            <v>Ы</v>
          </cell>
          <cell r="AT855" t="str">
            <v>Ы</v>
          </cell>
          <cell r="AU855">
            <v>0</v>
          </cell>
          <cell r="AV855">
            <v>0</v>
          </cell>
          <cell r="AW855">
            <v>23</v>
          </cell>
          <cell r="AX855">
            <v>1</v>
          </cell>
          <cell r="AY855">
            <v>0</v>
          </cell>
          <cell r="AZ855">
            <v>0</v>
          </cell>
          <cell r="BA855">
            <v>0</v>
          </cell>
          <cell r="BB855">
            <v>0</v>
          </cell>
          <cell r="BC855">
            <v>38916</v>
          </cell>
        </row>
        <row r="856">
          <cell r="A856">
            <v>2006</v>
          </cell>
          <cell r="B856">
            <v>6</v>
          </cell>
          <cell r="C856">
            <v>329</v>
          </cell>
          <cell r="D856">
            <v>17</v>
          </cell>
          <cell r="E856">
            <v>792030</v>
          </cell>
          <cell r="F856">
            <v>0</v>
          </cell>
          <cell r="G856" t="str">
            <v>Затраты по ШПЗ (неосновные)</v>
          </cell>
          <cell r="H856">
            <v>2030</v>
          </cell>
          <cell r="I856">
            <v>7920</v>
          </cell>
          <cell r="J856">
            <v>193.23</v>
          </cell>
          <cell r="K856">
            <v>1</v>
          </cell>
          <cell r="L856">
            <v>0</v>
          </cell>
          <cell r="M856">
            <v>0</v>
          </cell>
          <cell r="N856">
            <v>0</v>
          </cell>
          <cell r="R856">
            <v>0</v>
          </cell>
          <cell r="S856">
            <v>0</v>
          </cell>
          <cell r="T856">
            <v>0</v>
          </cell>
          <cell r="U856">
            <v>35</v>
          </cell>
          <cell r="V856">
            <v>0</v>
          </cell>
          <cell r="W856">
            <v>0</v>
          </cell>
          <cell r="AA856">
            <v>0</v>
          </cell>
          <cell r="AB856">
            <v>0</v>
          </cell>
          <cell r="AC856">
            <v>0</v>
          </cell>
          <cell r="AD856">
            <v>35</v>
          </cell>
          <cell r="AE856">
            <v>312100</v>
          </cell>
          <cell r="AF856">
            <v>0</v>
          </cell>
          <cell r="AI856">
            <v>2373</v>
          </cell>
          <cell r="AK856">
            <v>0</v>
          </cell>
          <cell r="AM856">
            <v>473</v>
          </cell>
          <cell r="AN856">
            <v>1</v>
          </cell>
          <cell r="AO856">
            <v>393216</v>
          </cell>
          <cell r="AQ856">
            <v>0</v>
          </cell>
          <cell r="AR856">
            <v>0</v>
          </cell>
          <cell r="AS856" t="str">
            <v>Ы</v>
          </cell>
          <cell r="AT856" t="str">
            <v>Ы</v>
          </cell>
          <cell r="AU856">
            <v>0</v>
          </cell>
          <cell r="AV856">
            <v>0</v>
          </cell>
          <cell r="AW856">
            <v>23</v>
          </cell>
          <cell r="AX856">
            <v>1</v>
          </cell>
          <cell r="AY856">
            <v>0</v>
          </cell>
          <cell r="AZ856">
            <v>0</v>
          </cell>
          <cell r="BA856">
            <v>0</v>
          </cell>
          <cell r="BB856">
            <v>0</v>
          </cell>
          <cell r="BC856">
            <v>38916</v>
          </cell>
        </row>
        <row r="857">
          <cell r="A857">
            <v>2006</v>
          </cell>
          <cell r="B857">
            <v>6</v>
          </cell>
          <cell r="C857">
            <v>330</v>
          </cell>
          <cell r="D857">
            <v>17</v>
          </cell>
          <cell r="E857">
            <v>792030</v>
          </cell>
          <cell r="F857">
            <v>0</v>
          </cell>
          <cell r="G857" t="str">
            <v>Затраты по ШПЗ (неосновные)</v>
          </cell>
          <cell r="H857">
            <v>2030</v>
          </cell>
          <cell r="I857">
            <v>7920</v>
          </cell>
          <cell r="J857">
            <v>630.09</v>
          </cell>
          <cell r="K857">
            <v>1</v>
          </cell>
          <cell r="L857">
            <v>0</v>
          </cell>
          <cell r="M857">
            <v>0</v>
          </cell>
          <cell r="N857">
            <v>0</v>
          </cell>
          <cell r="R857">
            <v>0</v>
          </cell>
          <cell r="S857">
            <v>0</v>
          </cell>
          <cell r="T857">
            <v>0</v>
          </cell>
          <cell r="U857">
            <v>35</v>
          </cell>
          <cell r="V857">
            <v>0</v>
          </cell>
          <cell r="W857">
            <v>0</v>
          </cell>
          <cell r="AA857">
            <v>0</v>
          </cell>
          <cell r="AB857">
            <v>0</v>
          </cell>
          <cell r="AC857">
            <v>0</v>
          </cell>
          <cell r="AD857">
            <v>35</v>
          </cell>
          <cell r="AE857">
            <v>312200</v>
          </cell>
          <cell r="AF857">
            <v>0</v>
          </cell>
          <cell r="AI857">
            <v>2373</v>
          </cell>
          <cell r="AK857">
            <v>0</v>
          </cell>
          <cell r="AM857">
            <v>474</v>
          </cell>
          <cell r="AN857">
            <v>1</v>
          </cell>
          <cell r="AO857">
            <v>393216</v>
          </cell>
          <cell r="AQ857">
            <v>0</v>
          </cell>
          <cell r="AR857">
            <v>0</v>
          </cell>
          <cell r="AS857" t="str">
            <v>Ы</v>
          </cell>
          <cell r="AT857" t="str">
            <v>Ы</v>
          </cell>
          <cell r="AU857">
            <v>0</v>
          </cell>
          <cell r="AV857">
            <v>0</v>
          </cell>
          <cell r="AW857">
            <v>23</v>
          </cell>
          <cell r="AX857">
            <v>1</v>
          </cell>
          <cell r="AY857">
            <v>0</v>
          </cell>
          <cell r="AZ857">
            <v>0</v>
          </cell>
          <cell r="BA857">
            <v>0</v>
          </cell>
          <cell r="BB857">
            <v>0</v>
          </cell>
          <cell r="BC857">
            <v>38916</v>
          </cell>
        </row>
        <row r="858">
          <cell r="A858">
            <v>2006</v>
          </cell>
          <cell r="B858">
            <v>6</v>
          </cell>
          <cell r="C858">
            <v>331</v>
          </cell>
          <cell r="D858">
            <v>17</v>
          </cell>
          <cell r="E858">
            <v>792030</v>
          </cell>
          <cell r="F858">
            <v>0</v>
          </cell>
          <cell r="G858" t="str">
            <v>Затраты по ШПЗ (неосновные)</v>
          </cell>
          <cell r="H858">
            <v>2030</v>
          </cell>
          <cell r="I858">
            <v>7920</v>
          </cell>
          <cell r="J858">
            <v>64.7</v>
          </cell>
          <cell r="K858">
            <v>1</v>
          </cell>
          <cell r="L858">
            <v>0</v>
          </cell>
          <cell r="M858">
            <v>0</v>
          </cell>
          <cell r="N858">
            <v>0</v>
          </cell>
          <cell r="R858">
            <v>0</v>
          </cell>
          <cell r="S858">
            <v>0</v>
          </cell>
          <cell r="T858">
            <v>0</v>
          </cell>
          <cell r="U858">
            <v>35</v>
          </cell>
          <cell r="V858">
            <v>0</v>
          </cell>
          <cell r="W858">
            <v>0</v>
          </cell>
          <cell r="AA858">
            <v>0</v>
          </cell>
          <cell r="AB858">
            <v>0</v>
          </cell>
          <cell r="AC858">
            <v>0</v>
          </cell>
          <cell r="AD858">
            <v>35</v>
          </cell>
          <cell r="AE858">
            <v>313000</v>
          </cell>
          <cell r="AF858">
            <v>0</v>
          </cell>
          <cell r="AI858">
            <v>2373</v>
          </cell>
          <cell r="AK858">
            <v>0</v>
          </cell>
          <cell r="AM858">
            <v>475</v>
          </cell>
          <cell r="AN858">
            <v>1</v>
          </cell>
          <cell r="AO858">
            <v>393216</v>
          </cell>
          <cell r="AQ858">
            <v>0</v>
          </cell>
          <cell r="AR858">
            <v>0</v>
          </cell>
          <cell r="AS858" t="str">
            <v>Ы</v>
          </cell>
          <cell r="AT858" t="str">
            <v>Ы</v>
          </cell>
          <cell r="AU858">
            <v>0</v>
          </cell>
          <cell r="AV858">
            <v>0</v>
          </cell>
          <cell r="AW858">
            <v>23</v>
          </cell>
          <cell r="AX858">
            <v>1</v>
          </cell>
          <cell r="AY858">
            <v>0</v>
          </cell>
          <cell r="AZ858">
            <v>0</v>
          </cell>
          <cell r="BA858">
            <v>0</v>
          </cell>
          <cell r="BB858">
            <v>0</v>
          </cell>
          <cell r="BC858">
            <v>38916</v>
          </cell>
        </row>
        <row r="859">
          <cell r="A859">
            <v>2006</v>
          </cell>
          <cell r="B859">
            <v>6</v>
          </cell>
          <cell r="C859">
            <v>332</v>
          </cell>
          <cell r="D859">
            <v>17</v>
          </cell>
          <cell r="E859">
            <v>792030</v>
          </cell>
          <cell r="F859">
            <v>0</v>
          </cell>
          <cell r="G859" t="str">
            <v>Затраты по ШПЗ (неосновные)</v>
          </cell>
          <cell r="H859">
            <v>2030</v>
          </cell>
          <cell r="I859">
            <v>7920</v>
          </cell>
          <cell r="J859">
            <v>117.62</v>
          </cell>
          <cell r="K859">
            <v>1</v>
          </cell>
          <cell r="L859">
            <v>0</v>
          </cell>
          <cell r="M859">
            <v>0</v>
          </cell>
          <cell r="N859">
            <v>0</v>
          </cell>
          <cell r="R859">
            <v>0</v>
          </cell>
          <cell r="S859">
            <v>0</v>
          </cell>
          <cell r="T859">
            <v>0</v>
          </cell>
          <cell r="U859">
            <v>35</v>
          </cell>
          <cell r="V859">
            <v>0</v>
          </cell>
          <cell r="W859">
            <v>0</v>
          </cell>
          <cell r="AA859">
            <v>0</v>
          </cell>
          <cell r="AB859">
            <v>0</v>
          </cell>
          <cell r="AC859">
            <v>0</v>
          </cell>
          <cell r="AD859">
            <v>35</v>
          </cell>
          <cell r="AE859">
            <v>314000</v>
          </cell>
          <cell r="AF859">
            <v>0</v>
          </cell>
          <cell r="AI859">
            <v>2373</v>
          </cell>
          <cell r="AK859">
            <v>0</v>
          </cell>
          <cell r="AM859">
            <v>476</v>
          </cell>
          <cell r="AN859">
            <v>1</v>
          </cell>
          <cell r="AO859">
            <v>393216</v>
          </cell>
          <cell r="AQ859">
            <v>0</v>
          </cell>
          <cell r="AR859">
            <v>0</v>
          </cell>
          <cell r="AS859" t="str">
            <v>Ы</v>
          </cell>
          <cell r="AT859" t="str">
            <v>Ы</v>
          </cell>
          <cell r="AU859">
            <v>0</v>
          </cell>
          <cell r="AV859">
            <v>0</v>
          </cell>
          <cell r="AW859">
            <v>23</v>
          </cell>
          <cell r="AX859">
            <v>1</v>
          </cell>
          <cell r="AY859">
            <v>0</v>
          </cell>
          <cell r="AZ859">
            <v>0</v>
          </cell>
          <cell r="BA859">
            <v>0</v>
          </cell>
          <cell r="BB859">
            <v>0</v>
          </cell>
          <cell r="BC859">
            <v>38916</v>
          </cell>
        </row>
        <row r="860">
          <cell r="A860">
            <v>2006</v>
          </cell>
          <cell r="B860">
            <v>6</v>
          </cell>
          <cell r="C860">
            <v>333</v>
          </cell>
          <cell r="D860">
            <v>17</v>
          </cell>
          <cell r="E860">
            <v>792030</v>
          </cell>
          <cell r="F860">
            <v>0</v>
          </cell>
          <cell r="G860" t="str">
            <v>Затраты по ШПЗ (неосновные)</v>
          </cell>
          <cell r="H860">
            <v>2030</v>
          </cell>
          <cell r="I860">
            <v>7920</v>
          </cell>
          <cell r="J860">
            <v>23.53</v>
          </cell>
          <cell r="K860">
            <v>1</v>
          </cell>
          <cell r="L860">
            <v>0</v>
          </cell>
          <cell r="M860">
            <v>0</v>
          </cell>
          <cell r="N860">
            <v>0</v>
          </cell>
          <cell r="R860">
            <v>0</v>
          </cell>
          <cell r="S860">
            <v>0</v>
          </cell>
          <cell r="T860">
            <v>0</v>
          </cell>
          <cell r="U860">
            <v>35</v>
          </cell>
          <cell r="V860">
            <v>0</v>
          </cell>
          <cell r="W860">
            <v>0</v>
          </cell>
          <cell r="AA860">
            <v>0</v>
          </cell>
          <cell r="AB860">
            <v>0</v>
          </cell>
          <cell r="AC860">
            <v>0</v>
          </cell>
          <cell r="AD860">
            <v>35</v>
          </cell>
          <cell r="AE860">
            <v>315000</v>
          </cell>
          <cell r="AF860">
            <v>0</v>
          </cell>
          <cell r="AI860">
            <v>2373</v>
          </cell>
          <cell r="AK860">
            <v>0</v>
          </cell>
          <cell r="AM860">
            <v>477</v>
          </cell>
          <cell r="AN860">
            <v>1</v>
          </cell>
          <cell r="AO860">
            <v>393216</v>
          </cell>
          <cell r="AQ860">
            <v>0</v>
          </cell>
          <cell r="AR860">
            <v>0</v>
          </cell>
          <cell r="AS860" t="str">
            <v>Ы</v>
          </cell>
          <cell r="AT860" t="str">
            <v>Ы</v>
          </cell>
          <cell r="AU860">
            <v>0</v>
          </cell>
          <cell r="AV860">
            <v>0</v>
          </cell>
          <cell r="AW860">
            <v>23</v>
          </cell>
          <cell r="AX860">
            <v>1</v>
          </cell>
          <cell r="AY860">
            <v>0</v>
          </cell>
          <cell r="AZ860">
            <v>0</v>
          </cell>
          <cell r="BA860">
            <v>0</v>
          </cell>
          <cell r="BB860">
            <v>0</v>
          </cell>
          <cell r="BC860">
            <v>38916</v>
          </cell>
        </row>
        <row r="861">
          <cell r="A861">
            <v>2006</v>
          </cell>
          <cell r="B861">
            <v>6</v>
          </cell>
          <cell r="C861">
            <v>334</v>
          </cell>
          <cell r="D861">
            <v>17</v>
          </cell>
          <cell r="E861">
            <v>792030</v>
          </cell>
          <cell r="F861">
            <v>0</v>
          </cell>
          <cell r="G861" t="str">
            <v>Затраты по ШПЗ (неосновные)</v>
          </cell>
          <cell r="H861">
            <v>2030</v>
          </cell>
          <cell r="I861">
            <v>7920</v>
          </cell>
          <cell r="J861">
            <v>416.38</v>
          </cell>
          <cell r="K861">
            <v>1</v>
          </cell>
          <cell r="L861">
            <v>0</v>
          </cell>
          <cell r="M861">
            <v>0</v>
          </cell>
          <cell r="N861">
            <v>0</v>
          </cell>
          <cell r="R861">
            <v>0</v>
          </cell>
          <cell r="S861">
            <v>0</v>
          </cell>
          <cell r="T861">
            <v>0</v>
          </cell>
          <cell r="U861">
            <v>35</v>
          </cell>
          <cell r="V861">
            <v>0</v>
          </cell>
          <cell r="W861">
            <v>0</v>
          </cell>
          <cell r="AA861">
            <v>0</v>
          </cell>
          <cell r="AB861">
            <v>0</v>
          </cell>
          <cell r="AC861">
            <v>0</v>
          </cell>
          <cell r="AD861">
            <v>35</v>
          </cell>
          <cell r="AE861">
            <v>410000</v>
          </cell>
          <cell r="AF861">
            <v>0</v>
          </cell>
          <cell r="AI861">
            <v>2373</v>
          </cell>
          <cell r="AK861">
            <v>0</v>
          </cell>
          <cell r="AM861">
            <v>478</v>
          </cell>
          <cell r="AN861">
            <v>1</v>
          </cell>
          <cell r="AO861">
            <v>393216</v>
          </cell>
          <cell r="AQ861">
            <v>0</v>
          </cell>
          <cell r="AR861">
            <v>0</v>
          </cell>
          <cell r="AS861" t="str">
            <v>Ы</v>
          </cell>
          <cell r="AT861" t="str">
            <v>Ы</v>
          </cell>
          <cell r="AU861">
            <v>0</v>
          </cell>
          <cell r="AV861">
            <v>0</v>
          </cell>
          <cell r="AW861">
            <v>23</v>
          </cell>
          <cell r="AX861">
            <v>1</v>
          </cell>
          <cell r="AY861">
            <v>0</v>
          </cell>
          <cell r="AZ861">
            <v>0</v>
          </cell>
          <cell r="BA861">
            <v>0</v>
          </cell>
          <cell r="BB861">
            <v>0</v>
          </cell>
          <cell r="BC861">
            <v>38916</v>
          </cell>
        </row>
        <row r="862">
          <cell r="A862">
            <v>2006</v>
          </cell>
          <cell r="B862">
            <v>6</v>
          </cell>
          <cell r="C862">
            <v>335</v>
          </cell>
          <cell r="D862">
            <v>17</v>
          </cell>
          <cell r="E862">
            <v>792030</v>
          </cell>
          <cell r="F862">
            <v>0</v>
          </cell>
          <cell r="G862" t="str">
            <v>Затраты по ШПЗ (неосновные)</v>
          </cell>
          <cell r="H862">
            <v>2030</v>
          </cell>
          <cell r="I862">
            <v>7920</v>
          </cell>
          <cell r="J862">
            <v>514.96</v>
          </cell>
          <cell r="K862">
            <v>1</v>
          </cell>
          <cell r="L862">
            <v>0</v>
          </cell>
          <cell r="M862">
            <v>0</v>
          </cell>
          <cell r="N862">
            <v>0</v>
          </cell>
          <cell r="R862">
            <v>0</v>
          </cell>
          <cell r="S862">
            <v>0</v>
          </cell>
          <cell r="T862">
            <v>0</v>
          </cell>
          <cell r="U862">
            <v>35</v>
          </cell>
          <cell r="V862">
            <v>0</v>
          </cell>
          <cell r="W862">
            <v>0</v>
          </cell>
          <cell r="AA862">
            <v>0</v>
          </cell>
          <cell r="AB862">
            <v>0</v>
          </cell>
          <cell r="AC862">
            <v>0</v>
          </cell>
          <cell r="AD862">
            <v>35</v>
          </cell>
          <cell r="AE862">
            <v>420000</v>
          </cell>
          <cell r="AF862">
            <v>0</v>
          </cell>
          <cell r="AI862">
            <v>2373</v>
          </cell>
          <cell r="AK862">
            <v>0</v>
          </cell>
          <cell r="AM862">
            <v>479</v>
          </cell>
          <cell r="AN862">
            <v>1</v>
          </cell>
          <cell r="AO862">
            <v>393216</v>
          </cell>
          <cell r="AQ862">
            <v>0</v>
          </cell>
          <cell r="AR862">
            <v>0</v>
          </cell>
          <cell r="AS862" t="str">
            <v>Ы</v>
          </cell>
          <cell r="AT862" t="str">
            <v>Ы</v>
          </cell>
          <cell r="AU862">
            <v>0</v>
          </cell>
          <cell r="AV862">
            <v>0</v>
          </cell>
          <cell r="AW862">
            <v>23</v>
          </cell>
          <cell r="AX862">
            <v>1</v>
          </cell>
          <cell r="AY862">
            <v>0</v>
          </cell>
          <cell r="AZ862">
            <v>0</v>
          </cell>
          <cell r="BA862">
            <v>0</v>
          </cell>
          <cell r="BB862">
            <v>0</v>
          </cell>
          <cell r="BC862">
            <v>38916</v>
          </cell>
        </row>
        <row r="863">
          <cell r="A863">
            <v>2006</v>
          </cell>
          <cell r="B863">
            <v>6</v>
          </cell>
          <cell r="C863">
            <v>336</v>
          </cell>
          <cell r="D863">
            <v>17</v>
          </cell>
          <cell r="E863">
            <v>792030</v>
          </cell>
          <cell r="F863">
            <v>0</v>
          </cell>
          <cell r="G863" t="str">
            <v>Затраты по ШПЗ (неосновные)</v>
          </cell>
          <cell r="H863">
            <v>2030</v>
          </cell>
          <cell r="I863">
            <v>7920</v>
          </cell>
          <cell r="J863">
            <v>14.41</v>
          </cell>
          <cell r="K863">
            <v>1</v>
          </cell>
          <cell r="L863">
            <v>0</v>
          </cell>
          <cell r="M863">
            <v>0</v>
          </cell>
          <cell r="N863">
            <v>0</v>
          </cell>
          <cell r="R863">
            <v>0</v>
          </cell>
          <cell r="S863">
            <v>0</v>
          </cell>
          <cell r="T863">
            <v>0</v>
          </cell>
          <cell r="U863">
            <v>35</v>
          </cell>
          <cell r="V863">
            <v>0</v>
          </cell>
          <cell r="W863">
            <v>0</v>
          </cell>
          <cell r="AA863">
            <v>0</v>
          </cell>
          <cell r="AB863">
            <v>0</v>
          </cell>
          <cell r="AC863">
            <v>0</v>
          </cell>
          <cell r="AD863">
            <v>35</v>
          </cell>
          <cell r="AE863">
            <v>430000</v>
          </cell>
          <cell r="AF863">
            <v>0</v>
          </cell>
          <cell r="AI863">
            <v>2373</v>
          </cell>
          <cell r="AK863">
            <v>0</v>
          </cell>
          <cell r="AM863">
            <v>480</v>
          </cell>
          <cell r="AN863">
            <v>1</v>
          </cell>
          <cell r="AO863">
            <v>393216</v>
          </cell>
          <cell r="AQ863">
            <v>0</v>
          </cell>
          <cell r="AR863">
            <v>0</v>
          </cell>
          <cell r="AS863" t="str">
            <v>Ы</v>
          </cell>
          <cell r="AT863" t="str">
            <v>Ы</v>
          </cell>
          <cell r="AU863">
            <v>0</v>
          </cell>
          <cell r="AV863">
            <v>0</v>
          </cell>
          <cell r="AW863">
            <v>23</v>
          </cell>
          <cell r="AX863">
            <v>1</v>
          </cell>
          <cell r="AY863">
            <v>0</v>
          </cell>
          <cell r="AZ863">
            <v>0</v>
          </cell>
          <cell r="BA863">
            <v>0</v>
          </cell>
          <cell r="BB863">
            <v>0</v>
          </cell>
          <cell r="BC863">
            <v>38916</v>
          </cell>
        </row>
        <row r="864">
          <cell r="A864">
            <v>2006</v>
          </cell>
          <cell r="B864">
            <v>6</v>
          </cell>
          <cell r="C864">
            <v>337</v>
          </cell>
          <cell r="D864">
            <v>17</v>
          </cell>
          <cell r="E864">
            <v>792030</v>
          </cell>
          <cell r="F864">
            <v>0</v>
          </cell>
          <cell r="G864" t="str">
            <v>Затраты по ШПЗ (неосновные)</v>
          </cell>
          <cell r="H864">
            <v>2030</v>
          </cell>
          <cell r="I864">
            <v>7920</v>
          </cell>
          <cell r="J864">
            <v>81.47</v>
          </cell>
          <cell r="K864">
            <v>1</v>
          </cell>
          <cell r="L864">
            <v>0</v>
          </cell>
          <cell r="M864">
            <v>0</v>
          </cell>
          <cell r="N864">
            <v>0</v>
          </cell>
          <cell r="R864">
            <v>0</v>
          </cell>
          <cell r="S864">
            <v>0</v>
          </cell>
          <cell r="T864">
            <v>0</v>
          </cell>
          <cell r="U864">
            <v>35</v>
          </cell>
          <cell r="V864">
            <v>0</v>
          </cell>
          <cell r="W864">
            <v>0</v>
          </cell>
          <cell r="AA864">
            <v>0</v>
          </cell>
          <cell r="AB864">
            <v>0</v>
          </cell>
          <cell r="AC864">
            <v>0</v>
          </cell>
          <cell r="AD864">
            <v>35</v>
          </cell>
          <cell r="AE864">
            <v>430110</v>
          </cell>
          <cell r="AF864">
            <v>0</v>
          </cell>
          <cell r="AI864">
            <v>2373</v>
          </cell>
          <cell r="AK864">
            <v>0</v>
          </cell>
          <cell r="AM864">
            <v>481</v>
          </cell>
          <cell r="AN864">
            <v>1</v>
          </cell>
          <cell r="AO864">
            <v>393216</v>
          </cell>
          <cell r="AQ864">
            <v>0</v>
          </cell>
          <cell r="AR864">
            <v>0</v>
          </cell>
          <cell r="AS864" t="str">
            <v>Ы</v>
          </cell>
          <cell r="AT864" t="str">
            <v>Ы</v>
          </cell>
          <cell r="AU864">
            <v>0</v>
          </cell>
          <cell r="AV864">
            <v>0</v>
          </cell>
          <cell r="AW864">
            <v>23</v>
          </cell>
          <cell r="AX864">
            <v>1</v>
          </cell>
          <cell r="AY864">
            <v>0</v>
          </cell>
          <cell r="AZ864">
            <v>0</v>
          </cell>
          <cell r="BA864">
            <v>0</v>
          </cell>
          <cell r="BB864">
            <v>0</v>
          </cell>
          <cell r="BC864">
            <v>38916</v>
          </cell>
        </row>
        <row r="865">
          <cell r="A865">
            <v>2006</v>
          </cell>
          <cell r="B865">
            <v>6</v>
          </cell>
          <cell r="C865">
            <v>338</v>
          </cell>
          <cell r="D865">
            <v>17</v>
          </cell>
          <cell r="E865">
            <v>792030</v>
          </cell>
          <cell r="F865">
            <v>0</v>
          </cell>
          <cell r="G865" t="str">
            <v>Затраты по ШПЗ (неосновные)</v>
          </cell>
          <cell r="H865">
            <v>2030</v>
          </cell>
          <cell r="I865">
            <v>7920</v>
          </cell>
          <cell r="J865">
            <v>28.37</v>
          </cell>
          <cell r="K865">
            <v>1</v>
          </cell>
          <cell r="L865">
            <v>0</v>
          </cell>
          <cell r="M865">
            <v>0</v>
          </cell>
          <cell r="N865">
            <v>0</v>
          </cell>
          <cell r="R865">
            <v>0</v>
          </cell>
          <cell r="S865">
            <v>0</v>
          </cell>
          <cell r="T865">
            <v>0</v>
          </cell>
          <cell r="U865">
            <v>35</v>
          </cell>
          <cell r="V865">
            <v>0</v>
          </cell>
          <cell r="W865">
            <v>0</v>
          </cell>
          <cell r="AA865">
            <v>0</v>
          </cell>
          <cell r="AB865">
            <v>0</v>
          </cell>
          <cell r="AC865">
            <v>0</v>
          </cell>
          <cell r="AD865">
            <v>35</v>
          </cell>
          <cell r="AE865">
            <v>430120</v>
          </cell>
          <cell r="AF865">
            <v>0</v>
          </cell>
          <cell r="AI865">
            <v>2373</v>
          </cell>
          <cell r="AK865">
            <v>0</v>
          </cell>
          <cell r="AM865">
            <v>482</v>
          </cell>
          <cell r="AN865">
            <v>1</v>
          </cell>
          <cell r="AO865">
            <v>393216</v>
          </cell>
          <cell r="AQ865">
            <v>0</v>
          </cell>
          <cell r="AR865">
            <v>0</v>
          </cell>
          <cell r="AS865" t="str">
            <v>Ы</v>
          </cell>
          <cell r="AT865" t="str">
            <v>Ы</v>
          </cell>
          <cell r="AU865">
            <v>0</v>
          </cell>
          <cell r="AV865">
            <v>0</v>
          </cell>
          <cell r="AW865">
            <v>23</v>
          </cell>
          <cell r="AX865">
            <v>1</v>
          </cell>
          <cell r="AY865">
            <v>0</v>
          </cell>
          <cell r="AZ865">
            <v>0</v>
          </cell>
          <cell r="BA865">
            <v>0</v>
          </cell>
          <cell r="BB865">
            <v>0</v>
          </cell>
          <cell r="BC865">
            <v>38916</v>
          </cell>
        </row>
        <row r="866">
          <cell r="A866">
            <v>2006</v>
          </cell>
          <cell r="B866">
            <v>6</v>
          </cell>
          <cell r="C866">
            <v>339</v>
          </cell>
          <cell r="D866">
            <v>17</v>
          </cell>
          <cell r="E866">
            <v>792030</v>
          </cell>
          <cell r="F866">
            <v>0</v>
          </cell>
          <cell r="G866" t="str">
            <v>Затраты по ШПЗ (неосновные)</v>
          </cell>
          <cell r="H866">
            <v>2030</v>
          </cell>
          <cell r="I866">
            <v>7920</v>
          </cell>
          <cell r="J866">
            <v>148.22999999999999</v>
          </cell>
          <cell r="K866">
            <v>1</v>
          </cell>
          <cell r="L866">
            <v>0</v>
          </cell>
          <cell r="M866">
            <v>0</v>
          </cell>
          <cell r="N866">
            <v>0</v>
          </cell>
          <cell r="R866">
            <v>0</v>
          </cell>
          <cell r="S866">
            <v>0</v>
          </cell>
          <cell r="T866">
            <v>0</v>
          </cell>
          <cell r="U866">
            <v>35</v>
          </cell>
          <cell r="V866">
            <v>0</v>
          </cell>
          <cell r="W866">
            <v>0</v>
          </cell>
          <cell r="AA866">
            <v>0</v>
          </cell>
          <cell r="AB866">
            <v>0</v>
          </cell>
          <cell r="AC866">
            <v>0</v>
          </cell>
          <cell r="AD866">
            <v>35</v>
          </cell>
          <cell r="AE866">
            <v>430130</v>
          </cell>
          <cell r="AF866">
            <v>0</v>
          </cell>
          <cell r="AI866">
            <v>2373</v>
          </cell>
          <cell r="AK866">
            <v>0</v>
          </cell>
          <cell r="AM866">
            <v>483</v>
          </cell>
          <cell r="AN866">
            <v>1</v>
          </cell>
          <cell r="AO866">
            <v>393216</v>
          </cell>
          <cell r="AQ866">
            <v>0</v>
          </cell>
          <cell r="AR866">
            <v>0</v>
          </cell>
          <cell r="AS866" t="str">
            <v>Ы</v>
          </cell>
          <cell r="AT866" t="str">
            <v>Ы</v>
          </cell>
          <cell r="AU866">
            <v>0</v>
          </cell>
          <cell r="AV866">
            <v>0</v>
          </cell>
          <cell r="AW866">
            <v>23</v>
          </cell>
          <cell r="AX866">
            <v>1</v>
          </cell>
          <cell r="AY866">
            <v>0</v>
          </cell>
          <cell r="AZ866">
            <v>0</v>
          </cell>
          <cell r="BA866">
            <v>0</v>
          </cell>
          <cell r="BB866">
            <v>0</v>
          </cell>
          <cell r="BC866">
            <v>38916</v>
          </cell>
        </row>
        <row r="867">
          <cell r="A867">
            <v>2006</v>
          </cell>
          <cell r="B867">
            <v>6</v>
          </cell>
          <cell r="C867">
            <v>340</v>
          </cell>
          <cell r="D867">
            <v>17</v>
          </cell>
          <cell r="E867">
            <v>792030</v>
          </cell>
          <cell r="F867">
            <v>0</v>
          </cell>
          <cell r="G867" t="str">
            <v>Затраты по ШПЗ (неосновные)</v>
          </cell>
          <cell r="H867">
            <v>2030</v>
          </cell>
          <cell r="I867">
            <v>7920</v>
          </cell>
          <cell r="J867">
            <v>99.78</v>
          </cell>
          <cell r="K867">
            <v>1</v>
          </cell>
          <cell r="L867">
            <v>0</v>
          </cell>
          <cell r="M867">
            <v>0</v>
          </cell>
          <cell r="N867">
            <v>0</v>
          </cell>
          <cell r="R867">
            <v>0</v>
          </cell>
          <cell r="S867">
            <v>0</v>
          </cell>
          <cell r="T867">
            <v>0</v>
          </cell>
          <cell r="U867">
            <v>35</v>
          </cell>
          <cell r="V867">
            <v>0</v>
          </cell>
          <cell r="W867">
            <v>0</v>
          </cell>
          <cell r="AA867">
            <v>0</v>
          </cell>
          <cell r="AB867">
            <v>0</v>
          </cell>
          <cell r="AC867">
            <v>0</v>
          </cell>
          <cell r="AD867">
            <v>35</v>
          </cell>
          <cell r="AE867">
            <v>430140</v>
          </cell>
          <cell r="AF867">
            <v>0</v>
          </cell>
          <cell r="AI867">
            <v>2373</v>
          </cell>
          <cell r="AK867">
            <v>0</v>
          </cell>
          <cell r="AM867">
            <v>484</v>
          </cell>
          <cell r="AN867">
            <v>1</v>
          </cell>
          <cell r="AO867">
            <v>393216</v>
          </cell>
          <cell r="AQ867">
            <v>0</v>
          </cell>
          <cell r="AR867">
            <v>0</v>
          </cell>
          <cell r="AS867" t="str">
            <v>Ы</v>
          </cell>
          <cell r="AT867" t="str">
            <v>Ы</v>
          </cell>
          <cell r="AU867">
            <v>0</v>
          </cell>
          <cell r="AV867">
            <v>0</v>
          </cell>
          <cell r="AW867">
            <v>23</v>
          </cell>
          <cell r="AX867">
            <v>1</v>
          </cell>
          <cell r="AY867">
            <v>0</v>
          </cell>
          <cell r="AZ867">
            <v>0</v>
          </cell>
          <cell r="BA867">
            <v>0</v>
          </cell>
          <cell r="BB867">
            <v>0</v>
          </cell>
          <cell r="BC867">
            <v>38916</v>
          </cell>
        </row>
        <row r="868">
          <cell r="A868">
            <v>2006</v>
          </cell>
          <cell r="B868">
            <v>6</v>
          </cell>
          <cell r="C868">
            <v>341</v>
          </cell>
          <cell r="D868">
            <v>17</v>
          </cell>
          <cell r="E868">
            <v>792030</v>
          </cell>
          <cell r="F868">
            <v>0</v>
          </cell>
          <cell r="G868" t="str">
            <v>Затраты по ШПЗ (неосновные)</v>
          </cell>
          <cell r="H868">
            <v>2030</v>
          </cell>
          <cell r="I868">
            <v>7920</v>
          </cell>
          <cell r="J868">
            <v>0.3</v>
          </cell>
          <cell r="K868">
            <v>1</v>
          </cell>
          <cell r="L868">
            <v>0</v>
          </cell>
          <cell r="M868">
            <v>0</v>
          </cell>
          <cell r="N868">
            <v>0</v>
          </cell>
          <cell r="R868">
            <v>0</v>
          </cell>
          <cell r="S868">
            <v>0</v>
          </cell>
          <cell r="T868">
            <v>0</v>
          </cell>
          <cell r="U868">
            <v>35</v>
          </cell>
          <cell r="V868">
            <v>0</v>
          </cell>
          <cell r="W868">
            <v>0</v>
          </cell>
          <cell r="AA868">
            <v>0</v>
          </cell>
          <cell r="AB868">
            <v>0</v>
          </cell>
          <cell r="AC868">
            <v>0</v>
          </cell>
          <cell r="AD868">
            <v>35</v>
          </cell>
          <cell r="AE868">
            <v>430230</v>
          </cell>
          <cell r="AF868">
            <v>0</v>
          </cell>
          <cell r="AI868">
            <v>2373</v>
          </cell>
          <cell r="AK868">
            <v>0</v>
          </cell>
          <cell r="AM868">
            <v>485</v>
          </cell>
          <cell r="AN868">
            <v>1</v>
          </cell>
          <cell r="AO868">
            <v>393216</v>
          </cell>
          <cell r="AQ868">
            <v>0</v>
          </cell>
          <cell r="AR868">
            <v>0</v>
          </cell>
          <cell r="AS868" t="str">
            <v>Ы</v>
          </cell>
          <cell r="AT868" t="str">
            <v>Ы</v>
          </cell>
          <cell r="AU868">
            <v>0</v>
          </cell>
          <cell r="AV868">
            <v>0</v>
          </cell>
          <cell r="AW868">
            <v>23</v>
          </cell>
          <cell r="AX868">
            <v>1</v>
          </cell>
          <cell r="AY868">
            <v>0</v>
          </cell>
          <cell r="AZ868">
            <v>0</v>
          </cell>
          <cell r="BA868">
            <v>0</v>
          </cell>
          <cell r="BB868">
            <v>0</v>
          </cell>
          <cell r="BC868">
            <v>38916</v>
          </cell>
        </row>
        <row r="869">
          <cell r="A869">
            <v>2006</v>
          </cell>
          <cell r="B869">
            <v>6</v>
          </cell>
          <cell r="C869">
            <v>342</v>
          </cell>
          <cell r="D869">
            <v>17</v>
          </cell>
          <cell r="E869">
            <v>792030</v>
          </cell>
          <cell r="F869">
            <v>0</v>
          </cell>
          <cell r="G869" t="str">
            <v>Затраты по ШПЗ (неосновные)</v>
          </cell>
          <cell r="H869">
            <v>2030</v>
          </cell>
          <cell r="I869">
            <v>7920</v>
          </cell>
          <cell r="J869">
            <v>2.7</v>
          </cell>
          <cell r="K869">
            <v>1</v>
          </cell>
          <cell r="L869">
            <v>0</v>
          </cell>
          <cell r="M869">
            <v>0</v>
          </cell>
          <cell r="N869">
            <v>0</v>
          </cell>
          <cell r="R869">
            <v>0</v>
          </cell>
          <cell r="S869">
            <v>0</v>
          </cell>
          <cell r="T869">
            <v>0</v>
          </cell>
          <cell r="U869">
            <v>35</v>
          </cell>
          <cell r="V869">
            <v>0</v>
          </cell>
          <cell r="W869">
            <v>0</v>
          </cell>
          <cell r="AA869">
            <v>0</v>
          </cell>
          <cell r="AB869">
            <v>0</v>
          </cell>
          <cell r="AC869">
            <v>0</v>
          </cell>
          <cell r="AD869">
            <v>35</v>
          </cell>
          <cell r="AE869">
            <v>430240</v>
          </cell>
          <cell r="AF869">
            <v>0</v>
          </cell>
          <cell r="AI869">
            <v>2373</v>
          </cell>
          <cell r="AK869">
            <v>0</v>
          </cell>
          <cell r="AM869">
            <v>486</v>
          </cell>
          <cell r="AN869">
            <v>1</v>
          </cell>
          <cell r="AO869">
            <v>393216</v>
          </cell>
          <cell r="AQ869">
            <v>0</v>
          </cell>
          <cell r="AR869">
            <v>0</v>
          </cell>
          <cell r="AS869" t="str">
            <v>Ы</v>
          </cell>
          <cell r="AT869" t="str">
            <v>Ы</v>
          </cell>
          <cell r="AU869">
            <v>0</v>
          </cell>
          <cell r="AV869">
            <v>0</v>
          </cell>
          <cell r="AW869">
            <v>23</v>
          </cell>
          <cell r="AX869">
            <v>1</v>
          </cell>
          <cell r="AY869">
            <v>0</v>
          </cell>
          <cell r="AZ869">
            <v>0</v>
          </cell>
          <cell r="BA869">
            <v>0</v>
          </cell>
          <cell r="BB869">
            <v>0</v>
          </cell>
          <cell r="BC869">
            <v>38916</v>
          </cell>
        </row>
        <row r="870">
          <cell r="A870">
            <v>2006</v>
          </cell>
          <cell r="B870">
            <v>6</v>
          </cell>
          <cell r="C870">
            <v>343</v>
          </cell>
          <cell r="D870">
            <v>17</v>
          </cell>
          <cell r="E870">
            <v>792030</v>
          </cell>
          <cell r="F870">
            <v>0</v>
          </cell>
          <cell r="G870" t="str">
            <v>Затраты по ШПЗ (неосновные)</v>
          </cell>
          <cell r="H870">
            <v>2030</v>
          </cell>
          <cell r="I870">
            <v>7920</v>
          </cell>
          <cell r="J870">
            <v>95.35</v>
          </cell>
          <cell r="K870">
            <v>1</v>
          </cell>
          <cell r="L870">
            <v>0</v>
          </cell>
          <cell r="M870">
            <v>0</v>
          </cell>
          <cell r="N870">
            <v>0</v>
          </cell>
          <cell r="R870">
            <v>0</v>
          </cell>
          <cell r="S870">
            <v>0</v>
          </cell>
          <cell r="T870">
            <v>0</v>
          </cell>
          <cell r="U870">
            <v>35</v>
          </cell>
          <cell r="V870">
            <v>0</v>
          </cell>
          <cell r="W870">
            <v>0</v>
          </cell>
          <cell r="AA870">
            <v>0</v>
          </cell>
          <cell r="AB870">
            <v>0</v>
          </cell>
          <cell r="AC870">
            <v>0</v>
          </cell>
          <cell r="AD870">
            <v>35</v>
          </cell>
          <cell r="AE870">
            <v>450000</v>
          </cell>
          <cell r="AF870">
            <v>0</v>
          </cell>
          <cell r="AI870">
            <v>2373</v>
          </cell>
          <cell r="AK870">
            <v>0</v>
          </cell>
          <cell r="AM870">
            <v>487</v>
          </cell>
          <cell r="AN870">
            <v>1</v>
          </cell>
          <cell r="AO870">
            <v>393216</v>
          </cell>
          <cell r="AQ870">
            <v>0</v>
          </cell>
          <cell r="AR870">
            <v>0</v>
          </cell>
          <cell r="AS870" t="str">
            <v>Ы</v>
          </cell>
          <cell r="AT870" t="str">
            <v>Ы</v>
          </cell>
          <cell r="AU870">
            <v>0</v>
          </cell>
          <cell r="AV870">
            <v>0</v>
          </cell>
          <cell r="AW870">
            <v>23</v>
          </cell>
          <cell r="AX870">
            <v>1</v>
          </cell>
          <cell r="AY870">
            <v>0</v>
          </cell>
          <cell r="AZ870">
            <v>0</v>
          </cell>
          <cell r="BA870">
            <v>0</v>
          </cell>
          <cell r="BB870">
            <v>0</v>
          </cell>
          <cell r="BC870">
            <v>38916</v>
          </cell>
        </row>
        <row r="871">
          <cell r="A871">
            <v>2006</v>
          </cell>
          <cell r="B871">
            <v>6</v>
          </cell>
          <cell r="C871">
            <v>344</v>
          </cell>
          <cell r="D871">
            <v>17</v>
          </cell>
          <cell r="E871">
            <v>792030</v>
          </cell>
          <cell r="F871">
            <v>0</v>
          </cell>
          <cell r="G871" t="str">
            <v>Затраты по ШПЗ (неосновные)</v>
          </cell>
          <cell r="H871">
            <v>2030</v>
          </cell>
          <cell r="I871">
            <v>7920</v>
          </cell>
          <cell r="J871">
            <v>9.89</v>
          </cell>
          <cell r="K871">
            <v>1</v>
          </cell>
          <cell r="L871">
            <v>0</v>
          </cell>
          <cell r="M871">
            <v>0</v>
          </cell>
          <cell r="N871">
            <v>0</v>
          </cell>
          <cell r="R871">
            <v>0</v>
          </cell>
          <cell r="S871">
            <v>0</v>
          </cell>
          <cell r="T871">
            <v>0</v>
          </cell>
          <cell r="U871">
            <v>35</v>
          </cell>
          <cell r="V871">
            <v>0</v>
          </cell>
          <cell r="W871">
            <v>0</v>
          </cell>
          <cell r="AA871">
            <v>0</v>
          </cell>
          <cell r="AB871">
            <v>0</v>
          </cell>
          <cell r="AC871">
            <v>0</v>
          </cell>
          <cell r="AD871">
            <v>35</v>
          </cell>
          <cell r="AE871">
            <v>460000</v>
          </cell>
          <cell r="AF871">
            <v>0</v>
          </cell>
          <cell r="AI871">
            <v>2373</v>
          </cell>
          <cell r="AK871">
            <v>0</v>
          </cell>
          <cell r="AM871">
            <v>488</v>
          </cell>
          <cell r="AN871">
            <v>1</v>
          </cell>
          <cell r="AO871">
            <v>393216</v>
          </cell>
          <cell r="AQ871">
            <v>0</v>
          </cell>
          <cell r="AR871">
            <v>0</v>
          </cell>
          <cell r="AS871" t="str">
            <v>Ы</v>
          </cell>
          <cell r="AT871" t="str">
            <v>Ы</v>
          </cell>
          <cell r="AU871">
            <v>0</v>
          </cell>
          <cell r="AV871">
            <v>0</v>
          </cell>
          <cell r="AW871">
            <v>23</v>
          </cell>
          <cell r="AX871">
            <v>1</v>
          </cell>
          <cell r="AY871">
            <v>0</v>
          </cell>
          <cell r="AZ871">
            <v>0</v>
          </cell>
          <cell r="BA871">
            <v>0</v>
          </cell>
          <cell r="BB871">
            <v>0</v>
          </cell>
          <cell r="BC871">
            <v>38916</v>
          </cell>
        </row>
        <row r="872">
          <cell r="A872">
            <v>2006</v>
          </cell>
          <cell r="B872">
            <v>6</v>
          </cell>
          <cell r="C872">
            <v>345</v>
          </cell>
          <cell r="D872">
            <v>17</v>
          </cell>
          <cell r="E872">
            <v>792030</v>
          </cell>
          <cell r="F872">
            <v>0</v>
          </cell>
          <cell r="G872" t="str">
            <v>Затраты по ШПЗ (неосновные)</v>
          </cell>
          <cell r="H872">
            <v>2030</v>
          </cell>
          <cell r="I872">
            <v>7920</v>
          </cell>
          <cell r="J872">
            <v>3.27</v>
          </cell>
          <cell r="K872">
            <v>1</v>
          </cell>
          <cell r="L872">
            <v>0</v>
          </cell>
          <cell r="M872">
            <v>0</v>
          </cell>
          <cell r="N872">
            <v>0</v>
          </cell>
          <cell r="R872">
            <v>0</v>
          </cell>
          <cell r="S872">
            <v>0</v>
          </cell>
          <cell r="T872">
            <v>0</v>
          </cell>
          <cell r="U872">
            <v>35</v>
          </cell>
          <cell r="V872">
            <v>0</v>
          </cell>
          <cell r="W872">
            <v>0</v>
          </cell>
          <cell r="AA872">
            <v>0</v>
          </cell>
          <cell r="AB872">
            <v>0</v>
          </cell>
          <cell r="AC872">
            <v>0</v>
          </cell>
          <cell r="AD872">
            <v>35</v>
          </cell>
          <cell r="AE872">
            <v>465000</v>
          </cell>
          <cell r="AF872">
            <v>0</v>
          </cell>
          <cell r="AI872">
            <v>2373</v>
          </cell>
          <cell r="AK872">
            <v>0</v>
          </cell>
          <cell r="AM872">
            <v>489</v>
          </cell>
          <cell r="AN872">
            <v>1</v>
          </cell>
          <cell r="AO872">
            <v>393216</v>
          </cell>
          <cell r="AQ872">
            <v>0</v>
          </cell>
          <cell r="AR872">
            <v>0</v>
          </cell>
          <cell r="AS872" t="str">
            <v>Ы</v>
          </cell>
          <cell r="AT872" t="str">
            <v>Ы</v>
          </cell>
          <cell r="AU872">
            <v>0</v>
          </cell>
          <cell r="AV872">
            <v>0</v>
          </cell>
          <cell r="AW872">
            <v>23</v>
          </cell>
          <cell r="AX872">
            <v>1</v>
          </cell>
          <cell r="AY872">
            <v>0</v>
          </cell>
          <cell r="AZ872">
            <v>0</v>
          </cell>
          <cell r="BA872">
            <v>0</v>
          </cell>
          <cell r="BB872">
            <v>0</v>
          </cell>
          <cell r="BC872">
            <v>38916</v>
          </cell>
        </row>
        <row r="873">
          <cell r="A873">
            <v>2006</v>
          </cell>
          <cell r="B873">
            <v>6</v>
          </cell>
          <cell r="C873">
            <v>346</v>
          </cell>
          <cell r="D873">
            <v>17</v>
          </cell>
          <cell r="E873">
            <v>792030</v>
          </cell>
          <cell r="F873">
            <v>0</v>
          </cell>
          <cell r="G873" t="str">
            <v>Затраты по ШПЗ (неосновные)</v>
          </cell>
          <cell r="H873">
            <v>2030</v>
          </cell>
          <cell r="I873">
            <v>7920</v>
          </cell>
          <cell r="J873">
            <v>148.5</v>
          </cell>
          <cell r="K873">
            <v>1</v>
          </cell>
          <cell r="L873">
            <v>0</v>
          </cell>
          <cell r="M873">
            <v>0</v>
          </cell>
          <cell r="N873">
            <v>0</v>
          </cell>
          <cell r="R873">
            <v>0</v>
          </cell>
          <cell r="S873">
            <v>0</v>
          </cell>
          <cell r="T873">
            <v>0</v>
          </cell>
          <cell r="U873">
            <v>35</v>
          </cell>
          <cell r="V873">
            <v>0</v>
          </cell>
          <cell r="W873">
            <v>0</v>
          </cell>
          <cell r="AA873">
            <v>0</v>
          </cell>
          <cell r="AB873">
            <v>0</v>
          </cell>
          <cell r="AC873">
            <v>0</v>
          </cell>
          <cell r="AD873">
            <v>35</v>
          </cell>
          <cell r="AE873">
            <v>501102</v>
          </cell>
          <cell r="AF873">
            <v>0</v>
          </cell>
          <cell r="AI873">
            <v>2373</v>
          </cell>
          <cell r="AK873">
            <v>0</v>
          </cell>
          <cell r="AM873">
            <v>490</v>
          </cell>
          <cell r="AN873">
            <v>1</v>
          </cell>
          <cell r="AO873">
            <v>393216</v>
          </cell>
          <cell r="AQ873">
            <v>0</v>
          </cell>
          <cell r="AR873">
            <v>0</v>
          </cell>
          <cell r="AS873" t="str">
            <v>Ы</v>
          </cell>
          <cell r="AT873" t="str">
            <v>Ы</v>
          </cell>
          <cell r="AU873">
            <v>0</v>
          </cell>
          <cell r="AV873">
            <v>0</v>
          </cell>
          <cell r="AW873">
            <v>23</v>
          </cell>
          <cell r="AX873">
            <v>1</v>
          </cell>
          <cell r="AY873">
            <v>0</v>
          </cell>
          <cell r="AZ873">
            <v>0</v>
          </cell>
          <cell r="BA873">
            <v>0</v>
          </cell>
          <cell r="BB873">
            <v>0</v>
          </cell>
          <cell r="BC873">
            <v>38916</v>
          </cell>
        </row>
        <row r="874">
          <cell r="A874">
            <v>2006</v>
          </cell>
          <cell r="B874">
            <v>6</v>
          </cell>
          <cell r="C874">
            <v>347</v>
          </cell>
          <cell r="D874">
            <v>17</v>
          </cell>
          <cell r="E874">
            <v>792030</v>
          </cell>
          <cell r="F874">
            <v>0</v>
          </cell>
          <cell r="G874" t="str">
            <v>Затраты по ШПЗ (неосновные)</v>
          </cell>
          <cell r="H874">
            <v>2030</v>
          </cell>
          <cell r="I874">
            <v>7920</v>
          </cell>
          <cell r="J874">
            <v>89.21</v>
          </cell>
          <cell r="K874">
            <v>1</v>
          </cell>
          <cell r="L874">
            <v>0</v>
          </cell>
          <cell r="M874">
            <v>0</v>
          </cell>
          <cell r="N874">
            <v>0</v>
          </cell>
          <cell r="R874">
            <v>0</v>
          </cell>
          <cell r="S874">
            <v>0</v>
          </cell>
          <cell r="T874">
            <v>0</v>
          </cell>
          <cell r="U874">
            <v>35</v>
          </cell>
          <cell r="V874">
            <v>0</v>
          </cell>
          <cell r="W874">
            <v>0</v>
          </cell>
          <cell r="AA874">
            <v>0</v>
          </cell>
          <cell r="AB874">
            <v>0</v>
          </cell>
          <cell r="AC874">
            <v>0</v>
          </cell>
          <cell r="AD874">
            <v>35</v>
          </cell>
          <cell r="AE874">
            <v>501103</v>
          </cell>
          <cell r="AF874">
            <v>0</v>
          </cell>
          <cell r="AI874">
            <v>2373</v>
          </cell>
          <cell r="AK874">
            <v>0</v>
          </cell>
          <cell r="AM874">
            <v>491</v>
          </cell>
          <cell r="AN874">
            <v>1</v>
          </cell>
          <cell r="AO874">
            <v>393216</v>
          </cell>
          <cell r="AQ874">
            <v>0</v>
          </cell>
          <cell r="AR874">
            <v>0</v>
          </cell>
          <cell r="AS874" t="str">
            <v>Ы</v>
          </cell>
          <cell r="AT874" t="str">
            <v>Ы</v>
          </cell>
          <cell r="AU874">
            <v>0</v>
          </cell>
          <cell r="AV874">
            <v>0</v>
          </cell>
          <cell r="AW874">
            <v>23</v>
          </cell>
          <cell r="AX874">
            <v>1</v>
          </cell>
          <cell r="AY874">
            <v>0</v>
          </cell>
          <cell r="AZ874">
            <v>0</v>
          </cell>
          <cell r="BA874">
            <v>0</v>
          </cell>
          <cell r="BB874">
            <v>0</v>
          </cell>
          <cell r="BC874">
            <v>38916</v>
          </cell>
        </row>
        <row r="875">
          <cell r="A875">
            <v>2006</v>
          </cell>
          <cell r="B875">
            <v>6</v>
          </cell>
          <cell r="C875">
            <v>348</v>
          </cell>
          <cell r="D875">
            <v>17</v>
          </cell>
          <cell r="E875">
            <v>792030</v>
          </cell>
          <cell r="F875">
            <v>0</v>
          </cell>
          <cell r="G875" t="str">
            <v>Затраты по ШПЗ (неосновные)</v>
          </cell>
          <cell r="H875">
            <v>2030</v>
          </cell>
          <cell r="I875">
            <v>7920</v>
          </cell>
          <cell r="J875">
            <v>170.45</v>
          </cell>
          <cell r="K875">
            <v>1</v>
          </cell>
          <cell r="L875">
            <v>0</v>
          </cell>
          <cell r="M875">
            <v>0</v>
          </cell>
          <cell r="N875">
            <v>0</v>
          </cell>
          <cell r="R875">
            <v>0</v>
          </cell>
          <cell r="S875">
            <v>0</v>
          </cell>
          <cell r="T875">
            <v>0</v>
          </cell>
          <cell r="U875">
            <v>35</v>
          </cell>
          <cell r="V875">
            <v>0</v>
          </cell>
          <cell r="W875">
            <v>0</v>
          </cell>
          <cell r="AA875">
            <v>0</v>
          </cell>
          <cell r="AB875">
            <v>0</v>
          </cell>
          <cell r="AC875">
            <v>0</v>
          </cell>
          <cell r="AD875">
            <v>35</v>
          </cell>
          <cell r="AE875">
            <v>501105</v>
          </cell>
          <cell r="AF875">
            <v>0</v>
          </cell>
          <cell r="AI875">
            <v>2373</v>
          </cell>
          <cell r="AK875">
            <v>0</v>
          </cell>
          <cell r="AM875">
            <v>492</v>
          </cell>
          <cell r="AN875">
            <v>1</v>
          </cell>
          <cell r="AO875">
            <v>393216</v>
          </cell>
          <cell r="AQ875">
            <v>0</v>
          </cell>
          <cell r="AR875">
            <v>0</v>
          </cell>
          <cell r="AS875" t="str">
            <v>Ы</v>
          </cell>
          <cell r="AT875" t="str">
            <v>Ы</v>
          </cell>
          <cell r="AU875">
            <v>0</v>
          </cell>
          <cell r="AV875">
            <v>0</v>
          </cell>
          <cell r="AW875">
            <v>23</v>
          </cell>
          <cell r="AX875">
            <v>1</v>
          </cell>
          <cell r="AY875">
            <v>0</v>
          </cell>
          <cell r="AZ875">
            <v>0</v>
          </cell>
          <cell r="BA875">
            <v>0</v>
          </cell>
          <cell r="BB875">
            <v>0</v>
          </cell>
          <cell r="BC875">
            <v>38916</v>
          </cell>
        </row>
        <row r="876">
          <cell r="A876">
            <v>2006</v>
          </cell>
          <cell r="B876">
            <v>6</v>
          </cell>
          <cell r="C876">
            <v>349</v>
          </cell>
          <cell r="D876">
            <v>17</v>
          </cell>
          <cell r="E876">
            <v>792030</v>
          </cell>
          <cell r="F876">
            <v>0</v>
          </cell>
          <cell r="G876" t="str">
            <v>Затраты по ШПЗ (неосновные)</v>
          </cell>
          <cell r="H876">
            <v>2030</v>
          </cell>
          <cell r="I876">
            <v>7920</v>
          </cell>
          <cell r="J876">
            <v>22.39</v>
          </cell>
          <cell r="K876">
            <v>1</v>
          </cell>
          <cell r="L876">
            <v>0</v>
          </cell>
          <cell r="M876">
            <v>0</v>
          </cell>
          <cell r="N876">
            <v>0</v>
          </cell>
          <cell r="R876">
            <v>0</v>
          </cell>
          <cell r="S876">
            <v>0</v>
          </cell>
          <cell r="T876">
            <v>0</v>
          </cell>
          <cell r="U876">
            <v>35</v>
          </cell>
          <cell r="V876">
            <v>0</v>
          </cell>
          <cell r="W876">
            <v>0</v>
          </cell>
          <cell r="AA876">
            <v>0</v>
          </cell>
          <cell r="AB876">
            <v>0</v>
          </cell>
          <cell r="AC876">
            <v>0</v>
          </cell>
          <cell r="AD876">
            <v>35</v>
          </cell>
          <cell r="AE876">
            <v>501106</v>
          </cell>
          <cell r="AF876">
            <v>0</v>
          </cell>
          <cell r="AI876">
            <v>2373</v>
          </cell>
          <cell r="AK876">
            <v>0</v>
          </cell>
          <cell r="AM876">
            <v>493</v>
          </cell>
          <cell r="AN876">
            <v>1</v>
          </cell>
          <cell r="AO876">
            <v>393216</v>
          </cell>
          <cell r="AQ876">
            <v>0</v>
          </cell>
          <cell r="AR876">
            <v>0</v>
          </cell>
          <cell r="AS876" t="str">
            <v>Ы</v>
          </cell>
          <cell r="AT876" t="str">
            <v>Ы</v>
          </cell>
          <cell r="AU876">
            <v>0</v>
          </cell>
          <cell r="AV876">
            <v>0</v>
          </cell>
          <cell r="AW876">
            <v>23</v>
          </cell>
          <cell r="AX876">
            <v>1</v>
          </cell>
          <cell r="AY876">
            <v>0</v>
          </cell>
          <cell r="AZ876">
            <v>0</v>
          </cell>
          <cell r="BA876">
            <v>0</v>
          </cell>
          <cell r="BB876">
            <v>0</v>
          </cell>
          <cell r="BC876">
            <v>38916</v>
          </cell>
        </row>
        <row r="877">
          <cell r="A877">
            <v>2006</v>
          </cell>
          <cell r="B877">
            <v>6</v>
          </cell>
          <cell r="C877">
            <v>350</v>
          </cell>
          <cell r="D877">
            <v>17</v>
          </cell>
          <cell r="E877">
            <v>792030</v>
          </cell>
          <cell r="F877">
            <v>0</v>
          </cell>
          <cell r="G877" t="str">
            <v>Затраты по ШПЗ (неосновные)</v>
          </cell>
          <cell r="H877">
            <v>2030</v>
          </cell>
          <cell r="I877">
            <v>7920</v>
          </cell>
          <cell r="J877">
            <v>641.29999999999995</v>
          </cell>
          <cell r="K877">
            <v>1</v>
          </cell>
          <cell r="L877">
            <v>0</v>
          </cell>
          <cell r="M877">
            <v>0</v>
          </cell>
          <cell r="N877">
            <v>0</v>
          </cell>
          <cell r="R877">
            <v>0</v>
          </cell>
          <cell r="S877">
            <v>0</v>
          </cell>
          <cell r="T877">
            <v>0</v>
          </cell>
          <cell r="U877">
            <v>35</v>
          </cell>
          <cell r="V877">
            <v>0</v>
          </cell>
          <cell r="W877">
            <v>0</v>
          </cell>
          <cell r="AA877">
            <v>0</v>
          </cell>
          <cell r="AB877">
            <v>0</v>
          </cell>
          <cell r="AC877">
            <v>0</v>
          </cell>
          <cell r="AD877">
            <v>35</v>
          </cell>
          <cell r="AE877">
            <v>501109</v>
          </cell>
          <cell r="AF877">
            <v>0</v>
          </cell>
          <cell r="AI877">
            <v>2373</v>
          </cell>
          <cell r="AK877">
            <v>0</v>
          </cell>
          <cell r="AM877">
            <v>494</v>
          </cell>
          <cell r="AN877">
            <v>1</v>
          </cell>
          <cell r="AO877">
            <v>393216</v>
          </cell>
          <cell r="AQ877">
            <v>0</v>
          </cell>
          <cell r="AR877">
            <v>0</v>
          </cell>
          <cell r="AS877" t="str">
            <v>Ы</v>
          </cell>
          <cell r="AT877" t="str">
            <v>Ы</v>
          </cell>
          <cell r="AU877">
            <v>0</v>
          </cell>
          <cell r="AV877">
            <v>0</v>
          </cell>
          <cell r="AW877">
            <v>23</v>
          </cell>
          <cell r="AX877">
            <v>1</v>
          </cell>
          <cell r="AY877">
            <v>0</v>
          </cell>
          <cell r="AZ877">
            <v>0</v>
          </cell>
          <cell r="BA877">
            <v>0</v>
          </cell>
          <cell r="BB877">
            <v>0</v>
          </cell>
          <cell r="BC877">
            <v>38916</v>
          </cell>
        </row>
        <row r="878">
          <cell r="A878">
            <v>2006</v>
          </cell>
          <cell r="B878">
            <v>6</v>
          </cell>
          <cell r="C878">
            <v>351</v>
          </cell>
          <cell r="D878">
            <v>17</v>
          </cell>
          <cell r="E878">
            <v>792030</v>
          </cell>
          <cell r="F878">
            <v>0</v>
          </cell>
          <cell r="G878" t="str">
            <v>Затраты по ШПЗ (неосновные)</v>
          </cell>
          <cell r="H878">
            <v>2030</v>
          </cell>
          <cell r="I878">
            <v>7920</v>
          </cell>
          <cell r="J878">
            <v>92.74</v>
          </cell>
          <cell r="K878">
            <v>1</v>
          </cell>
          <cell r="L878">
            <v>0</v>
          </cell>
          <cell r="M878">
            <v>0</v>
          </cell>
          <cell r="N878">
            <v>0</v>
          </cell>
          <cell r="R878">
            <v>0</v>
          </cell>
          <cell r="S878">
            <v>0</v>
          </cell>
          <cell r="T878">
            <v>0</v>
          </cell>
          <cell r="U878">
            <v>35</v>
          </cell>
          <cell r="V878">
            <v>0</v>
          </cell>
          <cell r="W878">
            <v>0</v>
          </cell>
          <cell r="AA878">
            <v>0</v>
          </cell>
          <cell r="AB878">
            <v>0</v>
          </cell>
          <cell r="AC878">
            <v>0</v>
          </cell>
          <cell r="AD878">
            <v>35</v>
          </cell>
          <cell r="AE878">
            <v>503000</v>
          </cell>
          <cell r="AF878">
            <v>0</v>
          </cell>
          <cell r="AI878">
            <v>2373</v>
          </cell>
          <cell r="AK878">
            <v>0</v>
          </cell>
          <cell r="AM878">
            <v>495</v>
          </cell>
          <cell r="AN878">
            <v>1</v>
          </cell>
          <cell r="AO878">
            <v>393216</v>
          </cell>
          <cell r="AQ878">
            <v>0</v>
          </cell>
          <cell r="AR878">
            <v>0</v>
          </cell>
          <cell r="AS878" t="str">
            <v>Ы</v>
          </cell>
          <cell r="AT878" t="str">
            <v>Ы</v>
          </cell>
          <cell r="AU878">
            <v>0</v>
          </cell>
          <cell r="AV878">
            <v>0</v>
          </cell>
          <cell r="AW878">
            <v>23</v>
          </cell>
          <cell r="AX878">
            <v>1</v>
          </cell>
          <cell r="AY878">
            <v>0</v>
          </cell>
          <cell r="AZ878">
            <v>0</v>
          </cell>
          <cell r="BA878">
            <v>0</v>
          </cell>
          <cell r="BB878">
            <v>0</v>
          </cell>
          <cell r="BC878">
            <v>38916</v>
          </cell>
        </row>
        <row r="879">
          <cell r="A879">
            <v>2006</v>
          </cell>
          <cell r="B879">
            <v>6</v>
          </cell>
          <cell r="C879">
            <v>352</v>
          </cell>
          <cell r="D879">
            <v>17</v>
          </cell>
          <cell r="E879">
            <v>792030</v>
          </cell>
          <cell r="F879">
            <v>0</v>
          </cell>
          <cell r="G879" t="str">
            <v>Затраты по ШПЗ (неосновные)</v>
          </cell>
          <cell r="H879">
            <v>2030</v>
          </cell>
          <cell r="I879">
            <v>7920</v>
          </cell>
          <cell r="J879">
            <v>1.82</v>
          </cell>
          <cell r="K879">
            <v>1</v>
          </cell>
          <cell r="L879">
            <v>0</v>
          </cell>
          <cell r="M879">
            <v>0</v>
          </cell>
          <cell r="N879">
            <v>0</v>
          </cell>
          <cell r="R879">
            <v>0</v>
          </cell>
          <cell r="S879">
            <v>0</v>
          </cell>
          <cell r="T879">
            <v>0</v>
          </cell>
          <cell r="U879">
            <v>35</v>
          </cell>
          <cell r="V879">
            <v>0</v>
          </cell>
          <cell r="W879">
            <v>0</v>
          </cell>
          <cell r="AA879">
            <v>0</v>
          </cell>
          <cell r="AB879">
            <v>0</v>
          </cell>
          <cell r="AC879">
            <v>0</v>
          </cell>
          <cell r="AD879">
            <v>35</v>
          </cell>
          <cell r="AE879">
            <v>504100</v>
          </cell>
          <cell r="AF879">
            <v>0</v>
          </cell>
          <cell r="AI879">
            <v>2373</v>
          </cell>
          <cell r="AK879">
            <v>0</v>
          </cell>
          <cell r="AM879">
            <v>496</v>
          </cell>
          <cell r="AN879">
            <v>1</v>
          </cell>
          <cell r="AO879">
            <v>393216</v>
          </cell>
          <cell r="AQ879">
            <v>0</v>
          </cell>
          <cell r="AR879">
            <v>0</v>
          </cell>
          <cell r="AS879" t="str">
            <v>Ы</v>
          </cell>
          <cell r="AT879" t="str">
            <v>Ы</v>
          </cell>
          <cell r="AU879">
            <v>0</v>
          </cell>
          <cell r="AV879">
            <v>0</v>
          </cell>
          <cell r="AW879">
            <v>23</v>
          </cell>
          <cell r="AX879">
            <v>1</v>
          </cell>
          <cell r="AY879">
            <v>0</v>
          </cell>
          <cell r="AZ879">
            <v>0</v>
          </cell>
          <cell r="BA879">
            <v>0</v>
          </cell>
          <cell r="BB879">
            <v>0</v>
          </cell>
          <cell r="BC879">
            <v>38916</v>
          </cell>
        </row>
        <row r="880">
          <cell r="A880">
            <v>2006</v>
          </cell>
          <cell r="B880">
            <v>6</v>
          </cell>
          <cell r="C880">
            <v>353</v>
          </cell>
          <cell r="D880">
            <v>17</v>
          </cell>
          <cell r="E880">
            <v>792030</v>
          </cell>
          <cell r="F880">
            <v>0</v>
          </cell>
          <cell r="G880" t="str">
            <v>Затраты по ШПЗ (неосновные)</v>
          </cell>
          <cell r="H880">
            <v>2030</v>
          </cell>
          <cell r="I880">
            <v>7920</v>
          </cell>
          <cell r="J880">
            <v>10.52</v>
          </cell>
          <cell r="K880">
            <v>1</v>
          </cell>
          <cell r="L880">
            <v>0</v>
          </cell>
          <cell r="M880">
            <v>0</v>
          </cell>
          <cell r="N880">
            <v>0</v>
          </cell>
          <cell r="R880">
            <v>0</v>
          </cell>
          <cell r="S880">
            <v>0</v>
          </cell>
          <cell r="T880">
            <v>0</v>
          </cell>
          <cell r="U880">
            <v>35</v>
          </cell>
          <cell r="V880">
            <v>0</v>
          </cell>
          <cell r="W880">
            <v>0</v>
          </cell>
          <cell r="AA880">
            <v>0</v>
          </cell>
          <cell r="AB880">
            <v>0</v>
          </cell>
          <cell r="AC880">
            <v>0</v>
          </cell>
          <cell r="AD880">
            <v>35</v>
          </cell>
          <cell r="AE880">
            <v>504200</v>
          </cell>
          <cell r="AF880">
            <v>0</v>
          </cell>
          <cell r="AI880">
            <v>2373</v>
          </cell>
          <cell r="AK880">
            <v>0</v>
          </cell>
          <cell r="AM880">
            <v>497</v>
          </cell>
          <cell r="AN880">
            <v>1</v>
          </cell>
          <cell r="AO880">
            <v>393216</v>
          </cell>
          <cell r="AQ880">
            <v>0</v>
          </cell>
          <cell r="AR880">
            <v>0</v>
          </cell>
          <cell r="AS880" t="str">
            <v>Ы</v>
          </cell>
          <cell r="AT880" t="str">
            <v>Ы</v>
          </cell>
          <cell r="AU880">
            <v>0</v>
          </cell>
          <cell r="AV880">
            <v>0</v>
          </cell>
          <cell r="AW880">
            <v>23</v>
          </cell>
          <cell r="AX880">
            <v>1</v>
          </cell>
          <cell r="AY880">
            <v>0</v>
          </cell>
          <cell r="AZ880">
            <v>0</v>
          </cell>
          <cell r="BA880">
            <v>0</v>
          </cell>
          <cell r="BB880">
            <v>0</v>
          </cell>
          <cell r="BC880">
            <v>38916</v>
          </cell>
        </row>
        <row r="881">
          <cell r="A881">
            <v>2006</v>
          </cell>
          <cell r="B881">
            <v>6</v>
          </cell>
          <cell r="C881">
            <v>354</v>
          </cell>
          <cell r="D881">
            <v>17</v>
          </cell>
          <cell r="E881">
            <v>792030</v>
          </cell>
          <cell r="F881">
            <v>0</v>
          </cell>
          <cell r="G881" t="str">
            <v>Затраты по ШПЗ (неосновные)</v>
          </cell>
          <cell r="H881">
            <v>2030</v>
          </cell>
          <cell r="I881">
            <v>7920</v>
          </cell>
          <cell r="J881">
            <v>4.0999999999999996</v>
          </cell>
          <cell r="K881">
            <v>1</v>
          </cell>
          <cell r="L881">
            <v>0</v>
          </cell>
          <cell r="M881">
            <v>0</v>
          </cell>
          <cell r="N881">
            <v>0</v>
          </cell>
          <cell r="R881">
            <v>0</v>
          </cell>
          <cell r="S881">
            <v>0</v>
          </cell>
          <cell r="T881">
            <v>0</v>
          </cell>
          <cell r="U881">
            <v>35</v>
          </cell>
          <cell r="V881">
            <v>0</v>
          </cell>
          <cell r="W881">
            <v>0</v>
          </cell>
          <cell r="AA881">
            <v>0</v>
          </cell>
          <cell r="AB881">
            <v>0</v>
          </cell>
          <cell r="AC881">
            <v>0</v>
          </cell>
          <cell r="AD881">
            <v>35</v>
          </cell>
          <cell r="AE881">
            <v>504400</v>
          </cell>
          <cell r="AF881">
            <v>0</v>
          </cell>
          <cell r="AI881">
            <v>2373</v>
          </cell>
          <cell r="AK881">
            <v>0</v>
          </cell>
          <cell r="AM881">
            <v>498</v>
          </cell>
          <cell r="AN881">
            <v>1</v>
          </cell>
          <cell r="AO881">
            <v>393216</v>
          </cell>
          <cell r="AQ881">
            <v>0</v>
          </cell>
          <cell r="AR881">
            <v>0</v>
          </cell>
          <cell r="AS881" t="str">
            <v>Ы</v>
          </cell>
          <cell r="AT881" t="str">
            <v>Ы</v>
          </cell>
          <cell r="AU881">
            <v>0</v>
          </cell>
          <cell r="AV881">
            <v>0</v>
          </cell>
          <cell r="AW881">
            <v>23</v>
          </cell>
          <cell r="AX881">
            <v>1</v>
          </cell>
          <cell r="AY881">
            <v>0</v>
          </cell>
          <cell r="AZ881">
            <v>0</v>
          </cell>
          <cell r="BA881">
            <v>0</v>
          </cell>
          <cell r="BB881">
            <v>0</v>
          </cell>
          <cell r="BC881">
            <v>38916</v>
          </cell>
        </row>
        <row r="882">
          <cell r="A882">
            <v>2006</v>
          </cell>
          <cell r="B882">
            <v>6</v>
          </cell>
          <cell r="C882">
            <v>355</v>
          </cell>
          <cell r="D882">
            <v>17</v>
          </cell>
          <cell r="E882">
            <v>792030</v>
          </cell>
          <cell r="F882">
            <v>0</v>
          </cell>
          <cell r="G882" t="str">
            <v>Затраты по ШПЗ (неосновные)</v>
          </cell>
          <cell r="H882">
            <v>2030</v>
          </cell>
          <cell r="I882">
            <v>7920</v>
          </cell>
          <cell r="J882">
            <v>92.94</v>
          </cell>
          <cell r="K882">
            <v>1</v>
          </cell>
          <cell r="L882">
            <v>0</v>
          </cell>
          <cell r="M882">
            <v>0</v>
          </cell>
          <cell r="N882">
            <v>0</v>
          </cell>
          <cell r="R882">
            <v>0</v>
          </cell>
          <cell r="S882">
            <v>0</v>
          </cell>
          <cell r="T882">
            <v>0</v>
          </cell>
          <cell r="U882">
            <v>35</v>
          </cell>
          <cell r="V882">
            <v>0</v>
          </cell>
          <cell r="W882">
            <v>0</v>
          </cell>
          <cell r="AA882">
            <v>0</v>
          </cell>
          <cell r="AB882">
            <v>0</v>
          </cell>
          <cell r="AC882">
            <v>0</v>
          </cell>
          <cell r="AD882">
            <v>35</v>
          </cell>
          <cell r="AE882">
            <v>505100</v>
          </cell>
          <cell r="AF882">
            <v>0</v>
          </cell>
          <cell r="AI882">
            <v>2373</v>
          </cell>
          <cell r="AK882">
            <v>0</v>
          </cell>
          <cell r="AM882">
            <v>499</v>
          </cell>
          <cell r="AN882">
            <v>1</v>
          </cell>
          <cell r="AO882">
            <v>393216</v>
          </cell>
          <cell r="AQ882">
            <v>0</v>
          </cell>
          <cell r="AR882">
            <v>0</v>
          </cell>
          <cell r="AS882" t="str">
            <v>Ы</v>
          </cell>
          <cell r="AT882" t="str">
            <v>Ы</v>
          </cell>
          <cell r="AU882">
            <v>0</v>
          </cell>
          <cell r="AV882">
            <v>0</v>
          </cell>
          <cell r="AW882">
            <v>23</v>
          </cell>
          <cell r="AX882">
            <v>1</v>
          </cell>
          <cell r="AY882">
            <v>0</v>
          </cell>
          <cell r="AZ882">
            <v>0</v>
          </cell>
          <cell r="BA882">
            <v>0</v>
          </cell>
          <cell r="BB882">
            <v>0</v>
          </cell>
          <cell r="BC882">
            <v>38916</v>
          </cell>
        </row>
        <row r="883">
          <cell r="A883">
            <v>2006</v>
          </cell>
          <cell r="B883">
            <v>6</v>
          </cell>
          <cell r="C883">
            <v>356</v>
          </cell>
          <cell r="D883">
            <v>17</v>
          </cell>
          <cell r="E883">
            <v>792030</v>
          </cell>
          <cell r="F883">
            <v>0</v>
          </cell>
          <cell r="G883" t="str">
            <v>Затраты по ШПЗ (неосновные)</v>
          </cell>
          <cell r="H883">
            <v>2030</v>
          </cell>
          <cell r="I883">
            <v>7920</v>
          </cell>
          <cell r="J883">
            <v>0.56000000000000005</v>
          </cell>
          <cell r="K883">
            <v>1</v>
          </cell>
          <cell r="L883">
            <v>0</v>
          </cell>
          <cell r="M883">
            <v>0</v>
          </cell>
          <cell r="N883">
            <v>0</v>
          </cell>
          <cell r="R883">
            <v>0</v>
          </cell>
          <cell r="S883">
            <v>0</v>
          </cell>
          <cell r="T883">
            <v>0</v>
          </cell>
          <cell r="U883">
            <v>35</v>
          </cell>
          <cell r="V883">
            <v>0</v>
          </cell>
          <cell r="W883">
            <v>0</v>
          </cell>
          <cell r="AA883">
            <v>0</v>
          </cell>
          <cell r="AB883">
            <v>0</v>
          </cell>
          <cell r="AC883">
            <v>0</v>
          </cell>
          <cell r="AD883">
            <v>35</v>
          </cell>
          <cell r="AE883">
            <v>505200</v>
          </cell>
          <cell r="AF883">
            <v>0</v>
          </cell>
          <cell r="AI883">
            <v>2373</v>
          </cell>
          <cell r="AK883">
            <v>0</v>
          </cell>
          <cell r="AM883">
            <v>500</v>
          </cell>
          <cell r="AN883">
            <v>1</v>
          </cell>
          <cell r="AO883">
            <v>393216</v>
          </cell>
          <cell r="AQ883">
            <v>0</v>
          </cell>
          <cell r="AR883">
            <v>0</v>
          </cell>
          <cell r="AS883" t="str">
            <v>Ы</v>
          </cell>
          <cell r="AT883" t="str">
            <v>Ы</v>
          </cell>
          <cell r="AU883">
            <v>0</v>
          </cell>
          <cell r="AV883">
            <v>0</v>
          </cell>
          <cell r="AW883">
            <v>23</v>
          </cell>
          <cell r="AX883">
            <v>1</v>
          </cell>
          <cell r="AY883">
            <v>0</v>
          </cell>
          <cell r="AZ883">
            <v>0</v>
          </cell>
          <cell r="BA883">
            <v>0</v>
          </cell>
          <cell r="BB883">
            <v>0</v>
          </cell>
          <cell r="BC883">
            <v>38916</v>
          </cell>
        </row>
        <row r="884">
          <cell r="A884">
            <v>2006</v>
          </cell>
          <cell r="B884">
            <v>6</v>
          </cell>
          <cell r="C884">
            <v>357</v>
          </cell>
          <cell r="D884">
            <v>17</v>
          </cell>
          <cell r="E884">
            <v>792030</v>
          </cell>
          <cell r="F884">
            <v>0</v>
          </cell>
          <cell r="G884" t="str">
            <v>Затраты по ШПЗ (неосновные)</v>
          </cell>
          <cell r="H884">
            <v>2030</v>
          </cell>
          <cell r="I884">
            <v>7920</v>
          </cell>
          <cell r="J884">
            <v>275.08</v>
          </cell>
          <cell r="K884">
            <v>1</v>
          </cell>
          <cell r="L884">
            <v>0</v>
          </cell>
          <cell r="M884">
            <v>0</v>
          </cell>
          <cell r="N884">
            <v>0</v>
          </cell>
          <cell r="R884">
            <v>0</v>
          </cell>
          <cell r="S884">
            <v>0</v>
          </cell>
          <cell r="T884">
            <v>0</v>
          </cell>
          <cell r="U884">
            <v>35</v>
          </cell>
          <cell r="V884">
            <v>0</v>
          </cell>
          <cell r="W884">
            <v>0</v>
          </cell>
          <cell r="AA884">
            <v>0</v>
          </cell>
          <cell r="AB884">
            <v>0</v>
          </cell>
          <cell r="AC884">
            <v>0</v>
          </cell>
          <cell r="AD884">
            <v>35</v>
          </cell>
          <cell r="AE884">
            <v>506200</v>
          </cell>
          <cell r="AF884">
            <v>0</v>
          </cell>
          <cell r="AI884">
            <v>2373</v>
          </cell>
          <cell r="AK884">
            <v>0</v>
          </cell>
          <cell r="AM884">
            <v>501</v>
          </cell>
          <cell r="AN884">
            <v>1</v>
          </cell>
          <cell r="AO884">
            <v>393216</v>
          </cell>
          <cell r="AQ884">
            <v>0</v>
          </cell>
          <cell r="AR884">
            <v>0</v>
          </cell>
          <cell r="AS884" t="str">
            <v>Ы</v>
          </cell>
          <cell r="AT884" t="str">
            <v>Ы</v>
          </cell>
          <cell r="AU884">
            <v>0</v>
          </cell>
          <cell r="AV884">
            <v>0</v>
          </cell>
          <cell r="AW884">
            <v>23</v>
          </cell>
          <cell r="AX884">
            <v>1</v>
          </cell>
          <cell r="AY884">
            <v>0</v>
          </cell>
          <cell r="AZ884">
            <v>0</v>
          </cell>
          <cell r="BA884">
            <v>0</v>
          </cell>
          <cell r="BB884">
            <v>0</v>
          </cell>
          <cell r="BC884">
            <v>38916</v>
          </cell>
        </row>
        <row r="885">
          <cell r="A885">
            <v>2006</v>
          </cell>
          <cell r="B885">
            <v>6</v>
          </cell>
          <cell r="C885">
            <v>358</v>
          </cell>
          <cell r="D885">
            <v>17</v>
          </cell>
          <cell r="E885">
            <v>792030</v>
          </cell>
          <cell r="F885">
            <v>0</v>
          </cell>
          <cell r="G885" t="str">
            <v>Затраты по ШПЗ (неосновные)</v>
          </cell>
          <cell r="H885">
            <v>2030</v>
          </cell>
          <cell r="I885">
            <v>7920</v>
          </cell>
          <cell r="J885">
            <v>0.32</v>
          </cell>
          <cell r="K885">
            <v>1</v>
          </cell>
          <cell r="L885">
            <v>0</v>
          </cell>
          <cell r="M885">
            <v>0</v>
          </cell>
          <cell r="N885">
            <v>0</v>
          </cell>
          <cell r="R885">
            <v>0</v>
          </cell>
          <cell r="S885">
            <v>0</v>
          </cell>
          <cell r="T885">
            <v>0</v>
          </cell>
          <cell r="U885">
            <v>35</v>
          </cell>
          <cell r="V885">
            <v>0</v>
          </cell>
          <cell r="W885">
            <v>0</v>
          </cell>
          <cell r="AA885">
            <v>0</v>
          </cell>
          <cell r="AB885">
            <v>0</v>
          </cell>
          <cell r="AC885">
            <v>0</v>
          </cell>
          <cell r="AD885">
            <v>35</v>
          </cell>
          <cell r="AE885">
            <v>508700</v>
          </cell>
          <cell r="AF885">
            <v>0</v>
          </cell>
          <cell r="AI885">
            <v>2373</v>
          </cell>
          <cell r="AK885">
            <v>0</v>
          </cell>
          <cell r="AM885">
            <v>502</v>
          </cell>
          <cell r="AN885">
            <v>1</v>
          </cell>
          <cell r="AO885">
            <v>393216</v>
          </cell>
          <cell r="AQ885">
            <v>0</v>
          </cell>
          <cell r="AR885">
            <v>0</v>
          </cell>
          <cell r="AS885" t="str">
            <v>Ы</v>
          </cell>
          <cell r="AT885" t="str">
            <v>Ы</v>
          </cell>
          <cell r="AU885">
            <v>0</v>
          </cell>
          <cell r="AV885">
            <v>0</v>
          </cell>
          <cell r="AW885">
            <v>23</v>
          </cell>
          <cell r="AX885">
            <v>1</v>
          </cell>
          <cell r="AY885">
            <v>0</v>
          </cell>
          <cell r="AZ885">
            <v>0</v>
          </cell>
          <cell r="BA885">
            <v>0</v>
          </cell>
          <cell r="BB885">
            <v>0</v>
          </cell>
          <cell r="BC885">
            <v>38916</v>
          </cell>
        </row>
        <row r="886">
          <cell r="A886">
            <v>2006</v>
          </cell>
          <cell r="B886">
            <v>6</v>
          </cell>
          <cell r="C886">
            <v>359</v>
          </cell>
          <cell r="D886">
            <v>17</v>
          </cell>
          <cell r="E886">
            <v>792030</v>
          </cell>
          <cell r="F886">
            <v>0</v>
          </cell>
          <cell r="G886" t="str">
            <v>Затраты по ШПЗ (неосновные)</v>
          </cell>
          <cell r="H886">
            <v>2030</v>
          </cell>
          <cell r="I886">
            <v>7920</v>
          </cell>
          <cell r="J886">
            <v>347.56</v>
          </cell>
          <cell r="K886">
            <v>1</v>
          </cell>
          <cell r="L886">
            <v>0</v>
          </cell>
          <cell r="M886">
            <v>0</v>
          </cell>
          <cell r="N886">
            <v>0</v>
          </cell>
          <cell r="R886">
            <v>0</v>
          </cell>
          <cell r="S886">
            <v>0</v>
          </cell>
          <cell r="T886">
            <v>0</v>
          </cell>
          <cell r="U886">
            <v>35</v>
          </cell>
          <cell r="V886">
            <v>0</v>
          </cell>
          <cell r="W886">
            <v>0</v>
          </cell>
          <cell r="AA886">
            <v>0</v>
          </cell>
          <cell r="AB886">
            <v>0</v>
          </cell>
          <cell r="AC886">
            <v>0</v>
          </cell>
          <cell r="AD886">
            <v>35</v>
          </cell>
          <cell r="AE886">
            <v>510100</v>
          </cell>
          <cell r="AF886">
            <v>0</v>
          </cell>
          <cell r="AI886">
            <v>2373</v>
          </cell>
          <cell r="AK886">
            <v>0</v>
          </cell>
          <cell r="AM886">
            <v>503</v>
          </cell>
          <cell r="AN886">
            <v>1</v>
          </cell>
          <cell r="AO886">
            <v>393216</v>
          </cell>
          <cell r="AQ886">
            <v>0</v>
          </cell>
          <cell r="AR886">
            <v>0</v>
          </cell>
          <cell r="AS886" t="str">
            <v>Ы</v>
          </cell>
          <cell r="AT886" t="str">
            <v>Ы</v>
          </cell>
          <cell r="AU886">
            <v>0</v>
          </cell>
          <cell r="AV886">
            <v>0</v>
          </cell>
          <cell r="AW886">
            <v>23</v>
          </cell>
          <cell r="AX886">
            <v>1</v>
          </cell>
          <cell r="AY886">
            <v>0</v>
          </cell>
          <cell r="AZ886">
            <v>0</v>
          </cell>
          <cell r="BA886">
            <v>0</v>
          </cell>
          <cell r="BB886">
            <v>0</v>
          </cell>
          <cell r="BC886">
            <v>38916</v>
          </cell>
        </row>
        <row r="887">
          <cell r="A887">
            <v>2006</v>
          </cell>
          <cell r="B887">
            <v>6</v>
          </cell>
          <cell r="C887">
            <v>360</v>
          </cell>
          <cell r="D887">
            <v>17</v>
          </cell>
          <cell r="E887">
            <v>792030</v>
          </cell>
          <cell r="F887">
            <v>0</v>
          </cell>
          <cell r="G887" t="str">
            <v>Затраты по ШПЗ (неосновные)</v>
          </cell>
          <cell r="H887">
            <v>2030</v>
          </cell>
          <cell r="I887">
            <v>7920</v>
          </cell>
          <cell r="J887">
            <v>1.97</v>
          </cell>
          <cell r="K887">
            <v>1</v>
          </cell>
          <cell r="L887">
            <v>0</v>
          </cell>
          <cell r="M887">
            <v>0</v>
          </cell>
          <cell r="N887">
            <v>0</v>
          </cell>
          <cell r="R887">
            <v>0</v>
          </cell>
          <cell r="S887">
            <v>0</v>
          </cell>
          <cell r="T887">
            <v>0</v>
          </cell>
          <cell r="U887">
            <v>35</v>
          </cell>
          <cell r="V887">
            <v>0</v>
          </cell>
          <cell r="W887">
            <v>0</v>
          </cell>
          <cell r="AA887">
            <v>0</v>
          </cell>
          <cell r="AB887">
            <v>0</v>
          </cell>
          <cell r="AC887">
            <v>0</v>
          </cell>
          <cell r="AD887">
            <v>35</v>
          </cell>
          <cell r="AE887">
            <v>510200</v>
          </cell>
          <cell r="AF887">
            <v>0</v>
          </cell>
          <cell r="AI887">
            <v>2373</v>
          </cell>
          <cell r="AK887">
            <v>0</v>
          </cell>
          <cell r="AM887">
            <v>504</v>
          </cell>
          <cell r="AN887">
            <v>1</v>
          </cell>
          <cell r="AO887">
            <v>393216</v>
          </cell>
          <cell r="AQ887">
            <v>0</v>
          </cell>
          <cell r="AR887">
            <v>0</v>
          </cell>
          <cell r="AS887" t="str">
            <v>Ы</v>
          </cell>
          <cell r="AT887" t="str">
            <v>Ы</v>
          </cell>
          <cell r="AU887">
            <v>0</v>
          </cell>
          <cell r="AV887">
            <v>0</v>
          </cell>
          <cell r="AW887">
            <v>23</v>
          </cell>
          <cell r="AX887">
            <v>1</v>
          </cell>
          <cell r="AY887">
            <v>0</v>
          </cell>
          <cell r="AZ887">
            <v>0</v>
          </cell>
          <cell r="BA887">
            <v>0</v>
          </cell>
          <cell r="BB887">
            <v>0</v>
          </cell>
          <cell r="BC887">
            <v>38916</v>
          </cell>
        </row>
        <row r="888">
          <cell r="A888">
            <v>2006</v>
          </cell>
          <cell r="B888">
            <v>6</v>
          </cell>
          <cell r="C888">
            <v>361</v>
          </cell>
          <cell r="D888">
            <v>17</v>
          </cell>
          <cell r="E888">
            <v>792030</v>
          </cell>
          <cell r="F888">
            <v>0</v>
          </cell>
          <cell r="G888" t="str">
            <v>Затраты по ШПЗ (неосновные)</v>
          </cell>
          <cell r="H888">
            <v>2030</v>
          </cell>
          <cell r="I888">
            <v>7920</v>
          </cell>
          <cell r="J888">
            <v>2.39</v>
          </cell>
          <cell r="K888">
            <v>1</v>
          </cell>
          <cell r="L888">
            <v>0</v>
          </cell>
          <cell r="M888">
            <v>0</v>
          </cell>
          <cell r="N888">
            <v>0</v>
          </cell>
          <cell r="R888">
            <v>0</v>
          </cell>
          <cell r="S888">
            <v>0</v>
          </cell>
          <cell r="T888">
            <v>0</v>
          </cell>
          <cell r="U888">
            <v>35</v>
          </cell>
          <cell r="V888">
            <v>0</v>
          </cell>
          <cell r="W888">
            <v>0</v>
          </cell>
          <cell r="AA888">
            <v>0</v>
          </cell>
          <cell r="AB888">
            <v>0</v>
          </cell>
          <cell r="AC888">
            <v>0</v>
          </cell>
          <cell r="AD888">
            <v>35</v>
          </cell>
          <cell r="AE888">
            <v>510300</v>
          </cell>
          <cell r="AF888">
            <v>0</v>
          </cell>
          <cell r="AI888">
            <v>2373</v>
          </cell>
          <cell r="AK888">
            <v>0</v>
          </cell>
          <cell r="AM888">
            <v>505</v>
          </cell>
          <cell r="AN888">
            <v>1</v>
          </cell>
          <cell r="AO888">
            <v>393216</v>
          </cell>
          <cell r="AQ888">
            <v>0</v>
          </cell>
          <cell r="AR888">
            <v>0</v>
          </cell>
          <cell r="AS888" t="str">
            <v>Ы</v>
          </cell>
          <cell r="AT888" t="str">
            <v>Ы</v>
          </cell>
          <cell r="AU888">
            <v>0</v>
          </cell>
          <cell r="AV888">
            <v>0</v>
          </cell>
          <cell r="AW888">
            <v>23</v>
          </cell>
          <cell r="AX888">
            <v>1</v>
          </cell>
          <cell r="AY888">
            <v>0</v>
          </cell>
          <cell r="AZ888">
            <v>0</v>
          </cell>
          <cell r="BA888">
            <v>0</v>
          </cell>
          <cell r="BB888">
            <v>0</v>
          </cell>
          <cell r="BC888">
            <v>38916</v>
          </cell>
        </row>
        <row r="889">
          <cell r="A889">
            <v>2006</v>
          </cell>
          <cell r="B889">
            <v>6</v>
          </cell>
          <cell r="C889">
            <v>362</v>
          </cell>
          <cell r="D889">
            <v>17</v>
          </cell>
          <cell r="E889">
            <v>792030</v>
          </cell>
          <cell r="F889">
            <v>0</v>
          </cell>
          <cell r="G889" t="str">
            <v>Затраты по ШПЗ (неосновные)</v>
          </cell>
          <cell r="H889">
            <v>2030</v>
          </cell>
          <cell r="I889">
            <v>7920</v>
          </cell>
          <cell r="J889">
            <v>15.69</v>
          </cell>
          <cell r="K889">
            <v>1</v>
          </cell>
          <cell r="L889">
            <v>0</v>
          </cell>
          <cell r="M889">
            <v>0</v>
          </cell>
          <cell r="N889">
            <v>0</v>
          </cell>
          <cell r="R889">
            <v>0</v>
          </cell>
          <cell r="S889">
            <v>0</v>
          </cell>
          <cell r="T889">
            <v>0</v>
          </cell>
          <cell r="U889">
            <v>35</v>
          </cell>
          <cell r="V889">
            <v>0</v>
          </cell>
          <cell r="W889">
            <v>0</v>
          </cell>
          <cell r="AA889">
            <v>0</v>
          </cell>
          <cell r="AB889">
            <v>0</v>
          </cell>
          <cell r="AC889">
            <v>0</v>
          </cell>
          <cell r="AD889">
            <v>35</v>
          </cell>
          <cell r="AE889">
            <v>510400</v>
          </cell>
          <cell r="AF889">
            <v>0</v>
          </cell>
          <cell r="AI889">
            <v>2373</v>
          </cell>
          <cell r="AK889">
            <v>0</v>
          </cell>
          <cell r="AM889">
            <v>506</v>
          </cell>
          <cell r="AN889">
            <v>1</v>
          </cell>
          <cell r="AO889">
            <v>393216</v>
          </cell>
          <cell r="AQ889">
            <v>0</v>
          </cell>
          <cell r="AR889">
            <v>0</v>
          </cell>
          <cell r="AS889" t="str">
            <v>Ы</v>
          </cell>
          <cell r="AT889" t="str">
            <v>Ы</v>
          </cell>
          <cell r="AU889">
            <v>0</v>
          </cell>
          <cell r="AV889">
            <v>0</v>
          </cell>
          <cell r="AW889">
            <v>23</v>
          </cell>
          <cell r="AX889">
            <v>1</v>
          </cell>
          <cell r="AY889">
            <v>0</v>
          </cell>
          <cell r="AZ889">
            <v>0</v>
          </cell>
          <cell r="BA889">
            <v>0</v>
          </cell>
          <cell r="BB889">
            <v>0</v>
          </cell>
          <cell r="BC889">
            <v>38916</v>
          </cell>
        </row>
        <row r="890">
          <cell r="A890">
            <v>2006</v>
          </cell>
          <cell r="B890">
            <v>6</v>
          </cell>
          <cell r="C890">
            <v>363</v>
          </cell>
          <cell r="D890">
            <v>17</v>
          </cell>
          <cell r="E890">
            <v>792030</v>
          </cell>
          <cell r="F890">
            <v>0</v>
          </cell>
          <cell r="G890" t="str">
            <v>Затраты по ШПЗ (неосновные)</v>
          </cell>
          <cell r="H890">
            <v>2030</v>
          </cell>
          <cell r="I890">
            <v>7920</v>
          </cell>
          <cell r="J890">
            <v>946.69</v>
          </cell>
          <cell r="K890">
            <v>1</v>
          </cell>
          <cell r="L890">
            <v>0</v>
          </cell>
          <cell r="M890">
            <v>0</v>
          </cell>
          <cell r="N890">
            <v>0</v>
          </cell>
          <cell r="R890">
            <v>0</v>
          </cell>
          <cell r="S890">
            <v>0</v>
          </cell>
          <cell r="T890">
            <v>0</v>
          </cell>
          <cell r="U890">
            <v>35</v>
          </cell>
          <cell r="V890">
            <v>0</v>
          </cell>
          <cell r="W890">
            <v>0</v>
          </cell>
          <cell r="AA890">
            <v>0</v>
          </cell>
          <cell r="AB890">
            <v>0</v>
          </cell>
          <cell r="AC890">
            <v>0</v>
          </cell>
          <cell r="AD890">
            <v>35</v>
          </cell>
          <cell r="AE890">
            <v>510600</v>
          </cell>
          <cell r="AF890">
            <v>0</v>
          </cell>
          <cell r="AI890">
            <v>2373</v>
          </cell>
          <cell r="AK890">
            <v>0</v>
          </cell>
          <cell r="AM890">
            <v>507</v>
          </cell>
          <cell r="AN890">
            <v>1</v>
          </cell>
          <cell r="AO890">
            <v>393216</v>
          </cell>
          <cell r="AQ890">
            <v>0</v>
          </cell>
          <cell r="AR890">
            <v>0</v>
          </cell>
          <cell r="AS890" t="str">
            <v>Ы</v>
          </cell>
          <cell r="AT890" t="str">
            <v>Ы</v>
          </cell>
          <cell r="AU890">
            <v>0</v>
          </cell>
          <cell r="AV890">
            <v>0</v>
          </cell>
          <cell r="AW890">
            <v>23</v>
          </cell>
          <cell r="AX890">
            <v>1</v>
          </cell>
          <cell r="AY890">
            <v>0</v>
          </cell>
          <cell r="AZ890">
            <v>0</v>
          </cell>
          <cell r="BA890">
            <v>0</v>
          </cell>
          <cell r="BB890">
            <v>0</v>
          </cell>
          <cell r="BC890">
            <v>38916</v>
          </cell>
        </row>
        <row r="891">
          <cell r="A891">
            <v>2006</v>
          </cell>
          <cell r="B891">
            <v>6</v>
          </cell>
          <cell r="C891">
            <v>364</v>
          </cell>
          <cell r="D891">
            <v>17</v>
          </cell>
          <cell r="E891">
            <v>792030</v>
          </cell>
          <cell r="F891">
            <v>0</v>
          </cell>
          <cell r="G891" t="str">
            <v>Затраты по ШПЗ (неосновные)</v>
          </cell>
          <cell r="H891">
            <v>2030</v>
          </cell>
          <cell r="I891">
            <v>7920</v>
          </cell>
          <cell r="J891">
            <v>7.0000000000000007E-2</v>
          </cell>
          <cell r="K891">
            <v>1</v>
          </cell>
          <cell r="L891">
            <v>0</v>
          </cell>
          <cell r="M891">
            <v>0</v>
          </cell>
          <cell r="N891">
            <v>0</v>
          </cell>
          <cell r="R891">
            <v>0</v>
          </cell>
          <cell r="S891">
            <v>0</v>
          </cell>
          <cell r="T891">
            <v>0</v>
          </cell>
          <cell r="U891">
            <v>35</v>
          </cell>
          <cell r="V891">
            <v>0</v>
          </cell>
          <cell r="W891">
            <v>0</v>
          </cell>
          <cell r="AA891">
            <v>0</v>
          </cell>
          <cell r="AB891">
            <v>0</v>
          </cell>
          <cell r="AC891">
            <v>0</v>
          </cell>
          <cell r="AD891">
            <v>35</v>
          </cell>
          <cell r="AE891">
            <v>512000</v>
          </cell>
          <cell r="AF891">
            <v>0</v>
          </cell>
          <cell r="AI891">
            <v>2373</v>
          </cell>
          <cell r="AK891">
            <v>0</v>
          </cell>
          <cell r="AM891">
            <v>508</v>
          </cell>
          <cell r="AN891">
            <v>1</v>
          </cell>
          <cell r="AO891">
            <v>393216</v>
          </cell>
          <cell r="AQ891">
            <v>0</v>
          </cell>
          <cell r="AR891">
            <v>0</v>
          </cell>
          <cell r="AS891" t="str">
            <v>Ы</v>
          </cell>
          <cell r="AT891" t="str">
            <v>Ы</v>
          </cell>
          <cell r="AU891">
            <v>0</v>
          </cell>
          <cell r="AV891">
            <v>0</v>
          </cell>
          <cell r="AW891">
            <v>23</v>
          </cell>
          <cell r="AX891">
            <v>1</v>
          </cell>
          <cell r="AY891">
            <v>0</v>
          </cell>
          <cell r="AZ891">
            <v>0</v>
          </cell>
          <cell r="BA891">
            <v>0</v>
          </cell>
          <cell r="BB891">
            <v>0</v>
          </cell>
          <cell r="BC891">
            <v>38916</v>
          </cell>
        </row>
        <row r="892">
          <cell r="A892">
            <v>2006</v>
          </cell>
          <cell r="B892">
            <v>6</v>
          </cell>
          <cell r="C892">
            <v>365</v>
          </cell>
          <cell r="D892">
            <v>17</v>
          </cell>
          <cell r="E892">
            <v>792030</v>
          </cell>
          <cell r="F892">
            <v>0</v>
          </cell>
          <cell r="G892" t="str">
            <v>Затраты по ШПЗ (неосновные)</v>
          </cell>
          <cell r="H892">
            <v>2030</v>
          </cell>
          <cell r="I892">
            <v>7920</v>
          </cell>
          <cell r="J892">
            <v>50.5</v>
          </cell>
          <cell r="K892">
            <v>1</v>
          </cell>
          <cell r="L892">
            <v>0</v>
          </cell>
          <cell r="M892">
            <v>0</v>
          </cell>
          <cell r="N892">
            <v>0</v>
          </cell>
          <cell r="R892">
            <v>0</v>
          </cell>
          <cell r="S892">
            <v>0</v>
          </cell>
          <cell r="T892">
            <v>0</v>
          </cell>
          <cell r="U892">
            <v>35</v>
          </cell>
          <cell r="V892">
            <v>0</v>
          </cell>
          <cell r="W892">
            <v>0</v>
          </cell>
          <cell r="AA892">
            <v>0</v>
          </cell>
          <cell r="AB892">
            <v>0</v>
          </cell>
          <cell r="AC892">
            <v>0</v>
          </cell>
          <cell r="AD892">
            <v>35</v>
          </cell>
          <cell r="AE892">
            <v>530000</v>
          </cell>
          <cell r="AF892">
            <v>0</v>
          </cell>
          <cell r="AI892">
            <v>2373</v>
          </cell>
          <cell r="AK892">
            <v>0</v>
          </cell>
          <cell r="AM892">
            <v>509</v>
          </cell>
          <cell r="AN892">
            <v>1</v>
          </cell>
          <cell r="AO892">
            <v>393216</v>
          </cell>
          <cell r="AQ892">
            <v>0</v>
          </cell>
          <cell r="AR892">
            <v>0</v>
          </cell>
          <cell r="AS892" t="str">
            <v>Ы</v>
          </cell>
          <cell r="AT892" t="str">
            <v>Ы</v>
          </cell>
          <cell r="AU892">
            <v>0</v>
          </cell>
          <cell r="AV892">
            <v>0</v>
          </cell>
          <cell r="AW892">
            <v>23</v>
          </cell>
          <cell r="AX892">
            <v>1</v>
          </cell>
          <cell r="AY892">
            <v>0</v>
          </cell>
          <cell r="AZ892">
            <v>0</v>
          </cell>
          <cell r="BA892">
            <v>0</v>
          </cell>
          <cell r="BB892">
            <v>0</v>
          </cell>
          <cell r="BC892">
            <v>38916</v>
          </cell>
        </row>
        <row r="893">
          <cell r="A893">
            <v>2006</v>
          </cell>
          <cell r="B893">
            <v>6</v>
          </cell>
          <cell r="C893">
            <v>428</v>
          </cell>
          <cell r="D893">
            <v>17</v>
          </cell>
          <cell r="E893">
            <v>792030</v>
          </cell>
          <cell r="F893">
            <v>0</v>
          </cell>
          <cell r="G893" t="str">
            <v>Затраты по ШПЗ (неосновные)</v>
          </cell>
          <cell r="H893">
            <v>2030</v>
          </cell>
          <cell r="I893">
            <v>7920</v>
          </cell>
          <cell r="J893">
            <v>70000</v>
          </cell>
          <cell r="K893">
            <v>1</v>
          </cell>
          <cell r="L893">
            <v>0</v>
          </cell>
          <cell r="M893">
            <v>0</v>
          </cell>
          <cell r="N893">
            <v>0</v>
          </cell>
          <cell r="R893">
            <v>0</v>
          </cell>
          <cell r="S893">
            <v>0</v>
          </cell>
          <cell r="T893">
            <v>0</v>
          </cell>
          <cell r="U893">
            <v>31</v>
          </cell>
          <cell r="V893">
            <v>0</v>
          </cell>
          <cell r="W893">
            <v>0</v>
          </cell>
          <cell r="AA893">
            <v>0</v>
          </cell>
          <cell r="AB893">
            <v>0</v>
          </cell>
          <cell r="AC893">
            <v>0</v>
          </cell>
          <cell r="AD893">
            <v>31</v>
          </cell>
          <cell r="AE893">
            <v>151000</v>
          </cell>
          <cell r="AF893">
            <v>0</v>
          </cell>
          <cell r="AI893">
            <v>2373</v>
          </cell>
          <cell r="AK893">
            <v>0</v>
          </cell>
          <cell r="AM893">
            <v>572</v>
          </cell>
          <cell r="AN893">
            <v>1</v>
          </cell>
          <cell r="AO893">
            <v>393216</v>
          </cell>
          <cell r="AQ893">
            <v>0</v>
          </cell>
          <cell r="AR893">
            <v>0</v>
          </cell>
          <cell r="AS893" t="str">
            <v>Ы</v>
          </cell>
          <cell r="AT893" t="str">
            <v>Ы</v>
          </cell>
          <cell r="AU893">
            <v>0</v>
          </cell>
          <cell r="AV893">
            <v>0</v>
          </cell>
          <cell r="AW893">
            <v>23</v>
          </cell>
          <cell r="AX893">
            <v>1</v>
          </cell>
          <cell r="AY893">
            <v>0</v>
          </cell>
          <cell r="AZ893">
            <v>0</v>
          </cell>
          <cell r="BA893">
            <v>0</v>
          </cell>
          <cell r="BB893">
            <v>0</v>
          </cell>
          <cell r="BC893">
            <v>38916</v>
          </cell>
        </row>
        <row r="894">
          <cell r="A894">
            <v>2006</v>
          </cell>
          <cell r="B894">
            <v>6</v>
          </cell>
          <cell r="C894">
            <v>429</v>
          </cell>
          <cell r="D894">
            <v>17</v>
          </cell>
          <cell r="E894">
            <v>792030</v>
          </cell>
          <cell r="F894">
            <v>0</v>
          </cell>
          <cell r="G894" t="str">
            <v>Затраты по ШПЗ (неосновные)</v>
          </cell>
          <cell r="H894">
            <v>2030</v>
          </cell>
          <cell r="I894">
            <v>7920</v>
          </cell>
          <cell r="J894">
            <v>20000</v>
          </cell>
          <cell r="K894">
            <v>1</v>
          </cell>
          <cell r="L894">
            <v>0</v>
          </cell>
          <cell r="M894">
            <v>0</v>
          </cell>
          <cell r="N894">
            <v>0</v>
          </cell>
          <cell r="R894">
            <v>0</v>
          </cell>
          <cell r="S894">
            <v>0</v>
          </cell>
          <cell r="T894">
            <v>0</v>
          </cell>
          <cell r="U894">
            <v>31</v>
          </cell>
          <cell r="V894">
            <v>0</v>
          </cell>
          <cell r="W894">
            <v>0</v>
          </cell>
          <cell r="AA894">
            <v>0</v>
          </cell>
          <cell r="AB894">
            <v>0</v>
          </cell>
          <cell r="AC894">
            <v>0</v>
          </cell>
          <cell r="AD894">
            <v>31</v>
          </cell>
          <cell r="AE894">
            <v>152000</v>
          </cell>
          <cell r="AF894">
            <v>0</v>
          </cell>
          <cell r="AI894">
            <v>2373</v>
          </cell>
          <cell r="AK894">
            <v>0</v>
          </cell>
          <cell r="AM894">
            <v>573</v>
          </cell>
          <cell r="AN894">
            <v>1</v>
          </cell>
          <cell r="AO894">
            <v>393216</v>
          </cell>
          <cell r="AQ894">
            <v>0</v>
          </cell>
          <cell r="AR894">
            <v>0</v>
          </cell>
          <cell r="AS894" t="str">
            <v>Ы</v>
          </cell>
          <cell r="AT894" t="str">
            <v>Ы</v>
          </cell>
          <cell r="AU894">
            <v>0</v>
          </cell>
          <cell r="AV894">
            <v>0</v>
          </cell>
          <cell r="AW894">
            <v>23</v>
          </cell>
          <cell r="AX894">
            <v>1</v>
          </cell>
          <cell r="AY894">
            <v>0</v>
          </cell>
          <cell r="AZ894">
            <v>0</v>
          </cell>
          <cell r="BA894">
            <v>0</v>
          </cell>
          <cell r="BB894">
            <v>0</v>
          </cell>
          <cell r="BC894">
            <v>38916</v>
          </cell>
        </row>
        <row r="895">
          <cell r="A895">
            <v>2006</v>
          </cell>
          <cell r="B895">
            <v>6</v>
          </cell>
          <cell r="C895">
            <v>430</v>
          </cell>
          <cell r="D895">
            <v>17</v>
          </cell>
          <cell r="E895">
            <v>792030</v>
          </cell>
          <cell r="F895">
            <v>0</v>
          </cell>
          <cell r="G895" t="str">
            <v>Затраты по ШПЗ (неосновные)</v>
          </cell>
          <cell r="H895">
            <v>2030</v>
          </cell>
          <cell r="I895">
            <v>7920</v>
          </cell>
          <cell r="J895">
            <v>8000</v>
          </cell>
          <cell r="K895">
            <v>1</v>
          </cell>
          <cell r="L895">
            <v>0</v>
          </cell>
          <cell r="M895">
            <v>0</v>
          </cell>
          <cell r="N895">
            <v>0</v>
          </cell>
          <cell r="R895">
            <v>0</v>
          </cell>
          <cell r="S895">
            <v>0</v>
          </cell>
          <cell r="T895">
            <v>0</v>
          </cell>
          <cell r="U895">
            <v>31</v>
          </cell>
          <cell r="V895">
            <v>0</v>
          </cell>
          <cell r="W895">
            <v>0</v>
          </cell>
          <cell r="AA895">
            <v>0</v>
          </cell>
          <cell r="AB895">
            <v>0</v>
          </cell>
          <cell r="AC895">
            <v>0</v>
          </cell>
          <cell r="AD895">
            <v>31</v>
          </cell>
          <cell r="AE895">
            <v>501102</v>
          </cell>
          <cell r="AF895">
            <v>0</v>
          </cell>
          <cell r="AI895">
            <v>2373</v>
          </cell>
          <cell r="AK895">
            <v>0</v>
          </cell>
          <cell r="AM895">
            <v>574</v>
          </cell>
          <cell r="AN895">
            <v>1</v>
          </cell>
          <cell r="AO895">
            <v>393216</v>
          </cell>
          <cell r="AQ895">
            <v>0</v>
          </cell>
          <cell r="AR895">
            <v>0</v>
          </cell>
          <cell r="AS895" t="str">
            <v>Ы</v>
          </cell>
          <cell r="AT895" t="str">
            <v>Ы</v>
          </cell>
          <cell r="AU895">
            <v>0</v>
          </cell>
          <cell r="AV895">
            <v>0</v>
          </cell>
          <cell r="AW895">
            <v>23</v>
          </cell>
          <cell r="AX895">
            <v>1</v>
          </cell>
          <cell r="AY895">
            <v>0</v>
          </cell>
          <cell r="AZ895">
            <v>0</v>
          </cell>
          <cell r="BA895">
            <v>0</v>
          </cell>
          <cell r="BB895">
            <v>0</v>
          </cell>
          <cell r="BC895">
            <v>38916</v>
          </cell>
        </row>
        <row r="896">
          <cell r="A896">
            <v>2006</v>
          </cell>
          <cell r="B896">
            <v>6</v>
          </cell>
          <cell r="C896">
            <v>431</v>
          </cell>
          <cell r="D896">
            <v>17</v>
          </cell>
          <cell r="E896">
            <v>792030</v>
          </cell>
          <cell r="F896">
            <v>0</v>
          </cell>
          <cell r="G896" t="str">
            <v>Затраты по ШПЗ (неосновные)</v>
          </cell>
          <cell r="H896">
            <v>2030</v>
          </cell>
          <cell r="I896">
            <v>7920</v>
          </cell>
          <cell r="J896">
            <v>206400</v>
          </cell>
          <cell r="K896">
            <v>1</v>
          </cell>
          <cell r="L896">
            <v>0</v>
          </cell>
          <cell r="M896">
            <v>0</v>
          </cell>
          <cell r="N896">
            <v>0</v>
          </cell>
          <cell r="R896">
            <v>0</v>
          </cell>
          <cell r="S896">
            <v>0</v>
          </cell>
          <cell r="T896">
            <v>0</v>
          </cell>
          <cell r="U896">
            <v>31</v>
          </cell>
          <cell r="V896">
            <v>0</v>
          </cell>
          <cell r="W896">
            <v>0</v>
          </cell>
          <cell r="AA896">
            <v>0</v>
          </cell>
          <cell r="AB896">
            <v>0</v>
          </cell>
          <cell r="AC896">
            <v>0</v>
          </cell>
          <cell r="AD896">
            <v>31</v>
          </cell>
          <cell r="AE896">
            <v>505200</v>
          </cell>
          <cell r="AF896">
            <v>0</v>
          </cell>
          <cell r="AI896">
            <v>2373</v>
          </cell>
          <cell r="AK896">
            <v>0</v>
          </cell>
          <cell r="AM896">
            <v>575</v>
          </cell>
          <cell r="AN896">
            <v>1</v>
          </cell>
          <cell r="AO896">
            <v>393216</v>
          </cell>
          <cell r="AQ896">
            <v>0</v>
          </cell>
          <cell r="AR896">
            <v>0</v>
          </cell>
          <cell r="AS896" t="str">
            <v>Ы</v>
          </cell>
          <cell r="AT896" t="str">
            <v>Ы</v>
          </cell>
          <cell r="AU896">
            <v>0</v>
          </cell>
          <cell r="AV896">
            <v>0</v>
          </cell>
          <cell r="AW896">
            <v>23</v>
          </cell>
          <cell r="AX896">
            <v>1</v>
          </cell>
          <cell r="AY896">
            <v>0</v>
          </cell>
          <cell r="AZ896">
            <v>0</v>
          </cell>
          <cell r="BA896">
            <v>0</v>
          </cell>
          <cell r="BB896">
            <v>0</v>
          </cell>
          <cell r="BC896">
            <v>38916</v>
          </cell>
        </row>
        <row r="897">
          <cell r="A897">
            <v>2006</v>
          </cell>
          <cell r="B897">
            <v>6</v>
          </cell>
          <cell r="C897">
            <v>432</v>
          </cell>
          <cell r="D897">
            <v>17</v>
          </cell>
          <cell r="E897">
            <v>792030</v>
          </cell>
          <cell r="F897">
            <v>0</v>
          </cell>
          <cell r="G897" t="str">
            <v>Затраты по ШПЗ (неосновные)</v>
          </cell>
          <cell r="H897">
            <v>2030</v>
          </cell>
          <cell r="I897">
            <v>7920</v>
          </cell>
          <cell r="J897">
            <v>10000</v>
          </cell>
          <cell r="K897">
            <v>1</v>
          </cell>
          <cell r="L897">
            <v>0</v>
          </cell>
          <cell r="M897">
            <v>0</v>
          </cell>
          <cell r="N897">
            <v>0</v>
          </cell>
          <cell r="R897">
            <v>0</v>
          </cell>
          <cell r="S897">
            <v>0</v>
          </cell>
          <cell r="T897">
            <v>0</v>
          </cell>
          <cell r="U897">
            <v>31</v>
          </cell>
          <cell r="V897">
            <v>0</v>
          </cell>
          <cell r="W897">
            <v>0</v>
          </cell>
          <cell r="AA897">
            <v>0</v>
          </cell>
          <cell r="AB897">
            <v>0</v>
          </cell>
          <cell r="AC897">
            <v>0</v>
          </cell>
          <cell r="AD897">
            <v>31</v>
          </cell>
          <cell r="AE897">
            <v>510100</v>
          </cell>
          <cell r="AF897">
            <v>0</v>
          </cell>
          <cell r="AI897">
            <v>2373</v>
          </cell>
          <cell r="AK897">
            <v>0</v>
          </cell>
          <cell r="AM897">
            <v>576</v>
          </cell>
          <cell r="AN897">
            <v>1</v>
          </cell>
          <cell r="AO897">
            <v>393216</v>
          </cell>
          <cell r="AQ897">
            <v>0</v>
          </cell>
          <cell r="AR897">
            <v>0</v>
          </cell>
          <cell r="AS897" t="str">
            <v>Ы</v>
          </cell>
          <cell r="AT897" t="str">
            <v>Ы</v>
          </cell>
          <cell r="AU897">
            <v>0</v>
          </cell>
          <cell r="AV897">
            <v>0</v>
          </cell>
          <cell r="AW897">
            <v>23</v>
          </cell>
          <cell r="AX897">
            <v>1</v>
          </cell>
          <cell r="AY897">
            <v>0</v>
          </cell>
          <cell r="AZ897">
            <v>0</v>
          </cell>
          <cell r="BA897">
            <v>0</v>
          </cell>
          <cell r="BB897">
            <v>0</v>
          </cell>
          <cell r="BC897">
            <v>38916</v>
          </cell>
        </row>
        <row r="898">
          <cell r="A898">
            <v>2006</v>
          </cell>
          <cell r="B898">
            <v>6</v>
          </cell>
          <cell r="C898">
            <v>513</v>
          </cell>
          <cell r="D898">
            <v>17</v>
          </cell>
          <cell r="E898">
            <v>792030</v>
          </cell>
          <cell r="F898">
            <v>0</v>
          </cell>
          <cell r="G898" t="str">
            <v>Затраты по ШПЗ (неосновные)</v>
          </cell>
          <cell r="H898">
            <v>2030</v>
          </cell>
          <cell r="I898">
            <v>7920</v>
          </cell>
          <cell r="J898">
            <v>1</v>
          </cell>
          <cell r="K898">
            <v>1</v>
          </cell>
          <cell r="L898">
            <v>0</v>
          </cell>
          <cell r="M898">
            <v>0</v>
          </cell>
          <cell r="N898">
            <v>0</v>
          </cell>
          <cell r="R898">
            <v>0</v>
          </cell>
          <cell r="S898">
            <v>0</v>
          </cell>
          <cell r="T898">
            <v>0</v>
          </cell>
          <cell r="U898">
            <v>36</v>
          </cell>
          <cell r="V898">
            <v>0</v>
          </cell>
          <cell r="W898">
            <v>0</v>
          </cell>
          <cell r="AA898">
            <v>0</v>
          </cell>
          <cell r="AB898">
            <v>0</v>
          </cell>
          <cell r="AC898">
            <v>0</v>
          </cell>
          <cell r="AD898">
            <v>36</v>
          </cell>
          <cell r="AE898">
            <v>110000</v>
          </cell>
          <cell r="AF898">
            <v>0</v>
          </cell>
          <cell r="AI898">
            <v>2373</v>
          </cell>
          <cell r="AK898">
            <v>0</v>
          </cell>
          <cell r="AM898">
            <v>657</v>
          </cell>
          <cell r="AN898">
            <v>1</v>
          </cell>
          <cell r="AO898">
            <v>393216</v>
          </cell>
          <cell r="AQ898">
            <v>0</v>
          </cell>
          <cell r="AR898">
            <v>0</v>
          </cell>
          <cell r="AS898" t="str">
            <v>Ы</v>
          </cell>
          <cell r="AT898" t="str">
            <v>Ы</v>
          </cell>
          <cell r="AU898">
            <v>0</v>
          </cell>
          <cell r="AV898">
            <v>0</v>
          </cell>
          <cell r="AW898">
            <v>23</v>
          </cell>
          <cell r="AX898">
            <v>1</v>
          </cell>
          <cell r="AY898">
            <v>0</v>
          </cell>
          <cell r="AZ898">
            <v>0</v>
          </cell>
          <cell r="BA898">
            <v>0</v>
          </cell>
          <cell r="BB898">
            <v>0</v>
          </cell>
          <cell r="BC898">
            <v>38916</v>
          </cell>
        </row>
        <row r="899">
          <cell r="A899">
            <v>2006</v>
          </cell>
          <cell r="B899">
            <v>6</v>
          </cell>
          <cell r="C899">
            <v>514</v>
          </cell>
          <cell r="D899">
            <v>17</v>
          </cell>
          <cell r="E899">
            <v>792030</v>
          </cell>
          <cell r="F899">
            <v>0</v>
          </cell>
          <cell r="G899" t="str">
            <v>Затраты по ШПЗ (неосновные)</v>
          </cell>
          <cell r="H899">
            <v>2030</v>
          </cell>
          <cell r="I899">
            <v>7920</v>
          </cell>
          <cell r="J899">
            <v>-792950</v>
          </cell>
          <cell r="K899">
            <v>1</v>
          </cell>
          <cell r="L899">
            <v>0</v>
          </cell>
          <cell r="M899">
            <v>0</v>
          </cell>
          <cell r="N899">
            <v>0</v>
          </cell>
          <cell r="R899">
            <v>0</v>
          </cell>
          <cell r="S899">
            <v>0</v>
          </cell>
          <cell r="T899">
            <v>0</v>
          </cell>
          <cell r="U899">
            <v>36</v>
          </cell>
          <cell r="V899">
            <v>0</v>
          </cell>
          <cell r="W899">
            <v>0</v>
          </cell>
          <cell r="AA899">
            <v>0</v>
          </cell>
          <cell r="AB899">
            <v>0</v>
          </cell>
          <cell r="AC899">
            <v>0</v>
          </cell>
          <cell r="AD899">
            <v>36</v>
          </cell>
          <cell r="AE899">
            <v>230000</v>
          </cell>
          <cell r="AF899">
            <v>0</v>
          </cell>
          <cell r="AI899">
            <v>2373</v>
          </cell>
          <cell r="AK899">
            <v>0</v>
          </cell>
          <cell r="AM899">
            <v>658</v>
          </cell>
          <cell r="AN899">
            <v>1</v>
          </cell>
          <cell r="AO899">
            <v>393216</v>
          </cell>
          <cell r="AQ899">
            <v>0</v>
          </cell>
          <cell r="AR899">
            <v>0</v>
          </cell>
          <cell r="AS899" t="str">
            <v>Ы</v>
          </cell>
          <cell r="AT899" t="str">
            <v>Ы</v>
          </cell>
          <cell r="AU899">
            <v>0</v>
          </cell>
          <cell r="AV899">
            <v>0</v>
          </cell>
          <cell r="AW899">
            <v>23</v>
          </cell>
          <cell r="AX899">
            <v>1</v>
          </cell>
          <cell r="AY899">
            <v>0</v>
          </cell>
          <cell r="AZ899">
            <v>0</v>
          </cell>
          <cell r="BA899">
            <v>0</v>
          </cell>
          <cell r="BB899">
            <v>0</v>
          </cell>
          <cell r="BC899">
            <v>38916</v>
          </cell>
        </row>
        <row r="900">
          <cell r="A900">
            <v>2006</v>
          </cell>
          <cell r="B900">
            <v>6</v>
          </cell>
          <cell r="C900">
            <v>515</v>
          </cell>
          <cell r="D900">
            <v>17</v>
          </cell>
          <cell r="E900">
            <v>792030</v>
          </cell>
          <cell r="F900">
            <v>0</v>
          </cell>
          <cell r="G900" t="str">
            <v>Затраты по ШПЗ (неосновные)</v>
          </cell>
          <cell r="H900">
            <v>2030</v>
          </cell>
          <cell r="I900">
            <v>7920</v>
          </cell>
          <cell r="J900">
            <v>792950</v>
          </cell>
          <cell r="K900">
            <v>1</v>
          </cell>
          <cell r="L900">
            <v>0</v>
          </cell>
          <cell r="M900">
            <v>0</v>
          </cell>
          <cell r="N900">
            <v>0</v>
          </cell>
          <cell r="R900">
            <v>0</v>
          </cell>
          <cell r="S900">
            <v>0</v>
          </cell>
          <cell r="T900">
            <v>0</v>
          </cell>
          <cell r="U900">
            <v>36</v>
          </cell>
          <cell r="V900">
            <v>0</v>
          </cell>
          <cell r="W900">
            <v>0</v>
          </cell>
          <cell r="AA900">
            <v>0</v>
          </cell>
          <cell r="AB900">
            <v>0</v>
          </cell>
          <cell r="AC900">
            <v>0</v>
          </cell>
          <cell r="AD900">
            <v>36</v>
          </cell>
          <cell r="AE900">
            <v>240000</v>
          </cell>
          <cell r="AF900">
            <v>0</v>
          </cell>
          <cell r="AI900">
            <v>2373</v>
          </cell>
          <cell r="AK900">
            <v>0</v>
          </cell>
          <cell r="AM900">
            <v>659</v>
          </cell>
          <cell r="AN900">
            <v>1</v>
          </cell>
          <cell r="AO900">
            <v>393216</v>
          </cell>
          <cell r="AQ900">
            <v>0</v>
          </cell>
          <cell r="AR900">
            <v>0</v>
          </cell>
          <cell r="AS900" t="str">
            <v>Ы</v>
          </cell>
          <cell r="AT900" t="str">
            <v>Ы</v>
          </cell>
          <cell r="AU900">
            <v>0</v>
          </cell>
          <cell r="AV900">
            <v>0</v>
          </cell>
          <cell r="AW900">
            <v>23</v>
          </cell>
          <cell r="AX900">
            <v>1</v>
          </cell>
          <cell r="AY900">
            <v>0</v>
          </cell>
          <cell r="AZ900">
            <v>0</v>
          </cell>
          <cell r="BA900">
            <v>0</v>
          </cell>
          <cell r="BB900">
            <v>0</v>
          </cell>
          <cell r="BC900">
            <v>38916</v>
          </cell>
        </row>
        <row r="901">
          <cell r="A901">
            <v>2006</v>
          </cell>
          <cell r="B901">
            <v>6</v>
          </cell>
          <cell r="C901">
            <v>584</v>
          </cell>
          <cell r="D901">
            <v>17</v>
          </cell>
          <cell r="E901">
            <v>792030</v>
          </cell>
          <cell r="F901">
            <v>0</v>
          </cell>
          <cell r="G901" t="str">
            <v>Затраты по ШПЗ (неосновные)</v>
          </cell>
          <cell r="H901">
            <v>2030</v>
          </cell>
          <cell r="I901">
            <v>7920</v>
          </cell>
          <cell r="J901">
            <v>255800</v>
          </cell>
          <cell r="K901">
            <v>1</v>
          </cell>
          <cell r="L901">
            <v>0</v>
          </cell>
          <cell r="M901">
            <v>0</v>
          </cell>
          <cell r="N901">
            <v>0</v>
          </cell>
          <cell r="R901">
            <v>0</v>
          </cell>
          <cell r="S901">
            <v>0</v>
          </cell>
          <cell r="T901">
            <v>0</v>
          </cell>
          <cell r="U901">
            <v>37</v>
          </cell>
          <cell r="V901">
            <v>0</v>
          </cell>
          <cell r="W901">
            <v>0</v>
          </cell>
          <cell r="AA901">
            <v>0</v>
          </cell>
          <cell r="AB901">
            <v>0</v>
          </cell>
          <cell r="AC901">
            <v>0</v>
          </cell>
          <cell r="AD901">
            <v>37</v>
          </cell>
          <cell r="AE901">
            <v>240000</v>
          </cell>
          <cell r="AF901">
            <v>0</v>
          </cell>
          <cell r="AI901">
            <v>2373</v>
          </cell>
          <cell r="AK901">
            <v>0</v>
          </cell>
          <cell r="AM901">
            <v>728</v>
          </cell>
          <cell r="AN901">
            <v>1</v>
          </cell>
          <cell r="AO901">
            <v>393216</v>
          </cell>
          <cell r="AQ901">
            <v>0</v>
          </cell>
          <cell r="AR901">
            <v>0</v>
          </cell>
          <cell r="AS901" t="str">
            <v>Ы</v>
          </cell>
          <cell r="AT901" t="str">
            <v>Ы</v>
          </cell>
          <cell r="AU901">
            <v>0</v>
          </cell>
          <cell r="AV901">
            <v>0</v>
          </cell>
          <cell r="AW901">
            <v>23</v>
          </cell>
          <cell r="AX901">
            <v>1</v>
          </cell>
          <cell r="AY901">
            <v>0</v>
          </cell>
          <cell r="AZ901">
            <v>0</v>
          </cell>
          <cell r="BA901">
            <v>0</v>
          </cell>
          <cell r="BB901">
            <v>0</v>
          </cell>
          <cell r="BC901">
            <v>38916</v>
          </cell>
        </row>
        <row r="902">
          <cell r="A902">
            <v>2006</v>
          </cell>
          <cell r="B902">
            <v>6</v>
          </cell>
          <cell r="C902">
            <v>585</v>
          </cell>
          <cell r="D902">
            <v>17</v>
          </cell>
          <cell r="E902">
            <v>792030</v>
          </cell>
          <cell r="F902">
            <v>0</v>
          </cell>
          <cell r="G902" t="str">
            <v>Затраты по ШПЗ (неосновные)</v>
          </cell>
          <cell r="H902">
            <v>2030</v>
          </cell>
          <cell r="I902">
            <v>7920</v>
          </cell>
          <cell r="J902">
            <v>7389.21</v>
          </cell>
          <cell r="K902">
            <v>1</v>
          </cell>
          <cell r="L902">
            <v>0</v>
          </cell>
          <cell r="M902">
            <v>0</v>
          </cell>
          <cell r="N902">
            <v>0</v>
          </cell>
          <cell r="R902">
            <v>0</v>
          </cell>
          <cell r="S902">
            <v>0</v>
          </cell>
          <cell r="T902">
            <v>0</v>
          </cell>
          <cell r="U902">
            <v>37</v>
          </cell>
          <cell r="V902">
            <v>0</v>
          </cell>
          <cell r="W902">
            <v>0</v>
          </cell>
          <cell r="AA902">
            <v>0</v>
          </cell>
          <cell r="AB902">
            <v>0</v>
          </cell>
          <cell r="AC902">
            <v>0</v>
          </cell>
          <cell r="AD902">
            <v>37</v>
          </cell>
          <cell r="AE902">
            <v>311000</v>
          </cell>
          <cell r="AF902">
            <v>0</v>
          </cell>
          <cell r="AI902">
            <v>2373</v>
          </cell>
          <cell r="AK902">
            <v>0</v>
          </cell>
          <cell r="AM902">
            <v>729</v>
          </cell>
          <cell r="AN902">
            <v>1</v>
          </cell>
          <cell r="AO902">
            <v>393216</v>
          </cell>
          <cell r="AQ902">
            <v>0</v>
          </cell>
          <cell r="AR902">
            <v>0</v>
          </cell>
          <cell r="AS902" t="str">
            <v>Ы</v>
          </cell>
          <cell r="AT902" t="str">
            <v>Ы</v>
          </cell>
          <cell r="AU902">
            <v>0</v>
          </cell>
          <cell r="AV902">
            <v>0</v>
          </cell>
          <cell r="AW902">
            <v>23</v>
          </cell>
          <cell r="AX902">
            <v>1</v>
          </cell>
          <cell r="AY902">
            <v>0</v>
          </cell>
          <cell r="AZ902">
            <v>0</v>
          </cell>
          <cell r="BA902">
            <v>0</v>
          </cell>
          <cell r="BB902">
            <v>0</v>
          </cell>
          <cell r="BC902">
            <v>38916</v>
          </cell>
        </row>
        <row r="903">
          <cell r="A903">
            <v>2006</v>
          </cell>
          <cell r="B903">
            <v>6</v>
          </cell>
          <cell r="C903">
            <v>586</v>
          </cell>
          <cell r="D903">
            <v>17</v>
          </cell>
          <cell r="E903">
            <v>792030</v>
          </cell>
          <cell r="F903">
            <v>0</v>
          </cell>
          <cell r="G903" t="str">
            <v>Затраты по ШПЗ (неосновные)</v>
          </cell>
          <cell r="H903">
            <v>2030</v>
          </cell>
          <cell r="I903">
            <v>7920</v>
          </cell>
          <cell r="J903">
            <v>51100</v>
          </cell>
          <cell r="K903">
            <v>1</v>
          </cell>
          <cell r="L903">
            <v>0</v>
          </cell>
          <cell r="M903">
            <v>0</v>
          </cell>
          <cell r="N903">
            <v>0</v>
          </cell>
          <cell r="R903">
            <v>0</v>
          </cell>
          <cell r="S903">
            <v>0</v>
          </cell>
          <cell r="T903">
            <v>0</v>
          </cell>
          <cell r="U903">
            <v>37</v>
          </cell>
          <cell r="V903">
            <v>0</v>
          </cell>
          <cell r="W903">
            <v>0</v>
          </cell>
          <cell r="AA903">
            <v>0</v>
          </cell>
          <cell r="AB903">
            <v>0</v>
          </cell>
          <cell r="AC903">
            <v>0</v>
          </cell>
          <cell r="AD903">
            <v>37</v>
          </cell>
          <cell r="AE903">
            <v>312000</v>
          </cell>
          <cell r="AF903">
            <v>0</v>
          </cell>
          <cell r="AI903">
            <v>2373</v>
          </cell>
          <cell r="AK903">
            <v>0</v>
          </cell>
          <cell r="AM903">
            <v>730</v>
          </cell>
          <cell r="AN903">
            <v>1</v>
          </cell>
          <cell r="AO903">
            <v>393216</v>
          </cell>
          <cell r="AQ903">
            <v>0</v>
          </cell>
          <cell r="AR903">
            <v>0</v>
          </cell>
          <cell r="AS903" t="str">
            <v>Ы</v>
          </cell>
          <cell r="AT903" t="str">
            <v>Ы</v>
          </cell>
          <cell r="AU903">
            <v>0</v>
          </cell>
          <cell r="AV903">
            <v>0</v>
          </cell>
          <cell r="AW903">
            <v>23</v>
          </cell>
          <cell r="AX903">
            <v>1</v>
          </cell>
          <cell r="AY903">
            <v>0</v>
          </cell>
          <cell r="AZ903">
            <v>0</v>
          </cell>
          <cell r="BA903">
            <v>0</v>
          </cell>
          <cell r="BB903">
            <v>0</v>
          </cell>
          <cell r="BC903">
            <v>38916</v>
          </cell>
        </row>
        <row r="904">
          <cell r="A904">
            <v>2006</v>
          </cell>
          <cell r="B904">
            <v>6</v>
          </cell>
          <cell r="C904">
            <v>587</v>
          </cell>
          <cell r="D904">
            <v>17</v>
          </cell>
          <cell r="E904">
            <v>792030</v>
          </cell>
          <cell r="F904">
            <v>0</v>
          </cell>
          <cell r="G904" t="str">
            <v>Затраты по ШПЗ (неосновные)</v>
          </cell>
          <cell r="H904">
            <v>2030</v>
          </cell>
          <cell r="I904">
            <v>7920</v>
          </cell>
          <cell r="J904">
            <v>2802.78</v>
          </cell>
          <cell r="K904">
            <v>1</v>
          </cell>
          <cell r="L904">
            <v>0</v>
          </cell>
          <cell r="M904">
            <v>0</v>
          </cell>
          <cell r="N904">
            <v>0</v>
          </cell>
          <cell r="R904">
            <v>0</v>
          </cell>
          <cell r="S904">
            <v>0</v>
          </cell>
          <cell r="T904">
            <v>0</v>
          </cell>
          <cell r="U904">
            <v>37</v>
          </cell>
          <cell r="V904">
            <v>0</v>
          </cell>
          <cell r="W904">
            <v>0</v>
          </cell>
          <cell r="AA904">
            <v>0</v>
          </cell>
          <cell r="AB904">
            <v>0</v>
          </cell>
          <cell r="AC904">
            <v>0</v>
          </cell>
          <cell r="AD904">
            <v>37</v>
          </cell>
          <cell r="AE904">
            <v>313000</v>
          </cell>
          <cell r="AF904">
            <v>0</v>
          </cell>
          <cell r="AI904">
            <v>2373</v>
          </cell>
          <cell r="AK904">
            <v>0</v>
          </cell>
          <cell r="AM904">
            <v>731</v>
          </cell>
          <cell r="AN904">
            <v>1</v>
          </cell>
          <cell r="AO904">
            <v>393216</v>
          </cell>
          <cell r="AQ904">
            <v>0</v>
          </cell>
          <cell r="AR904">
            <v>0</v>
          </cell>
          <cell r="AS904" t="str">
            <v>Ы</v>
          </cell>
          <cell r="AT904" t="str">
            <v>Ы</v>
          </cell>
          <cell r="AU904">
            <v>0</v>
          </cell>
          <cell r="AV904">
            <v>0</v>
          </cell>
          <cell r="AW904">
            <v>23</v>
          </cell>
          <cell r="AX904">
            <v>1</v>
          </cell>
          <cell r="AY904">
            <v>0</v>
          </cell>
          <cell r="AZ904">
            <v>0</v>
          </cell>
          <cell r="BA904">
            <v>0</v>
          </cell>
          <cell r="BB904">
            <v>0</v>
          </cell>
          <cell r="BC904">
            <v>38916</v>
          </cell>
        </row>
        <row r="905">
          <cell r="A905">
            <v>2006</v>
          </cell>
          <cell r="B905">
            <v>6</v>
          </cell>
          <cell r="C905">
            <v>588</v>
          </cell>
          <cell r="D905">
            <v>17</v>
          </cell>
          <cell r="E905">
            <v>792030</v>
          </cell>
          <cell r="F905">
            <v>0</v>
          </cell>
          <cell r="G905" t="str">
            <v>Затраты по ШПЗ (неосновные)</v>
          </cell>
          <cell r="H905">
            <v>2030</v>
          </cell>
          <cell r="I905">
            <v>7920</v>
          </cell>
          <cell r="J905">
            <v>5096</v>
          </cell>
          <cell r="K905">
            <v>1</v>
          </cell>
          <cell r="L905">
            <v>0</v>
          </cell>
          <cell r="M905">
            <v>0</v>
          </cell>
          <cell r="N905">
            <v>0</v>
          </cell>
          <cell r="R905">
            <v>0</v>
          </cell>
          <cell r="S905">
            <v>0</v>
          </cell>
          <cell r="T905">
            <v>0</v>
          </cell>
          <cell r="U905">
            <v>37</v>
          </cell>
          <cell r="V905">
            <v>0</v>
          </cell>
          <cell r="W905">
            <v>0</v>
          </cell>
          <cell r="AA905">
            <v>0</v>
          </cell>
          <cell r="AB905">
            <v>0</v>
          </cell>
          <cell r="AC905">
            <v>0</v>
          </cell>
          <cell r="AD905">
            <v>37</v>
          </cell>
          <cell r="AE905">
            <v>314000</v>
          </cell>
          <cell r="AF905">
            <v>0</v>
          </cell>
          <cell r="AI905">
            <v>2373</v>
          </cell>
          <cell r="AK905">
            <v>0</v>
          </cell>
          <cell r="AM905">
            <v>732</v>
          </cell>
          <cell r="AN905">
            <v>1</v>
          </cell>
          <cell r="AO905">
            <v>393216</v>
          </cell>
          <cell r="AQ905">
            <v>0</v>
          </cell>
          <cell r="AR905">
            <v>0</v>
          </cell>
          <cell r="AS905" t="str">
            <v>Ы</v>
          </cell>
          <cell r="AT905" t="str">
            <v>Ы</v>
          </cell>
          <cell r="AU905">
            <v>0</v>
          </cell>
          <cell r="AV905">
            <v>0</v>
          </cell>
          <cell r="AW905">
            <v>23</v>
          </cell>
          <cell r="AX905">
            <v>1</v>
          </cell>
          <cell r="AY905">
            <v>0</v>
          </cell>
          <cell r="AZ905">
            <v>0</v>
          </cell>
          <cell r="BA905">
            <v>0</v>
          </cell>
          <cell r="BB905">
            <v>0</v>
          </cell>
          <cell r="BC905">
            <v>38916</v>
          </cell>
        </row>
        <row r="906">
          <cell r="A906">
            <v>2006</v>
          </cell>
          <cell r="B906">
            <v>6</v>
          </cell>
          <cell r="C906">
            <v>589</v>
          </cell>
          <cell r="D906">
            <v>17</v>
          </cell>
          <cell r="E906">
            <v>792030</v>
          </cell>
          <cell r="F906">
            <v>0</v>
          </cell>
          <cell r="G906" t="str">
            <v>Затраты по ШПЗ (неосновные)</v>
          </cell>
          <cell r="H906">
            <v>2030</v>
          </cell>
          <cell r="I906">
            <v>7920</v>
          </cell>
          <cell r="J906">
            <v>1021.6</v>
          </cell>
          <cell r="K906">
            <v>1</v>
          </cell>
          <cell r="L906">
            <v>0</v>
          </cell>
          <cell r="M906">
            <v>0</v>
          </cell>
          <cell r="N906">
            <v>0</v>
          </cell>
          <cell r="R906">
            <v>0</v>
          </cell>
          <cell r="S906">
            <v>0</v>
          </cell>
          <cell r="T906">
            <v>0</v>
          </cell>
          <cell r="U906">
            <v>37</v>
          </cell>
          <cell r="V906">
            <v>0</v>
          </cell>
          <cell r="W906">
            <v>0</v>
          </cell>
          <cell r="AA906">
            <v>0</v>
          </cell>
          <cell r="AB906">
            <v>0</v>
          </cell>
          <cell r="AC906">
            <v>0</v>
          </cell>
          <cell r="AD906">
            <v>37</v>
          </cell>
          <cell r="AE906">
            <v>315000</v>
          </cell>
          <cell r="AF906">
            <v>0</v>
          </cell>
          <cell r="AI906">
            <v>2373</v>
          </cell>
          <cell r="AK906">
            <v>0</v>
          </cell>
          <cell r="AM906">
            <v>733</v>
          </cell>
          <cell r="AN906">
            <v>1</v>
          </cell>
          <cell r="AO906">
            <v>393216</v>
          </cell>
          <cell r="AQ906">
            <v>0</v>
          </cell>
          <cell r="AR906">
            <v>0</v>
          </cell>
          <cell r="AS906" t="str">
            <v>Ы</v>
          </cell>
          <cell r="AT906" t="str">
            <v>Ы</v>
          </cell>
          <cell r="AU906">
            <v>0</v>
          </cell>
          <cell r="AV906">
            <v>0</v>
          </cell>
          <cell r="AW906">
            <v>23</v>
          </cell>
          <cell r="AX906">
            <v>1</v>
          </cell>
          <cell r="AY906">
            <v>0</v>
          </cell>
          <cell r="AZ906">
            <v>0</v>
          </cell>
          <cell r="BA906">
            <v>0</v>
          </cell>
          <cell r="BB906">
            <v>0</v>
          </cell>
          <cell r="BC906">
            <v>38916</v>
          </cell>
        </row>
        <row r="907">
          <cell r="A907">
            <v>2006</v>
          </cell>
          <cell r="B907">
            <v>6</v>
          </cell>
          <cell r="C907">
            <v>662</v>
          </cell>
          <cell r="D907">
            <v>18</v>
          </cell>
          <cell r="E907">
            <v>792030</v>
          </cell>
          <cell r="F907">
            <v>0</v>
          </cell>
          <cell r="G907" t="str">
            <v>Затраты по ШПЗ (неосновные)</v>
          </cell>
          <cell r="H907">
            <v>2030</v>
          </cell>
          <cell r="I907">
            <v>7920</v>
          </cell>
          <cell r="J907">
            <v>10885.75</v>
          </cell>
          <cell r="K907">
            <v>1</v>
          </cell>
          <cell r="L907">
            <v>0</v>
          </cell>
          <cell r="M907">
            <v>0</v>
          </cell>
          <cell r="N907">
            <v>0</v>
          </cell>
          <cell r="R907">
            <v>0</v>
          </cell>
          <cell r="S907">
            <v>0</v>
          </cell>
          <cell r="T907">
            <v>0</v>
          </cell>
          <cell r="U907">
            <v>42</v>
          </cell>
          <cell r="V907">
            <v>0</v>
          </cell>
          <cell r="W907">
            <v>0</v>
          </cell>
          <cell r="AA907">
            <v>0</v>
          </cell>
          <cell r="AB907">
            <v>0</v>
          </cell>
          <cell r="AC907">
            <v>0</v>
          </cell>
          <cell r="AD907">
            <v>42</v>
          </cell>
          <cell r="AE907">
            <v>110000</v>
          </cell>
          <cell r="AF907">
            <v>0</v>
          </cell>
          <cell r="AI907">
            <v>2373</v>
          </cell>
          <cell r="AK907">
            <v>0</v>
          </cell>
          <cell r="AM907">
            <v>806</v>
          </cell>
          <cell r="AN907">
            <v>1</v>
          </cell>
          <cell r="AO907">
            <v>393216</v>
          </cell>
          <cell r="AQ907">
            <v>0</v>
          </cell>
          <cell r="AR907">
            <v>0</v>
          </cell>
          <cell r="AS907" t="str">
            <v>Ы</v>
          </cell>
          <cell r="AT907" t="str">
            <v>Ы</v>
          </cell>
          <cell r="AU907">
            <v>0</v>
          </cell>
          <cell r="AV907">
            <v>0</v>
          </cell>
          <cell r="AW907">
            <v>23</v>
          </cell>
          <cell r="AX907">
            <v>1</v>
          </cell>
          <cell r="AY907">
            <v>0</v>
          </cell>
          <cell r="AZ907">
            <v>0</v>
          </cell>
          <cell r="BA907">
            <v>0</v>
          </cell>
          <cell r="BB907">
            <v>0</v>
          </cell>
          <cell r="BC907">
            <v>38916</v>
          </cell>
        </row>
        <row r="908">
          <cell r="A908">
            <v>2006</v>
          </cell>
          <cell r="B908">
            <v>6</v>
          </cell>
          <cell r="C908">
            <v>663</v>
          </cell>
          <cell r="D908">
            <v>18</v>
          </cell>
          <cell r="E908">
            <v>792030</v>
          </cell>
          <cell r="F908">
            <v>0</v>
          </cell>
          <cell r="G908" t="str">
            <v>Затраты по ШПЗ (неосновные)</v>
          </cell>
          <cell r="H908">
            <v>2030</v>
          </cell>
          <cell r="I908">
            <v>7920</v>
          </cell>
          <cell r="J908">
            <v>5.0999999999999996</v>
          </cell>
          <cell r="K908">
            <v>1</v>
          </cell>
          <cell r="L908">
            <v>0</v>
          </cell>
          <cell r="M908">
            <v>0</v>
          </cell>
          <cell r="N908">
            <v>0</v>
          </cell>
          <cell r="R908">
            <v>0</v>
          </cell>
          <cell r="S908">
            <v>0</v>
          </cell>
          <cell r="T908">
            <v>0</v>
          </cell>
          <cell r="U908">
            <v>42</v>
          </cell>
          <cell r="V908">
            <v>0</v>
          </cell>
          <cell r="W908">
            <v>0</v>
          </cell>
          <cell r="AA908">
            <v>0</v>
          </cell>
          <cell r="AB908">
            <v>0</v>
          </cell>
          <cell r="AC908">
            <v>0</v>
          </cell>
          <cell r="AD908">
            <v>42</v>
          </cell>
          <cell r="AE908">
            <v>114020</v>
          </cell>
          <cell r="AF908">
            <v>0</v>
          </cell>
          <cell r="AI908">
            <v>2373</v>
          </cell>
          <cell r="AK908">
            <v>0</v>
          </cell>
          <cell r="AM908">
            <v>807</v>
          </cell>
          <cell r="AN908">
            <v>1</v>
          </cell>
          <cell r="AO908">
            <v>393216</v>
          </cell>
          <cell r="AQ908">
            <v>0</v>
          </cell>
          <cell r="AR908">
            <v>0</v>
          </cell>
          <cell r="AS908" t="str">
            <v>Ы</v>
          </cell>
          <cell r="AT908" t="str">
            <v>Ы</v>
          </cell>
          <cell r="AU908">
            <v>0</v>
          </cell>
          <cell r="AV908">
            <v>0</v>
          </cell>
          <cell r="AW908">
            <v>23</v>
          </cell>
          <cell r="AX908">
            <v>1</v>
          </cell>
          <cell r="AY908">
            <v>0</v>
          </cell>
          <cell r="AZ908">
            <v>0</v>
          </cell>
          <cell r="BA908">
            <v>0</v>
          </cell>
          <cell r="BB908">
            <v>0</v>
          </cell>
          <cell r="BC908">
            <v>38916</v>
          </cell>
        </row>
        <row r="909">
          <cell r="A909">
            <v>2006</v>
          </cell>
          <cell r="B909">
            <v>6</v>
          </cell>
          <cell r="C909">
            <v>664</v>
          </cell>
          <cell r="D909">
            <v>18</v>
          </cell>
          <cell r="E909">
            <v>792030</v>
          </cell>
          <cell r="F909">
            <v>0</v>
          </cell>
          <cell r="G909" t="str">
            <v>Затраты по ШПЗ (неосновные)</v>
          </cell>
          <cell r="H909">
            <v>2030</v>
          </cell>
          <cell r="I909">
            <v>7920</v>
          </cell>
          <cell r="J909">
            <v>2374.85</v>
          </cell>
          <cell r="K909">
            <v>1</v>
          </cell>
          <cell r="L909">
            <v>0</v>
          </cell>
          <cell r="M909">
            <v>0</v>
          </cell>
          <cell r="N909">
            <v>0</v>
          </cell>
          <cell r="R909">
            <v>0</v>
          </cell>
          <cell r="S909">
            <v>0</v>
          </cell>
          <cell r="T909">
            <v>0</v>
          </cell>
          <cell r="U909">
            <v>42</v>
          </cell>
          <cell r="V909">
            <v>0</v>
          </cell>
          <cell r="W909">
            <v>0</v>
          </cell>
          <cell r="AA909">
            <v>0</v>
          </cell>
          <cell r="AB909">
            <v>0</v>
          </cell>
          <cell r="AC909">
            <v>0</v>
          </cell>
          <cell r="AD909">
            <v>42</v>
          </cell>
          <cell r="AE909">
            <v>117000</v>
          </cell>
          <cell r="AF909">
            <v>0</v>
          </cell>
          <cell r="AI909">
            <v>2373</v>
          </cell>
          <cell r="AK909">
            <v>0</v>
          </cell>
          <cell r="AM909">
            <v>808</v>
          </cell>
          <cell r="AN909">
            <v>1</v>
          </cell>
          <cell r="AO909">
            <v>393216</v>
          </cell>
          <cell r="AQ909">
            <v>0</v>
          </cell>
          <cell r="AR909">
            <v>0</v>
          </cell>
          <cell r="AS909" t="str">
            <v>Ы</v>
          </cell>
          <cell r="AT909" t="str">
            <v>Ы</v>
          </cell>
          <cell r="AU909">
            <v>0</v>
          </cell>
          <cell r="AV909">
            <v>0</v>
          </cell>
          <cell r="AW909">
            <v>23</v>
          </cell>
          <cell r="AX909">
            <v>1</v>
          </cell>
          <cell r="AY909">
            <v>0</v>
          </cell>
          <cell r="AZ909">
            <v>0</v>
          </cell>
          <cell r="BA909">
            <v>0</v>
          </cell>
          <cell r="BB909">
            <v>0</v>
          </cell>
          <cell r="BC909">
            <v>38916</v>
          </cell>
        </row>
        <row r="910">
          <cell r="A910">
            <v>2006</v>
          </cell>
          <cell r="B910">
            <v>6</v>
          </cell>
          <cell r="C910">
            <v>665</v>
          </cell>
          <cell r="D910">
            <v>18</v>
          </cell>
          <cell r="E910">
            <v>792030</v>
          </cell>
          <cell r="F910">
            <v>0</v>
          </cell>
          <cell r="G910" t="str">
            <v>Затраты по ШПЗ (неосновные)</v>
          </cell>
          <cell r="H910">
            <v>2030</v>
          </cell>
          <cell r="I910">
            <v>7920</v>
          </cell>
          <cell r="J910">
            <v>23.26</v>
          </cell>
          <cell r="K910">
            <v>1</v>
          </cell>
          <cell r="L910">
            <v>0</v>
          </cell>
          <cell r="M910">
            <v>0</v>
          </cell>
          <cell r="N910">
            <v>0</v>
          </cell>
          <cell r="R910">
            <v>0</v>
          </cell>
          <cell r="S910">
            <v>0</v>
          </cell>
          <cell r="T910">
            <v>0</v>
          </cell>
          <cell r="U910">
            <v>42</v>
          </cell>
          <cell r="V910">
            <v>0</v>
          </cell>
          <cell r="W910">
            <v>0</v>
          </cell>
          <cell r="AA910">
            <v>0</v>
          </cell>
          <cell r="AB910">
            <v>0</v>
          </cell>
          <cell r="AC910">
            <v>0</v>
          </cell>
          <cell r="AD910">
            <v>42</v>
          </cell>
          <cell r="AE910">
            <v>118000</v>
          </cell>
          <cell r="AF910">
            <v>0</v>
          </cell>
          <cell r="AI910">
            <v>2373</v>
          </cell>
          <cell r="AK910">
            <v>0</v>
          </cell>
          <cell r="AM910">
            <v>809</v>
          </cell>
          <cell r="AN910">
            <v>1</v>
          </cell>
          <cell r="AO910">
            <v>393216</v>
          </cell>
          <cell r="AQ910">
            <v>0</v>
          </cell>
          <cell r="AR910">
            <v>0</v>
          </cell>
          <cell r="AS910" t="str">
            <v>Ы</v>
          </cell>
          <cell r="AT910" t="str">
            <v>Ы</v>
          </cell>
          <cell r="AU910">
            <v>0</v>
          </cell>
          <cell r="AV910">
            <v>0</v>
          </cell>
          <cell r="AW910">
            <v>23</v>
          </cell>
          <cell r="AX910">
            <v>1</v>
          </cell>
          <cell r="AY910">
            <v>0</v>
          </cell>
          <cell r="AZ910">
            <v>0</v>
          </cell>
          <cell r="BA910">
            <v>0</v>
          </cell>
          <cell r="BB910">
            <v>0</v>
          </cell>
          <cell r="BC910">
            <v>38916</v>
          </cell>
        </row>
        <row r="911">
          <cell r="A911">
            <v>2006</v>
          </cell>
          <cell r="B911">
            <v>6</v>
          </cell>
          <cell r="C911">
            <v>666</v>
          </cell>
          <cell r="D911">
            <v>18</v>
          </cell>
          <cell r="E911">
            <v>792030</v>
          </cell>
          <cell r="F911">
            <v>0</v>
          </cell>
          <cell r="G911" t="str">
            <v>Затраты по ШПЗ (неосновные)</v>
          </cell>
          <cell r="H911">
            <v>2030</v>
          </cell>
          <cell r="I911">
            <v>7920</v>
          </cell>
          <cell r="J911">
            <v>107.53</v>
          </cell>
          <cell r="K911">
            <v>1</v>
          </cell>
          <cell r="L911">
            <v>0</v>
          </cell>
          <cell r="M911">
            <v>0</v>
          </cell>
          <cell r="N911">
            <v>0</v>
          </cell>
          <cell r="R911">
            <v>0</v>
          </cell>
          <cell r="S911">
            <v>0</v>
          </cell>
          <cell r="T911">
            <v>0</v>
          </cell>
          <cell r="U911">
            <v>42</v>
          </cell>
          <cell r="V911">
            <v>0</v>
          </cell>
          <cell r="W911">
            <v>0</v>
          </cell>
          <cell r="AA911">
            <v>0</v>
          </cell>
          <cell r="AB911">
            <v>0</v>
          </cell>
          <cell r="AC911">
            <v>0</v>
          </cell>
          <cell r="AD911">
            <v>42</v>
          </cell>
          <cell r="AE911">
            <v>130000</v>
          </cell>
          <cell r="AF911">
            <v>0</v>
          </cell>
          <cell r="AI911">
            <v>2373</v>
          </cell>
          <cell r="AK911">
            <v>0</v>
          </cell>
          <cell r="AM911">
            <v>810</v>
          </cell>
          <cell r="AN911">
            <v>1</v>
          </cell>
          <cell r="AO911">
            <v>393216</v>
          </cell>
          <cell r="AQ911">
            <v>0</v>
          </cell>
          <cell r="AR911">
            <v>0</v>
          </cell>
          <cell r="AS911" t="str">
            <v>Ы</v>
          </cell>
          <cell r="AT911" t="str">
            <v>Ы</v>
          </cell>
          <cell r="AU911">
            <v>0</v>
          </cell>
          <cell r="AV911">
            <v>0</v>
          </cell>
          <cell r="AW911">
            <v>23</v>
          </cell>
          <cell r="AX911">
            <v>1</v>
          </cell>
          <cell r="AY911">
            <v>0</v>
          </cell>
          <cell r="AZ911">
            <v>0</v>
          </cell>
          <cell r="BA911">
            <v>0</v>
          </cell>
          <cell r="BB911">
            <v>0</v>
          </cell>
          <cell r="BC911">
            <v>38916</v>
          </cell>
        </row>
        <row r="912">
          <cell r="A912">
            <v>2006</v>
          </cell>
          <cell r="B912">
            <v>6</v>
          </cell>
          <cell r="C912">
            <v>667</v>
          </cell>
          <cell r="D912">
            <v>18</v>
          </cell>
          <cell r="E912">
            <v>792030</v>
          </cell>
          <cell r="F912">
            <v>0</v>
          </cell>
          <cell r="G912" t="str">
            <v>Затраты по ШПЗ (неосновные)</v>
          </cell>
          <cell r="H912">
            <v>2030</v>
          </cell>
          <cell r="I912">
            <v>7920</v>
          </cell>
          <cell r="J912">
            <v>-94.64</v>
          </cell>
          <cell r="K912">
            <v>1</v>
          </cell>
          <cell r="L912">
            <v>0</v>
          </cell>
          <cell r="M912">
            <v>0</v>
          </cell>
          <cell r="N912">
            <v>0</v>
          </cell>
          <cell r="R912">
            <v>0</v>
          </cell>
          <cell r="S912">
            <v>0</v>
          </cell>
          <cell r="T912">
            <v>0</v>
          </cell>
          <cell r="U912">
            <v>42</v>
          </cell>
          <cell r="V912">
            <v>0</v>
          </cell>
          <cell r="W912">
            <v>0</v>
          </cell>
          <cell r="AA912">
            <v>0</v>
          </cell>
          <cell r="AB912">
            <v>0</v>
          </cell>
          <cell r="AC912">
            <v>0</v>
          </cell>
          <cell r="AD912">
            <v>42</v>
          </cell>
          <cell r="AE912">
            <v>131000</v>
          </cell>
          <cell r="AF912">
            <v>0</v>
          </cell>
          <cell r="AI912">
            <v>2373</v>
          </cell>
          <cell r="AK912">
            <v>0</v>
          </cell>
          <cell r="AM912">
            <v>811</v>
          </cell>
          <cell r="AN912">
            <v>1</v>
          </cell>
          <cell r="AO912">
            <v>393216</v>
          </cell>
          <cell r="AQ912">
            <v>0</v>
          </cell>
          <cell r="AR912">
            <v>0</v>
          </cell>
          <cell r="AS912" t="str">
            <v>Ы</v>
          </cell>
          <cell r="AT912" t="str">
            <v>Ы</v>
          </cell>
          <cell r="AU912">
            <v>0</v>
          </cell>
          <cell r="AV912">
            <v>0</v>
          </cell>
          <cell r="AW912">
            <v>23</v>
          </cell>
          <cell r="AX912">
            <v>1</v>
          </cell>
          <cell r="AY912">
            <v>0</v>
          </cell>
          <cell r="AZ912">
            <v>0</v>
          </cell>
          <cell r="BA912">
            <v>0</v>
          </cell>
          <cell r="BB912">
            <v>0</v>
          </cell>
          <cell r="BC912">
            <v>38916</v>
          </cell>
        </row>
        <row r="913">
          <cell r="A913">
            <v>2006</v>
          </cell>
          <cell r="B913">
            <v>6</v>
          </cell>
          <cell r="C913">
            <v>668</v>
          </cell>
          <cell r="D913">
            <v>18</v>
          </cell>
          <cell r="E913">
            <v>792030</v>
          </cell>
          <cell r="F913">
            <v>0</v>
          </cell>
          <cell r="G913" t="str">
            <v>Затраты по ШПЗ (неосновные)</v>
          </cell>
          <cell r="H913">
            <v>2030</v>
          </cell>
          <cell r="I913">
            <v>7920</v>
          </cell>
          <cell r="J913">
            <v>115.14</v>
          </cell>
          <cell r="K913">
            <v>1</v>
          </cell>
          <cell r="L913">
            <v>0</v>
          </cell>
          <cell r="M913">
            <v>0</v>
          </cell>
          <cell r="N913">
            <v>0</v>
          </cell>
          <cell r="R913">
            <v>0</v>
          </cell>
          <cell r="S913">
            <v>0</v>
          </cell>
          <cell r="T913">
            <v>0</v>
          </cell>
          <cell r="U913">
            <v>42</v>
          </cell>
          <cell r="V913">
            <v>0</v>
          </cell>
          <cell r="W913">
            <v>0</v>
          </cell>
          <cell r="AA913">
            <v>0</v>
          </cell>
          <cell r="AB913">
            <v>0</v>
          </cell>
          <cell r="AC913">
            <v>0</v>
          </cell>
          <cell r="AD913">
            <v>42</v>
          </cell>
          <cell r="AE913">
            <v>132000</v>
          </cell>
          <cell r="AF913">
            <v>0</v>
          </cell>
          <cell r="AI913">
            <v>2373</v>
          </cell>
          <cell r="AK913">
            <v>0</v>
          </cell>
          <cell r="AM913">
            <v>812</v>
          </cell>
          <cell r="AN913">
            <v>1</v>
          </cell>
          <cell r="AO913">
            <v>393216</v>
          </cell>
          <cell r="AQ913">
            <v>0</v>
          </cell>
          <cell r="AR913">
            <v>0</v>
          </cell>
          <cell r="AS913" t="str">
            <v>Ы</v>
          </cell>
          <cell r="AT913" t="str">
            <v>Ы</v>
          </cell>
          <cell r="AU913">
            <v>0</v>
          </cell>
          <cell r="AV913">
            <v>0</v>
          </cell>
          <cell r="AW913">
            <v>23</v>
          </cell>
          <cell r="AX913">
            <v>1</v>
          </cell>
          <cell r="AY913">
            <v>0</v>
          </cell>
          <cell r="AZ913">
            <v>0</v>
          </cell>
          <cell r="BA913">
            <v>0</v>
          </cell>
          <cell r="BB913">
            <v>0</v>
          </cell>
          <cell r="BC913">
            <v>38916</v>
          </cell>
        </row>
        <row r="914">
          <cell r="A914">
            <v>2006</v>
          </cell>
          <cell r="B914">
            <v>6</v>
          </cell>
          <cell r="C914">
            <v>669</v>
          </cell>
          <cell r="D914">
            <v>18</v>
          </cell>
          <cell r="E914">
            <v>792030</v>
          </cell>
          <cell r="F914">
            <v>0</v>
          </cell>
          <cell r="G914" t="str">
            <v>Затраты по ШПЗ (неосновные)</v>
          </cell>
          <cell r="H914">
            <v>2030</v>
          </cell>
          <cell r="I914">
            <v>7920</v>
          </cell>
          <cell r="J914">
            <v>16.190000000000001</v>
          </cell>
          <cell r="K914">
            <v>1</v>
          </cell>
          <cell r="L914">
            <v>0</v>
          </cell>
          <cell r="M914">
            <v>0</v>
          </cell>
          <cell r="N914">
            <v>0</v>
          </cell>
          <cell r="R914">
            <v>0</v>
          </cell>
          <cell r="S914">
            <v>0</v>
          </cell>
          <cell r="T914">
            <v>0</v>
          </cell>
          <cell r="U914">
            <v>42</v>
          </cell>
          <cell r="V914">
            <v>0</v>
          </cell>
          <cell r="W914">
            <v>0</v>
          </cell>
          <cell r="AA914">
            <v>0</v>
          </cell>
          <cell r="AB914">
            <v>0</v>
          </cell>
          <cell r="AC914">
            <v>0</v>
          </cell>
          <cell r="AD914">
            <v>42</v>
          </cell>
          <cell r="AE914">
            <v>135000</v>
          </cell>
          <cell r="AF914">
            <v>0</v>
          </cell>
          <cell r="AI914">
            <v>2373</v>
          </cell>
          <cell r="AK914">
            <v>0</v>
          </cell>
          <cell r="AM914">
            <v>813</v>
          </cell>
          <cell r="AN914">
            <v>1</v>
          </cell>
          <cell r="AO914">
            <v>393216</v>
          </cell>
          <cell r="AQ914">
            <v>0</v>
          </cell>
          <cell r="AR914">
            <v>0</v>
          </cell>
          <cell r="AS914" t="str">
            <v>Ы</v>
          </cell>
          <cell r="AT914" t="str">
            <v>Ы</v>
          </cell>
          <cell r="AU914">
            <v>0</v>
          </cell>
          <cell r="AV914">
            <v>0</v>
          </cell>
          <cell r="AW914">
            <v>23</v>
          </cell>
          <cell r="AX914">
            <v>1</v>
          </cell>
          <cell r="AY914">
            <v>0</v>
          </cell>
          <cell r="AZ914">
            <v>0</v>
          </cell>
          <cell r="BA914">
            <v>0</v>
          </cell>
          <cell r="BB914">
            <v>0</v>
          </cell>
          <cell r="BC914">
            <v>38916</v>
          </cell>
        </row>
        <row r="915">
          <cell r="A915">
            <v>2006</v>
          </cell>
          <cell r="B915">
            <v>6</v>
          </cell>
          <cell r="C915">
            <v>670</v>
          </cell>
          <cell r="D915">
            <v>18</v>
          </cell>
          <cell r="E915">
            <v>792030</v>
          </cell>
          <cell r="F915">
            <v>0</v>
          </cell>
          <cell r="G915" t="str">
            <v>Затраты по ШПЗ (неосновные)</v>
          </cell>
          <cell r="H915">
            <v>2030</v>
          </cell>
          <cell r="I915">
            <v>7920</v>
          </cell>
          <cell r="J915">
            <v>67606.02</v>
          </cell>
          <cell r="K915">
            <v>1</v>
          </cell>
          <cell r="L915">
            <v>0</v>
          </cell>
          <cell r="M915">
            <v>0</v>
          </cell>
          <cell r="N915">
            <v>0</v>
          </cell>
          <cell r="R915">
            <v>0</v>
          </cell>
          <cell r="S915">
            <v>0</v>
          </cell>
          <cell r="T915">
            <v>0</v>
          </cell>
          <cell r="U915">
            <v>42</v>
          </cell>
          <cell r="V915">
            <v>0</v>
          </cell>
          <cell r="W915">
            <v>0</v>
          </cell>
          <cell r="AA915">
            <v>0</v>
          </cell>
          <cell r="AB915">
            <v>0</v>
          </cell>
          <cell r="AC915">
            <v>0</v>
          </cell>
          <cell r="AD915">
            <v>42</v>
          </cell>
          <cell r="AE915">
            <v>143000</v>
          </cell>
          <cell r="AF915">
            <v>0</v>
          </cell>
          <cell r="AI915">
            <v>2373</v>
          </cell>
          <cell r="AK915">
            <v>0</v>
          </cell>
          <cell r="AM915">
            <v>814</v>
          </cell>
          <cell r="AN915">
            <v>1</v>
          </cell>
          <cell r="AO915">
            <v>393216</v>
          </cell>
          <cell r="AQ915">
            <v>0</v>
          </cell>
          <cell r="AR915">
            <v>0</v>
          </cell>
          <cell r="AS915" t="str">
            <v>Ы</v>
          </cell>
          <cell r="AT915" t="str">
            <v>Ы</v>
          </cell>
          <cell r="AU915">
            <v>0</v>
          </cell>
          <cell r="AV915">
            <v>0</v>
          </cell>
          <cell r="AW915">
            <v>23</v>
          </cell>
          <cell r="AX915">
            <v>1</v>
          </cell>
          <cell r="AY915">
            <v>0</v>
          </cell>
          <cell r="AZ915">
            <v>0</v>
          </cell>
          <cell r="BA915">
            <v>0</v>
          </cell>
          <cell r="BB915">
            <v>0</v>
          </cell>
          <cell r="BC915">
            <v>38916</v>
          </cell>
        </row>
        <row r="916">
          <cell r="A916">
            <v>2006</v>
          </cell>
          <cell r="B916">
            <v>6</v>
          </cell>
          <cell r="C916">
            <v>671</v>
          </cell>
          <cell r="D916">
            <v>18</v>
          </cell>
          <cell r="E916">
            <v>792030</v>
          </cell>
          <cell r="F916">
            <v>0</v>
          </cell>
          <cell r="G916" t="str">
            <v>Затраты по ШПЗ (неосновные)</v>
          </cell>
          <cell r="H916">
            <v>2030</v>
          </cell>
          <cell r="I916">
            <v>7920</v>
          </cell>
          <cell r="J916">
            <v>41.97</v>
          </cell>
          <cell r="K916">
            <v>1</v>
          </cell>
          <cell r="L916">
            <v>0</v>
          </cell>
          <cell r="M916">
            <v>0</v>
          </cell>
          <cell r="N916">
            <v>0</v>
          </cell>
          <cell r="R916">
            <v>0</v>
          </cell>
          <cell r="S916">
            <v>0</v>
          </cell>
          <cell r="T916">
            <v>0</v>
          </cell>
          <cell r="U916">
            <v>42</v>
          </cell>
          <cell r="V916">
            <v>0</v>
          </cell>
          <cell r="W916">
            <v>0</v>
          </cell>
          <cell r="AA916">
            <v>0</v>
          </cell>
          <cell r="AB916">
            <v>0</v>
          </cell>
          <cell r="AC916">
            <v>0</v>
          </cell>
          <cell r="AD916">
            <v>42</v>
          </cell>
          <cell r="AE916">
            <v>410000</v>
          </cell>
          <cell r="AF916">
            <v>0</v>
          </cell>
          <cell r="AI916">
            <v>2373</v>
          </cell>
          <cell r="AK916">
            <v>0</v>
          </cell>
          <cell r="AM916">
            <v>815</v>
          </cell>
          <cell r="AN916">
            <v>1</v>
          </cell>
          <cell r="AO916">
            <v>393216</v>
          </cell>
          <cell r="AQ916">
            <v>0</v>
          </cell>
          <cell r="AR916">
            <v>0</v>
          </cell>
          <cell r="AS916" t="str">
            <v>Ы</v>
          </cell>
          <cell r="AT916" t="str">
            <v>Ы</v>
          </cell>
          <cell r="AU916">
            <v>0</v>
          </cell>
          <cell r="AV916">
            <v>0</v>
          </cell>
          <cell r="AW916">
            <v>23</v>
          </cell>
          <cell r="AX916">
            <v>1</v>
          </cell>
          <cell r="AY916">
            <v>0</v>
          </cell>
          <cell r="AZ916">
            <v>0</v>
          </cell>
          <cell r="BA916">
            <v>0</v>
          </cell>
          <cell r="BB916">
            <v>0</v>
          </cell>
          <cell r="BC916">
            <v>38916</v>
          </cell>
        </row>
        <row r="917">
          <cell r="A917">
            <v>2006</v>
          </cell>
          <cell r="B917">
            <v>6</v>
          </cell>
          <cell r="C917">
            <v>672</v>
          </cell>
          <cell r="D917">
            <v>18</v>
          </cell>
          <cell r="E917">
            <v>792030</v>
          </cell>
          <cell r="F917">
            <v>0</v>
          </cell>
          <cell r="G917" t="str">
            <v>Затраты по ШПЗ (неосновные)</v>
          </cell>
          <cell r="H917">
            <v>2030</v>
          </cell>
          <cell r="I917">
            <v>7920</v>
          </cell>
          <cell r="J917">
            <v>572.97</v>
          </cell>
          <cell r="K917">
            <v>1</v>
          </cell>
          <cell r="L917">
            <v>0</v>
          </cell>
          <cell r="M917">
            <v>0</v>
          </cell>
          <cell r="N917">
            <v>0</v>
          </cell>
          <cell r="R917">
            <v>0</v>
          </cell>
          <cell r="S917">
            <v>0</v>
          </cell>
          <cell r="T917">
            <v>0</v>
          </cell>
          <cell r="U917">
            <v>42</v>
          </cell>
          <cell r="V917">
            <v>0</v>
          </cell>
          <cell r="W917">
            <v>0</v>
          </cell>
          <cell r="AA917">
            <v>0</v>
          </cell>
          <cell r="AB917">
            <v>0</v>
          </cell>
          <cell r="AC917">
            <v>0</v>
          </cell>
          <cell r="AD917">
            <v>42</v>
          </cell>
          <cell r="AE917">
            <v>420000</v>
          </cell>
          <cell r="AF917">
            <v>0</v>
          </cell>
          <cell r="AI917">
            <v>2373</v>
          </cell>
          <cell r="AK917">
            <v>0</v>
          </cell>
          <cell r="AM917">
            <v>816</v>
          </cell>
          <cell r="AN917">
            <v>1</v>
          </cell>
          <cell r="AO917">
            <v>393216</v>
          </cell>
          <cell r="AQ917">
            <v>0</v>
          </cell>
          <cell r="AR917">
            <v>0</v>
          </cell>
          <cell r="AS917" t="str">
            <v>Ы</v>
          </cell>
          <cell r="AT917" t="str">
            <v>Ы</v>
          </cell>
          <cell r="AU917">
            <v>0</v>
          </cell>
          <cell r="AV917">
            <v>0</v>
          </cell>
          <cell r="AW917">
            <v>23</v>
          </cell>
          <cell r="AX917">
            <v>1</v>
          </cell>
          <cell r="AY917">
            <v>0</v>
          </cell>
          <cell r="AZ917">
            <v>0</v>
          </cell>
          <cell r="BA917">
            <v>0</v>
          </cell>
          <cell r="BB917">
            <v>0</v>
          </cell>
          <cell r="BC917">
            <v>38916</v>
          </cell>
        </row>
        <row r="918">
          <cell r="A918">
            <v>2006</v>
          </cell>
          <cell r="B918">
            <v>6</v>
          </cell>
          <cell r="C918">
            <v>673</v>
          </cell>
          <cell r="D918">
            <v>18</v>
          </cell>
          <cell r="E918">
            <v>792030</v>
          </cell>
          <cell r="F918">
            <v>0</v>
          </cell>
          <cell r="G918" t="str">
            <v>Затраты по ШПЗ (неосновные)</v>
          </cell>
          <cell r="H918">
            <v>2030</v>
          </cell>
          <cell r="I918">
            <v>7920</v>
          </cell>
          <cell r="J918">
            <v>97.42</v>
          </cell>
          <cell r="K918">
            <v>1</v>
          </cell>
          <cell r="L918">
            <v>0</v>
          </cell>
          <cell r="M918">
            <v>0</v>
          </cell>
          <cell r="N918">
            <v>0</v>
          </cell>
          <cell r="R918">
            <v>0</v>
          </cell>
          <cell r="S918">
            <v>0</v>
          </cell>
          <cell r="T918">
            <v>0</v>
          </cell>
          <cell r="U918">
            <v>42</v>
          </cell>
          <cell r="V918">
            <v>0</v>
          </cell>
          <cell r="W918">
            <v>0</v>
          </cell>
          <cell r="AA918">
            <v>0</v>
          </cell>
          <cell r="AB918">
            <v>0</v>
          </cell>
          <cell r="AC918">
            <v>0</v>
          </cell>
          <cell r="AD918">
            <v>42</v>
          </cell>
          <cell r="AE918">
            <v>430000</v>
          </cell>
          <cell r="AF918">
            <v>0</v>
          </cell>
          <cell r="AI918">
            <v>2373</v>
          </cell>
          <cell r="AK918">
            <v>0</v>
          </cell>
          <cell r="AM918">
            <v>817</v>
          </cell>
          <cell r="AN918">
            <v>1</v>
          </cell>
          <cell r="AO918">
            <v>393216</v>
          </cell>
          <cell r="AQ918">
            <v>0</v>
          </cell>
          <cell r="AR918">
            <v>0</v>
          </cell>
          <cell r="AS918" t="str">
            <v>Ы</v>
          </cell>
          <cell r="AT918" t="str">
            <v>Ы</v>
          </cell>
          <cell r="AU918">
            <v>0</v>
          </cell>
          <cell r="AV918">
            <v>0</v>
          </cell>
          <cell r="AW918">
            <v>23</v>
          </cell>
          <cell r="AX918">
            <v>1</v>
          </cell>
          <cell r="AY918">
            <v>0</v>
          </cell>
          <cell r="AZ918">
            <v>0</v>
          </cell>
          <cell r="BA918">
            <v>0</v>
          </cell>
          <cell r="BB918">
            <v>0</v>
          </cell>
          <cell r="BC918">
            <v>38916</v>
          </cell>
        </row>
        <row r="919">
          <cell r="A919">
            <v>2006</v>
          </cell>
          <cell r="B919">
            <v>6</v>
          </cell>
          <cell r="C919">
            <v>674</v>
          </cell>
          <cell r="D919">
            <v>18</v>
          </cell>
          <cell r="E919">
            <v>792030</v>
          </cell>
          <cell r="F919">
            <v>0</v>
          </cell>
          <cell r="G919" t="str">
            <v>Затраты по ШПЗ (неосновные)</v>
          </cell>
          <cell r="H919">
            <v>2030</v>
          </cell>
          <cell r="I919">
            <v>7920</v>
          </cell>
          <cell r="J919">
            <v>73.63</v>
          </cell>
          <cell r="K919">
            <v>1</v>
          </cell>
          <cell r="L919">
            <v>0</v>
          </cell>
          <cell r="M919">
            <v>0</v>
          </cell>
          <cell r="N919">
            <v>0</v>
          </cell>
          <cell r="R919">
            <v>0</v>
          </cell>
          <cell r="S919">
            <v>0</v>
          </cell>
          <cell r="T919">
            <v>0</v>
          </cell>
          <cell r="U919">
            <v>42</v>
          </cell>
          <cell r="V919">
            <v>0</v>
          </cell>
          <cell r="W919">
            <v>0</v>
          </cell>
          <cell r="AA919">
            <v>0</v>
          </cell>
          <cell r="AB919">
            <v>0</v>
          </cell>
          <cell r="AC919">
            <v>0</v>
          </cell>
          <cell r="AD919">
            <v>42</v>
          </cell>
          <cell r="AE919">
            <v>450000</v>
          </cell>
          <cell r="AF919">
            <v>0</v>
          </cell>
          <cell r="AI919">
            <v>2373</v>
          </cell>
          <cell r="AK919">
            <v>0</v>
          </cell>
          <cell r="AM919">
            <v>818</v>
          </cell>
          <cell r="AN919">
            <v>1</v>
          </cell>
          <cell r="AO919">
            <v>393216</v>
          </cell>
          <cell r="AQ919">
            <v>0</v>
          </cell>
          <cell r="AR919">
            <v>0</v>
          </cell>
          <cell r="AS919" t="str">
            <v>Ы</v>
          </cell>
          <cell r="AT919" t="str">
            <v>Ы</v>
          </cell>
          <cell r="AU919">
            <v>0</v>
          </cell>
          <cell r="AV919">
            <v>0</v>
          </cell>
          <cell r="AW919">
            <v>23</v>
          </cell>
          <cell r="AX919">
            <v>1</v>
          </cell>
          <cell r="AY919">
            <v>0</v>
          </cell>
          <cell r="AZ919">
            <v>0</v>
          </cell>
          <cell r="BA919">
            <v>0</v>
          </cell>
          <cell r="BB919">
            <v>0</v>
          </cell>
          <cell r="BC919">
            <v>38916</v>
          </cell>
        </row>
        <row r="920">
          <cell r="A920">
            <v>2006</v>
          </cell>
          <cell r="B920">
            <v>6</v>
          </cell>
          <cell r="C920">
            <v>675</v>
          </cell>
          <cell r="D920">
            <v>18</v>
          </cell>
          <cell r="E920">
            <v>792030</v>
          </cell>
          <cell r="F920">
            <v>0</v>
          </cell>
          <cell r="G920" t="str">
            <v>Затраты по ШПЗ (неосновные)</v>
          </cell>
          <cell r="H920">
            <v>2030</v>
          </cell>
          <cell r="I920">
            <v>7920</v>
          </cell>
          <cell r="J920">
            <v>16.71</v>
          </cell>
          <cell r="K920">
            <v>1</v>
          </cell>
          <cell r="L920">
            <v>0</v>
          </cell>
          <cell r="M920">
            <v>0</v>
          </cell>
          <cell r="N920">
            <v>0</v>
          </cell>
          <cell r="R920">
            <v>0</v>
          </cell>
          <cell r="S920">
            <v>0</v>
          </cell>
          <cell r="T920">
            <v>0</v>
          </cell>
          <cell r="U920">
            <v>42</v>
          </cell>
          <cell r="V920">
            <v>0</v>
          </cell>
          <cell r="W920">
            <v>0</v>
          </cell>
          <cell r="AA920">
            <v>0</v>
          </cell>
          <cell r="AB920">
            <v>0</v>
          </cell>
          <cell r="AC920">
            <v>0</v>
          </cell>
          <cell r="AD920">
            <v>42</v>
          </cell>
          <cell r="AE920">
            <v>460000</v>
          </cell>
          <cell r="AF920">
            <v>0</v>
          </cell>
          <cell r="AI920">
            <v>2373</v>
          </cell>
          <cell r="AK920">
            <v>0</v>
          </cell>
          <cell r="AM920">
            <v>819</v>
          </cell>
          <cell r="AN920">
            <v>1</v>
          </cell>
          <cell r="AO920">
            <v>393216</v>
          </cell>
          <cell r="AQ920">
            <v>0</v>
          </cell>
          <cell r="AR920">
            <v>0</v>
          </cell>
          <cell r="AS920" t="str">
            <v>Ы</v>
          </cell>
          <cell r="AT920" t="str">
            <v>Ы</v>
          </cell>
          <cell r="AU920">
            <v>0</v>
          </cell>
          <cell r="AV920">
            <v>0</v>
          </cell>
          <cell r="AW920">
            <v>23</v>
          </cell>
          <cell r="AX920">
            <v>1</v>
          </cell>
          <cell r="AY920">
            <v>0</v>
          </cell>
          <cell r="AZ920">
            <v>0</v>
          </cell>
          <cell r="BA920">
            <v>0</v>
          </cell>
          <cell r="BB920">
            <v>0</v>
          </cell>
          <cell r="BC920">
            <v>38916</v>
          </cell>
        </row>
        <row r="921">
          <cell r="A921">
            <v>2006</v>
          </cell>
          <cell r="B921">
            <v>6</v>
          </cell>
          <cell r="C921">
            <v>676</v>
          </cell>
          <cell r="D921">
            <v>18</v>
          </cell>
          <cell r="E921">
            <v>792030</v>
          </cell>
          <cell r="F921">
            <v>0</v>
          </cell>
          <cell r="G921" t="str">
            <v>Затраты по ШПЗ (неосновные)</v>
          </cell>
          <cell r="H921">
            <v>2030</v>
          </cell>
          <cell r="I921">
            <v>7920</v>
          </cell>
          <cell r="J921">
            <v>0.57999999999999996</v>
          </cell>
          <cell r="K921">
            <v>1</v>
          </cell>
          <cell r="L921">
            <v>0</v>
          </cell>
          <cell r="M921">
            <v>0</v>
          </cell>
          <cell r="N921">
            <v>0</v>
          </cell>
          <cell r="R921">
            <v>0</v>
          </cell>
          <cell r="S921">
            <v>0</v>
          </cell>
          <cell r="T921">
            <v>0</v>
          </cell>
          <cell r="U921">
            <v>42</v>
          </cell>
          <cell r="V921">
            <v>0</v>
          </cell>
          <cell r="W921">
            <v>0</v>
          </cell>
          <cell r="AA921">
            <v>0</v>
          </cell>
          <cell r="AB921">
            <v>0</v>
          </cell>
          <cell r="AC921">
            <v>0</v>
          </cell>
          <cell r="AD921">
            <v>42</v>
          </cell>
          <cell r="AE921">
            <v>465000</v>
          </cell>
          <cell r="AF921">
            <v>0</v>
          </cell>
          <cell r="AI921">
            <v>2373</v>
          </cell>
          <cell r="AK921">
            <v>0</v>
          </cell>
          <cell r="AM921">
            <v>820</v>
          </cell>
          <cell r="AN921">
            <v>1</v>
          </cell>
          <cell r="AO921">
            <v>393216</v>
          </cell>
          <cell r="AQ921">
            <v>0</v>
          </cell>
          <cell r="AR921">
            <v>0</v>
          </cell>
          <cell r="AS921" t="str">
            <v>Ы</v>
          </cell>
          <cell r="AT921" t="str">
            <v>Ы</v>
          </cell>
          <cell r="AU921">
            <v>0</v>
          </cell>
          <cell r="AV921">
            <v>0</v>
          </cell>
          <cell r="AW921">
            <v>23</v>
          </cell>
          <cell r="AX921">
            <v>1</v>
          </cell>
          <cell r="AY921">
            <v>0</v>
          </cell>
          <cell r="AZ921">
            <v>0</v>
          </cell>
          <cell r="BA921">
            <v>0</v>
          </cell>
          <cell r="BB921">
            <v>0</v>
          </cell>
          <cell r="BC921">
            <v>38916</v>
          </cell>
        </row>
        <row r="922">
          <cell r="A922">
            <v>2006</v>
          </cell>
          <cell r="B922">
            <v>6</v>
          </cell>
          <cell r="C922">
            <v>677</v>
          </cell>
          <cell r="D922">
            <v>18</v>
          </cell>
          <cell r="E922">
            <v>792030</v>
          </cell>
          <cell r="F922">
            <v>0</v>
          </cell>
          <cell r="G922" t="str">
            <v>Затраты по ШПЗ (неосновные)</v>
          </cell>
          <cell r="H922">
            <v>2030</v>
          </cell>
          <cell r="I922">
            <v>7920</v>
          </cell>
          <cell r="J922">
            <v>7.82</v>
          </cell>
          <cell r="K922">
            <v>1</v>
          </cell>
          <cell r="L922">
            <v>0</v>
          </cell>
          <cell r="M922">
            <v>0</v>
          </cell>
          <cell r="N922">
            <v>0</v>
          </cell>
          <cell r="R922">
            <v>0</v>
          </cell>
          <cell r="S922">
            <v>0</v>
          </cell>
          <cell r="T922">
            <v>0</v>
          </cell>
          <cell r="U922">
            <v>42</v>
          </cell>
          <cell r="V922">
            <v>0</v>
          </cell>
          <cell r="W922">
            <v>0</v>
          </cell>
          <cell r="AA922">
            <v>0</v>
          </cell>
          <cell r="AB922">
            <v>0</v>
          </cell>
          <cell r="AC922">
            <v>0</v>
          </cell>
          <cell r="AD922">
            <v>42</v>
          </cell>
          <cell r="AE922">
            <v>501103</v>
          </cell>
          <cell r="AF922">
            <v>0</v>
          </cell>
          <cell r="AI922">
            <v>2373</v>
          </cell>
          <cell r="AK922">
            <v>0</v>
          </cell>
          <cell r="AM922">
            <v>821</v>
          </cell>
          <cell r="AN922">
            <v>1</v>
          </cell>
          <cell r="AO922">
            <v>393216</v>
          </cell>
          <cell r="AQ922">
            <v>0</v>
          </cell>
          <cell r="AR922">
            <v>0</v>
          </cell>
          <cell r="AS922" t="str">
            <v>Ы</v>
          </cell>
          <cell r="AT922" t="str">
            <v>Ы</v>
          </cell>
          <cell r="AU922">
            <v>0</v>
          </cell>
          <cell r="AV922">
            <v>0</v>
          </cell>
          <cell r="AW922">
            <v>23</v>
          </cell>
          <cell r="AX922">
            <v>1</v>
          </cell>
          <cell r="AY922">
            <v>0</v>
          </cell>
          <cell r="AZ922">
            <v>0</v>
          </cell>
          <cell r="BA922">
            <v>0</v>
          </cell>
          <cell r="BB922">
            <v>0</v>
          </cell>
          <cell r="BC922">
            <v>38916</v>
          </cell>
        </row>
        <row r="923">
          <cell r="A923">
            <v>2006</v>
          </cell>
          <cell r="B923">
            <v>6</v>
          </cell>
          <cell r="C923">
            <v>678</v>
          </cell>
          <cell r="D923">
            <v>18</v>
          </cell>
          <cell r="E923">
            <v>792030</v>
          </cell>
          <cell r="F923">
            <v>0</v>
          </cell>
          <cell r="G923" t="str">
            <v>Затраты по ШПЗ (неосновные)</v>
          </cell>
          <cell r="H923">
            <v>2030</v>
          </cell>
          <cell r="I923">
            <v>7920</v>
          </cell>
          <cell r="J923">
            <v>145.24</v>
          </cell>
          <cell r="K923">
            <v>1</v>
          </cell>
          <cell r="L923">
            <v>0</v>
          </cell>
          <cell r="M923">
            <v>0</v>
          </cell>
          <cell r="N923">
            <v>0</v>
          </cell>
          <cell r="R923">
            <v>0</v>
          </cell>
          <cell r="S923">
            <v>0</v>
          </cell>
          <cell r="T923">
            <v>0</v>
          </cell>
          <cell r="U923">
            <v>42</v>
          </cell>
          <cell r="V923">
            <v>0</v>
          </cell>
          <cell r="W923">
            <v>0</v>
          </cell>
          <cell r="AA923">
            <v>0</v>
          </cell>
          <cell r="AB923">
            <v>0</v>
          </cell>
          <cell r="AC923">
            <v>0</v>
          </cell>
          <cell r="AD923">
            <v>42</v>
          </cell>
          <cell r="AE923">
            <v>501105</v>
          </cell>
          <cell r="AF923">
            <v>0</v>
          </cell>
          <cell r="AI923">
            <v>2373</v>
          </cell>
          <cell r="AK923">
            <v>0</v>
          </cell>
          <cell r="AM923">
            <v>822</v>
          </cell>
          <cell r="AN923">
            <v>1</v>
          </cell>
          <cell r="AO923">
            <v>393216</v>
          </cell>
          <cell r="AQ923">
            <v>0</v>
          </cell>
          <cell r="AR923">
            <v>0</v>
          </cell>
          <cell r="AS923" t="str">
            <v>Ы</v>
          </cell>
          <cell r="AT923" t="str">
            <v>Ы</v>
          </cell>
          <cell r="AU923">
            <v>0</v>
          </cell>
          <cell r="AV923">
            <v>0</v>
          </cell>
          <cell r="AW923">
            <v>23</v>
          </cell>
          <cell r="AX923">
            <v>1</v>
          </cell>
          <cell r="AY923">
            <v>0</v>
          </cell>
          <cell r="AZ923">
            <v>0</v>
          </cell>
          <cell r="BA923">
            <v>0</v>
          </cell>
          <cell r="BB923">
            <v>0</v>
          </cell>
          <cell r="BC923">
            <v>38916</v>
          </cell>
        </row>
        <row r="924">
          <cell r="A924">
            <v>2006</v>
          </cell>
          <cell r="B924">
            <v>6</v>
          </cell>
          <cell r="C924">
            <v>679</v>
          </cell>
          <cell r="D924">
            <v>18</v>
          </cell>
          <cell r="E924">
            <v>792030</v>
          </cell>
          <cell r="F924">
            <v>0</v>
          </cell>
          <cell r="G924" t="str">
            <v>Затраты по ШПЗ (неосновные)</v>
          </cell>
          <cell r="H924">
            <v>2030</v>
          </cell>
          <cell r="I924">
            <v>7920</v>
          </cell>
          <cell r="J924">
            <v>129.91</v>
          </cell>
          <cell r="K924">
            <v>1</v>
          </cell>
          <cell r="L924">
            <v>0</v>
          </cell>
          <cell r="M924">
            <v>0</v>
          </cell>
          <cell r="N924">
            <v>0</v>
          </cell>
          <cell r="R924">
            <v>0</v>
          </cell>
          <cell r="S924">
            <v>0</v>
          </cell>
          <cell r="T924">
            <v>0</v>
          </cell>
          <cell r="U924">
            <v>42</v>
          </cell>
          <cell r="V924">
            <v>0</v>
          </cell>
          <cell r="W924">
            <v>0</v>
          </cell>
          <cell r="AA924">
            <v>0</v>
          </cell>
          <cell r="AB924">
            <v>0</v>
          </cell>
          <cell r="AC924">
            <v>0</v>
          </cell>
          <cell r="AD924">
            <v>42</v>
          </cell>
          <cell r="AE924">
            <v>501106</v>
          </cell>
          <cell r="AF924">
            <v>0</v>
          </cell>
          <cell r="AI924">
            <v>2373</v>
          </cell>
          <cell r="AK924">
            <v>0</v>
          </cell>
          <cell r="AM924">
            <v>823</v>
          </cell>
          <cell r="AN924">
            <v>1</v>
          </cell>
          <cell r="AO924">
            <v>393216</v>
          </cell>
          <cell r="AQ924">
            <v>0</v>
          </cell>
          <cell r="AR924">
            <v>0</v>
          </cell>
          <cell r="AS924" t="str">
            <v>Ы</v>
          </cell>
          <cell r="AT924" t="str">
            <v>Ы</v>
          </cell>
          <cell r="AU924">
            <v>0</v>
          </cell>
          <cell r="AV924">
            <v>0</v>
          </cell>
          <cell r="AW924">
            <v>23</v>
          </cell>
          <cell r="AX924">
            <v>1</v>
          </cell>
          <cell r="AY924">
            <v>0</v>
          </cell>
          <cell r="AZ924">
            <v>0</v>
          </cell>
          <cell r="BA924">
            <v>0</v>
          </cell>
          <cell r="BB924">
            <v>0</v>
          </cell>
          <cell r="BC924">
            <v>38916</v>
          </cell>
        </row>
        <row r="925">
          <cell r="A925">
            <v>2006</v>
          </cell>
          <cell r="B925">
            <v>6</v>
          </cell>
          <cell r="C925">
            <v>680</v>
          </cell>
          <cell r="D925">
            <v>18</v>
          </cell>
          <cell r="E925">
            <v>792030</v>
          </cell>
          <cell r="F925">
            <v>0</v>
          </cell>
          <cell r="G925" t="str">
            <v>Затраты по ШПЗ (неосновные)</v>
          </cell>
          <cell r="H925">
            <v>2030</v>
          </cell>
          <cell r="I925">
            <v>7920</v>
          </cell>
          <cell r="J925">
            <v>1353.45</v>
          </cell>
          <cell r="K925">
            <v>1</v>
          </cell>
          <cell r="L925">
            <v>0</v>
          </cell>
          <cell r="M925">
            <v>0</v>
          </cell>
          <cell r="N925">
            <v>0</v>
          </cell>
          <cell r="R925">
            <v>0</v>
          </cell>
          <cell r="S925">
            <v>0</v>
          </cell>
          <cell r="T925">
            <v>0</v>
          </cell>
          <cell r="U925">
            <v>42</v>
          </cell>
          <cell r="V925">
            <v>0</v>
          </cell>
          <cell r="W925">
            <v>0</v>
          </cell>
          <cell r="AA925">
            <v>0</v>
          </cell>
          <cell r="AB925">
            <v>0</v>
          </cell>
          <cell r="AC925">
            <v>0</v>
          </cell>
          <cell r="AD925">
            <v>42</v>
          </cell>
          <cell r="AE925">
            <v>501109</v>
          </cell>
          <cell r="AF925">
            <v>0</v>
          </cell>
          <cell r="AI925">
            <v>2373</v>
          </cell>
          <cell r="AK925">
            <v>0</v>
          </cell>
          <cell r="AM925">
            <v>824</v>
          </cell>
          <cell r="AN925">
            <v>1</v>
          </cell>
          <cell r="AO925">
            <v>393216</v>
          </cell>
          <cell r="AQ925">
            <v>0</v>
          </cell>
          <cell r="AR925">
            <v>0</v>
          </cell>
          <cell r="AS925" t="str">
            <v>Ы</v>
          </cell>
          <cell r="AT925" t="str">
            <v>Ы</v>
          </cell>
          <cell r="AU925">
            <v>0</v>
          </cell>
          <cell r="AV925">
            <v>0</v>
          </cell>
          <cell r="AW925">
            <v>23</v>
          </cell>
          <cell r="AX925">
            <v>1</v>
          </cell>
          <cell r="AY925">
            <v>0</v>
          </cell>
          <cell r="AZ925">
            <v>0</v>
          </cell>
          <cell r="BA925">
            <v>0</v>
          </cell>
          <cell r="BB925">
            <v>0</v>
          </cell>
          <cell r="BC925">
            <v>38916</v>
          </cell>
        </row>
        <row r="926">
          <cell r="A926">
            <v>2006</v>
          </cell>
          <cell r="B926">
            <v>6</v>
          </cell>
          <cell r="C926">
            <v>681</v>
          </cell>
          <cell r="D926">
            <v>18</v>
          </cell>
          <cell r="E926">
            <v>792030</v>
          </cell>
          <cell r="F926">
            <v>0</v>
          </cell>
          <cell r="G926" t="str">
            <v>Затраты по ШПЗ (неосновные)</v>
          </cell>
          <cell r="H926">
            <v>2030</v>
          </cell>
          <cell r="I926">
            <v>7920</v>
          </cell>
          <cell r="J926">
            <v>4495.8999999999996</v>
          </cell>
          <cell r="K926">
            <v>1</v>
          </cell>
          <cell r="L926">
            <v>0</v>
          </cell>
          <cell r="M926">
            <v>0</v>
          </cell>
          <cell r="N926">
            <v>0</v>
          </cell>
          <cell r="R926">
            <v>0</v>
          </cell>
          <cell r="S926">
            <v>0</v>
          </cell>
          <cell r="T926">
            <v>0</v>
          </cell>
          <cell r="U926">
            <v>42</v>
          </cell>
          <cell r="V926">
            <v>0</v>
          </cell>
          <cell r="W926">
            <v>0</v>
          </cell>
          <cell r="AA926">
            <v>0</v>
          </cell>
          <cell r="AB926">
            <v>0</v>
          </cell>
          <cell r="AC926">
            <v>0</v>
          </cell>
          <cell r="AD926">
            <v>42</v>
          </cell>
          <cell r="AE926">
            <v>502100</v>
          </cell>
          <cell r="AF926">
            <v>0</v>
          </cell>
          <cell r="AI926">
            <v>2373</v>
          </cell>
          <cell r="AK926">
            <v>0</v>
          </cell>
          <cell r="AM926">
            <v>825</v>
          </cell>
          <cell r="AN926">
            <v>1</v>
          </cell>
          <cell r="AO926">
            <v>393216</v>
          </cell>
          <cell r="AQ926">
            <v>0</v>
          </cell>
          <cell r="AR926">
            <v>0</v>
          </cell>
          <cell r="AS926" t="str">
            <v>Ы</v>
          </cell>
          <cell r="AT926" t="str">
            <v>Ы</v>
          </cell>
          <cell r="AU926">
            <v>0</v>
          </cell>
          <cell r="AV926">
            <v>0</v>
          </cell>
          <cell r="AW926">
            <v>23</v>
          </cell>
          <cell r="AX926">
            <v>1</v>
          </cell>
          <cell r="AY926">
            <v>0</v>
          </cell>
          <cell r="AZ926">
            <v>0</v>
          </cell>
          <cell r="BA926">
            <v>0</v>
          </cell>
          <cell r="BB926">
            <v>0</v>
          </cell>
          <cell r="BC926">
            <v>38916</v>
          </cell>
        </row>
        <row r="927">
          <cell r="A927">
            <v>2006</v>
          </cell>
          <cell r="B927">
            <v>6</v>
          </cell>
          <cell r="C927">
            <v>682</v>
          </cell>
          <cell r="D927">
            <v>18</v>
          </cell>
          <cell r="E927">
            <v>792030</v>
          </cell>
          <cell r="F927">
            <v>0</v>
          </cell>
          <cell r="G927" t="str">
            <v>Затраты по ШПЗ (неосновные)</v>
          </cell>
          <cell r="H927">
            <v>2030</v>
          </cell>
          <cell r="I927">
            <v>7920</v>
          </cell>
          <cell r="J927">
            <v>489.78</v>
          </cell>
          <cell r="K927">
            <v>1</v>
          </cell>
          <cell r="L927">
            <v>0</v>
          </cell>
          <cell r="M927">
            <v>0</v>
          </cell>
          <cell r="N927">
            <v>0</v>
          </cell>
          <cell r="R927">
            <v>0</v>
          </cell>
          <cell r="S927">
            <v>0</v>
          </cell>
          <cell r="T927">
            <v>0</v>
          </cell>
          <cell r="U927">
            <v>42</v>
          </cell>
          <cell r="V927">
            <v>0</v>
          </cell>
          <cell r="W927">
            <v>0</v>
          </cell>
          <cell r="AA927">
            <v>0</v>
          </cell>
          <cell r="AB927">
            <v>0</v>
          </cell>
          <cell r="AC927">
            <v>0</v>
          </cell>
          <cell r="AD927">
            <v>42</v>
          </cell>
          <cell r="AE927">
            <v>503000</v>
          </cell>
          <cell r="AF927">
            <v>0</v>
          </cell>
          <cell r="AI927">
            <v>2373</v>
          </cell>
          <cell r="AK927">
            <v>0</v>
          </cell>
          <cell r="AM927">
            <v>826</v>
          </cell>
          <cell r="AN927">
            <v>1</v>
          </cell>
          <cell r="AO927">
            <v>393216</v>
          </cell>
          <cell r="AQ927">
            <v>0</v>
          </cell>
          <cell r="AR927">
            <v>0</v>
          </cell>
          <cell r="AS927" t="str">
            <v>Ы</v>
          </cell>
          <cell r="AT927" t="str">
            <v>Ы</v>
          </cell>
          <cell r="AU927">
            <v>0</v>
          </cell>
          <cell r="AV927">
            <v>0</v>
          </cell>
          <cell r="AW927">
            <v>23</v>
          </cell>
          <cell r="AX927">
            <v>1</v>
          </cell>
          <cell r="AY927">
            <v>0</v>
          </cell>
          <cell r="AZ927">
            <v>0</v>
          </cell>
          <cell r="BA927">
            <v>0</v>
          </cell>
          <cell r="BB927">
            <v>0</v>
          </cell>
          <cell r="BC927">
            <v>38916</v>
          </cell>
        </row>
        <row r="928">
          <cell r="A928">
            <v>2006</v>
          </cell>
          <cell r="B928">
            <v>6</v>
          </cell>
          <cell r="C928">
            <v>683</v>
          </cell>
          <cell r="D928">
            <v>18</v>
          </cell>
          <cell r="E928">
            <v>792030</v>
          </cell>
          <cell r="F928">
            <v>0</v>
          </cell>
          <cell r="G928" t="str">
            <v>Затраты по ШПЗ (неосновные)</v>
          </cell>
          <cell r="H928">
            <v>2030</v>
          </cell>
          <cell r="I928">
            <v>7920</v>
          </cell>
          <cell r="J928">
            <v>0.51</v>
          </cell>
          <cell r="K928">
            <v>1</v>
          </cell>
          <cell r="L928">
            <v>0</v>
          </cell>
          <cell r="M928">
            <v>0</v>
          </cell>
          <cell r="N928">
            <v>0</v>
          </cell>
          <cell r="R928">
            <v>0</v>
          </cell>
          <cell r="S928">
            <v>0</v>
          </cell>
          <cell r="T928">
            <v>0</v>
          </cell>
          <cell r="U928">
            <v>42</v>
          </cell>
          <cell r="V928">
            <v>0</v>
          </cell>
          <cell r="W928">
            <v>0</v>
          </cell>
          <cell r="AA928">
            <v>0</v>
          </cell>
          <cell r="AB928">
            <v>0</v>
          </cell>
          <cell r="AC928">
            <v>0</v>
          </cell>
          <cell r="AD928">
            <v>42</v>
          </cell>
          <cell r="AE928">
            <v>504100</v>
          </cell>
          <cell r="AF928">
            <v>0</v>
          </cell>
          <cell r="AI928">
            <v>2373</v>
          </cell>
          <cell r="AK928">
            <v>0</v>
          </cell>
          <cell r="AM928">
            <v>827</v>
          </cell>
          <cell r="AN928">
            <v>1</v>
          </cell>
          <cell r="AO928">
            <v>393216</v>
          </cell>
          <cell r="AQ928">
            <v>0</v>
          </cell>
          <cell r="AR928">
            <v>0</v>
          </cell>
          <cell r="AS928" t="str">
            <v>Ы</v>
          </cell>
          <cell r="AT928" t="str">
            <v>Ы</v>
          </cell>
          <cell r="AU928">
            <v>0</v>
          </cell>
          <cell r="AV928">
            <v>0</v>
          </cell>
          <cell r="AW928">
            <v>23</v>
          </cell>
          <cell r="AX928">
            <v>1</v>
          </cell>
          <cell r="AY928">
            <v>0</v>
          </cell>
          <cell r="AZ928">
            <v>0</v>
          </cell>
          <cell r="BA928">
            <v>0</v>
          </cell>
          <cell r="BB928">
            <v>0</v>
          </cell>
          <cell r="BC928">
            <v>38916</v>
          </cell>
        </row>
        <row r="929">
          <cell r="A929">
            <v>2006</v>
          </cell>
          <cell r="B929">
            <v>6</v>
          </cell>
          <cell r="C929">
            <v>684</v>
          </cell>
          <cell r="D929">
            <v>18</v>
          </cell>
          <cell r="E929">
            <v>792030</v>
          </cell>
          <cell r="F929">
            <v>0</v>
          </cell>
          <cell r="G929" t="str">
            <v>Затраты по ШПЗ (неосновные)</v>
          </cell>
          <cell r="H929">
            <v>2030</v>
          </cell>
          <cell r="I929">
            <v>7920</v>
          </cell>
          <cell r="J929">
            <v>2.89</v>
          </cell>
          <cell r="K929">
            <v>1</v>
          </cell>
          <cell r="L929">
            <v>0</v>
          </cell>
          <cell r="M929">
            <v>0</v>
          </cell>
          <cell r="N929">
            <v>0</v>
          </cell>
          <cell r="R929">
            <v>0</v>
          </cell>
          <cell r="S929">
            <v>0</v>
          </cell>
          <cell r="T929">
            <v>0</v>
          </cell>
          <cell r="U929">
            <v>42</v>
          </cell>
          <cell r="V929">
            <v>0</v>
          </cell>
          <cell r="W929">
            <v>0</v>
          </cell>
          <cell r="AA929">
            <v>0</v>
          </cell>
          <cell r="AB929">
            <v>0</v>
          </cell>
          <cell r="AC929">
            <v>0</v>
          </cell>
          <cell r="AD929">
            <v>42</v>
          </cell>
          <cell r="AE929">
            <v>504200</v>
          </cell>
          <cell r="AF929">
            <v>0</v>
          </cell>
          <cell r="AI929">
            <v>2373</v>
          </cell>
          <cell r="AK929">
            <v>0</v>
          </cell>
          <cell r="AM929">
            <v>828</v>
          </cell>
          <cell r="AN929">
            <v>1</v>
          </cell>
          <cell r="AO929">
            <v>393216</v>
          </cell>
          <cell r="AQ929">
            <v>0</v>
          </cell>
          <cell r="AR929">
            <v>0</v>
          </cell>
          <cell r="AS929" t="str">
            <v>Ы</v>
          </cell>
          <cell r="AT929" t="str">
            <v>Ы</v>
          </cell>
          <cell r="AU929">
            <v>0</v>
          </cell>
          <cell r="AV929">
            <v>0</v>
          </cell>
          <cell r="AW929">
            <v>23</v>
          </cell>
          <cell r="AX929">
            <v>1</v>
          </cell>
          <cell r="AY929">
            <v>0</v>
          </cell>
          <cell r="AZ929">
            <v>0</v>
          </cell>
          <cell r="BA929">
            <v>0</v>
          </cell>
          <cell r="BB929">
            <v>0</v>
          </cell>
          <cell r="BC929">
            <v>38916</v>
          </cell>
        </row>
        <row r="930">
          <cell r="A930">
            <v>2006</v>
          </cell>
          <cell r="B930">
            <v>6</v>
          </cell>
          <cell r="C930">
            <v>685</v>
          </cell>
          <cell r="D930">
            <v>18</v>
          </cell>
          <cell r="E930">
            <v>792030</v>
          </cell>
          <cell r="F930">
            <v>0</v>
          </cell>
          <cell r="G930" t="str">
            <v>Затраты по ШПЗ (неосновные)</v>
          </cell>
          <cell r="H930">
            <v>2030</v>
          </cell>
          <cell r="I930">
            <v>7920</v>
          </cell>
          <cell r="J930">
            <v>4.78</v>
          </cell>
          <cell r="K930">
            <v>1</v>
          </cell>
          <cell r="L930">
            <v>0</v>
          </cell>
          <cell r="M930">
            <v>0</v>
          </cell>
          <cell r="N930">
            <v>0</v>
          </cell>
          <cell r="R930">
            <v>0</v>
          </cell>
          <cell r="S930">
            <v>0</v>
          </cell>
          <cell r="T930">
            <v>0</v>
          </cell>
          <cell r="U930">
            <v>42</v>
          </cell>
          <cell r="V930">
            <v>0</v>
          </cell>
          <cell r="W930">
            <v>0</v>
          </cell>
          <cell r="AA930">
            <v>0</v>
          </cell>
          <cell r="AB930">
            <v>0</v>
          </cell>
          <cell r="AC930">
            <v>0</v>
          </cell>
          <cell r="AD930">
            <v>42</v>
          </cell>
          <cell r="AE930">
            <v>504400</v>
          </cell>
          <cell r="AF930">
            <v>0</v>
          </cell>
          <cell r="AI930">
            <v>2373</v>
          </cell>
          <cell r="AK930">
            <v>0</v>
          </cell>
          <cell r="AM930">
            <v>829</v>
          </cell>
          <cell r="AN930">
            <v>1</v>
          </cell>
          <cell r="AO930">
            <v>393216</v>
          </cell>
          <cell r="AQ930">
            <v>0</v>
          </cell>
          <cell r="AR930">
            <v>0</v>
          </cell>
          <cell r="AS930" t="str">
            <v>Ы</v>
          </cell>
          <cell r="AT930" t="str">
            <v>Ы</v>
          </cell>
          <cell r="AU930">
            <v>0</v>
          </cell>
          <cell r="AV930">
            <v>0</v>
          </cell>
          <cell r="AW930">
            <v>23</v>
          </cell>
          <cell r="AX930">
            <v>1</v>
          </cell>
          <cell r="AY930">
            <v>0</v>
          </cell>
          <cell r="AZ930">
            <v>0</v>
          </cell>
          <cell r="BA930">
            <v>0</v>
          </cell>
          <cell r="BB930">
            <v>0</v>
          </cell>
          <cell r="BC930">
            <v>38916</v>
          </cell>
        </row>
        <row r="931">
          <cell r="A931">
            <v>2006</v>
          </cell>
          <cell r="B931">
            <v>6</v>
          </cell>
          <cell r="C931">
            <v>686</v>
          </cell>
          <cell r="D931">
            <v>18</v>
          </cell>
          <cell r="E931">
            <v>792030</v>
          </cell>
          <cell r="F931">
            <v>0</v>
          </cell>
          <cell r="G931" t="str">
            <v>Затраты по ШПЗ (неосновные)</v>
          </cell>
          <cell r="H931">
            <v>2030</v>
          </cell>
          <cell r="I931">
            <v>7920</v>
          </cell>
          <cell r="J931">
            <v>21.19</v>
          </cell>
          <cell r="K931">
            <v>1</v>
          </cell>
          <cell r="L931">
            <v>0</v>
          </cell>
          <cell r="M931">
            <v>0</v>
          </cell>
          <cell r="N931">
            <v>0</v>
          </cell>
          <cell r="R931">
            <v>0</v>
          </cell>
          <cell r="S931">
            <v>0</v>
          </cell>
          <cell r="T931">
            <v>0</v>
          </cell>
          <cell r="U931">
            <v>42</v>
          </cell>
          <cell r="V931">
            <v>0</v>
          </cell>
          <cell r="W931">
            <v>0</v>
          </cell>
          <cell r="AA931">
            <v>0</v>
          </cell>
          <cell r="AB931">
            <v>0</v>
          </cell>
          <cell r="AC931">
            <v>0</v>
          </cell>
          <cell r="AD931">
            <v>42</v>
          </cell>
          <cell r="AE931">
            <v>504900</v>
          </cell>
          <cell r="AF931">
            <v>0</v>
          </cell>
          <cell r="AI931">
            <v>2373</v>
          </cell>
          <cell r="AK931">
            <v>0</v>
          </cell>
          <cell r="AM931">
            <v>830</v>
          </cell>
          <cell r="AN931">
            <v>1</v>
          </cell>
          <cell r="AO931">
            <v>393216</v>
          </cell>
          <cell r="AQ931">
            <v>0</v>
          </cell>
          <cell r="AR931">
            <v>0</v>
          </cell>
          <cell r="AS931" t="str">
            <v>Ы</v>
          </cell>
          <cell r="AT931" t="str">
            <v>Ы</v>
          </cell>
          <cell r="AU931">
            <v>0</v>
          </cell>
          <cell r="AV931">
            <v>0</v>
          </cell>
          <cell r="AW931">
            <v>23</v>
          </cell>
          <cell r="AX931">
            <v>1</v>
          </cell>
          <cell r="AY931">
            <v>0</v>
          </cell>
          <cell r="AZ931">
            <v>0</v>
          </cell>
          <cell r="BA931">
            <v>0</v>
          </cell>
          <cell r="BB931">
            <v>0</v>
          </cell>
          <cell r="BC931">
            <v>38916</v>
          </cell>
        </row>
        <row r="932">
          <cell r="A932">
            <v>2006</v>
          </cell>
          <cell r="B932">
            <v>6</v>
          </cell>
          <cell r="C932">
            <v>687</v>
          </cell>
          <cell r="D932">
            <v>18</v>
          </cell>
          <cell r="E932">
            <v>792030</v>
          </cell>
          <cell r="F932">
            <v>0</v>
          </cell>
          <cell r="G932" t="str">
            <v>Затраты по ШПЗ (неосновные)</v>
          </cell>
          <cell r="H932">
            <v>2030</v>
          </cell>
          <cell r="I932">
            <v>7920</v>
          </cell>
          <cell r="J932">
            <v>43.5</v>
          </cell>
          <cell r="K932">
            <v>1</v>
          </cell>
          <cell r="L932">
            <v>0</v>
          </cell>
          <cell r="M932">
            <v>0</v>
          </cell>
          <cell r="N932">
            <v>0</v>
          </cell>
          <cell r="R932">
            <v>0</v>
          </cell>
          <cell r="S932">
            <v>0</v>
          </cell>
          <cell r="T932">
            <v>0</v>
          </cell>
          <cell r="U932">
            <v>42</v>
          </cell>
          <cell r="V932">
            <v>0</v>
          </cell>
          <cell r="W932">
            <v>0</v>
          </cell>
          <cell r="AA932">
            <v>0</v>
          </cell>
          <cell r="AB932">
            <v>0</v>
          </cell>
          <cell r="AC932">
            <v>0</v>
          </cell>
          <cell r="AD932">
            <v>42</v>
          </cell>
          <cell r="AE932">
            <v>505100</v>
          </cell>
          <cell r="AF932">
            <v>0</v>
          </cell>
          <cell r="AI932">
            <v>2373</v>
          </cell>
          <cell r="AK932">
            <v>0</v>
          </cell>
          <cell r="AM932">
            <v>831</v>
          </cell>
          <cell r="AN932">
            <v>1</v>
          </cell>
          <cell r="AO932">
            <v>393216</v>
          </cell>
          <cell r="AQ932">
            <v>0</v>
          </cell>
          <cell r="AR932">
            <v>0</v>
          </cell>
          <cell r="AS932" t="str">
            <v>Ы</v>
          </cell>
          <cell r="AT932" t="str">
            <v>Ы</v>
          </cell>
          <cell r="AU932">
            <v>0</v>
          </cell>
          <cell r="AV932">
            <v>0</v>
          </cell>
          <cell r="AW932">
            <v>23</v>
          </cell>
          <cell r="AX932">
            <v>1</v>
          </cell>
          <cell r="AY932">
            <v>0</v>
          </cell>
          <cell r="AZ932">
            <v>0</v>
          </cell>
          <cell r="BA932">
            <v>0</v>
          </cell>
          <cell r="BB932">
            <v>0</v>
          </cell>
          <cell r="BC932">
            <v>38916</v>
          </cell>
        </row>
        <row r="933">
          <cell r="A933">
            <v>2006</v>
          </cell>
          <cell r="B933">
            <v>6</v>
          </cell>
          <cell r="C933">
            <v>688</v>
          </cell>
          <cell r="D933">
            <v>18</v>
          </cell>
          <cell r="E933">
            <v>792030</v>
          </cell>
          <cell r="F933">
            <v>0</v>
          </cell>
          <cell r="G933" t="str">
            <v>Затраты по ШПЗ (неосновные)</v>
          </cell>
          <cell r="H933">
            <v>2030</v>
          </cell>
          <cell r="I933">
            <v>7920</v>
          </cell>
          <cell r="J933">
            <v>39.67</v>
          </cell>
          <cell r="K933">
            <v>1</v>
          </cell>
          <cell r="L933">
            <v>0</v>
          </cell>
          <cell r="M933">
            <v>0</v>
          </cell>
          <cell r="N933">
            <v>0</v>
          </cell>
          <cell r="R933">
            <v>0</v>
          </cell>
          <cell r="S933">
            <v>0</v>
          </cell>
          <cell r="T933">
            <v>0</v>
          </cell>
          <cell r="U933">
            <v>42</v>
          </cell>
          <cell r="V933">
            <v>0</v>
          </cell>
          <cell r="W933">
            <v>0</v>
          </cell>
          <cell r="AA933">
            <v>0</v>
          </cell>
          <cell r="AB933">
            <v>0</v>
          </cell>
          <cell r="AC933">
            <v>0</v>
          </cell>
          <cell r="AD933">
            <v>42</v>
          </cell>
          <cell r="AE933">
            <v>505200</v>
          </cell>
          <cell r="AF933">
            <v>0</v>
          </cell>
          <cell r="AI933">
            <v>2373</v>
          </cell>
          <cell r="AK933">
            <v>0</v>
          </cell>
          <cell r="AM933">
            <v>832</v>
          </cell>
          <cell r="AN933">
            <v>1</v>
          </cell>
          <cell r="AO933">
            <v>393216</v>
          </cell>
          <cell r="AQ933">
            <v>0</v>
          </cell>
          <cell r="AR933">
            <v>0</v>
          </cell>
          <cell r="AS933" t="str">
            <v>Ы</v>
          </cell>
          <cell r="AT933" t="str">
            <v>Ы</v>
          </cell>
          <cell r="AU933">
            <v>0</v>
          </cell>
          <cell r="AV933">
            <v>0</v>
          </cell>
          <cell r="AW933">
            <v>23</v>
          </cell>
          <cell r="AX933">
            <v>1</v>
          </cell>
          <cell r="AY933">
            <v>0</v>
          </cell>
          <cell r="AZ933">
            <v>0</v>
          </cell>
          <cell r="BA933">
            <v>0</v>
          </cell>
          <cell r="BB933">
            <v>0</v>
          </cell>
          <cell r="BC933">
            <v>38916</v>
          </cell>
        </row>
        <row r="934">
          <cell r="A934">
            <v>2006</v>
          </cell>
          <cell r="B934">
            <v>6</v>
          </cell>
          <cell r="C934">
            <v>689</v>
          </cell>
          <cell r="D934">
            <v>18</v>
          </cell>
          <cell r="E934">
            <v>792030</v>
          </cell>
          <cell r="F934">
            <v>0</v>
          </cell>
          <cell r="G934" t="str">
            <v>Затраты по ШПЗ (неосновные)</v>
          </cell>
          <cell r="H934">
            <v>2030</v>
          </cell>
          <cell r="I934">
            <v>7920</v>
          </cell>
          <cell r="J934">
            <v>508.62</v>
          </cell>
          <cell r="K934">
            <v>1</v>
          </cell>
          <cell r="L934">
            <v>0</v>
          </cell>
          <cell r="M934">
            <v>0</v>
          </cell>
          <cell r="N934">
            <v>0</v>
          </cell>
          <cell r="R934">
            <v>0</v>
          </cell>
          <cell r="S934">
            <v>0</v>
          </cell>
          <cell r="T934">
            <v>0</v>
          </cell>
          <cell r="U934">
            <v>42</v>
          </cell>
          <cell r="V934">
            <v>0</v>
          </cell>
          <cell r="W934">
            <v>0</v>
          </cell>
          <cell r="AA934">
            <v>0</v>
          </cell>
          <cell r="AB934">
            <v>0</v>
          </cell>
          <cell r="AC934">
            <v>0</v>
          </cell>
          <cell r="AD934">
            <v>42</v>
          </cell>
          <cell r="AE934">
            <v>506200</v>
          </cell>
          <cell r="AF934">
            <v>0</v>
          </cell>
          <cell r="AI934">
            <v>2373</v>
          </cell>
          <cell r="AK934">
            <v>0</v>
          </cell>
          <cell r="AM934">
            <v>833</v>
          </cell>
          <cell r="AN934">
            <v>1</v>
          </cell>
          <cell r="AO934">
            <v>393216</v>
          </cell>
          <cell r="AQ934">
            <v>0</v>
          </cell>
          <cell r="AR934">
            <v>0</v>
          </cell>
          <cell r="AS934" t="str">
            <v>Ы</v>
          </cell>
          <cell r="AT934" t="str">
            <v>Ы</v>
          </cell>
          <cell r="AU934">
            <v>0</v>
          </cell>
          <cell r="AV934">
            <v>0</v>
          </cell>
          <cell r="AW934">
            <v>23</v>
          </cell>
          <cell r="AX934">
            <v>1</v>
          </cell>
          <cell r="AY934">
            <v>0</v>
          </cell>
          <cell r="AZ934">
            <v>0</v>
          </cell>
          <cell r="BA934">
            <v>0</v>
          </cell>
          <cell r="BB934">
            <v>0</v>
          </cell>
          <cell r="BC934">
            <v>38916</v>
          </cell>
        </row>
        <row r="935">
          <cell r="A935">
            <v>2006</v>
          </cell>
          <cell r="B935">
            <v>6</v>
          </cell>
          <cell r="C935">
            <v>690</v>
          </cell>
          <cell r="D935">
            <v>18</v>
          </cell>
          <cell r="E935">
            <v>792030</v>
          </cell>
          <cell r="F935">
            <v>0</v>
          </cell>
          <cell r="G935" t="str">
            <v>Затраты по ШПЗ (неосновные)</v>
          </cell>
          <cell r="H935">
            <v>2030</v>
          </cell>
          <cell r="I935">
            <v>7920</v>
          </cell>
          <cell r="J935">
            <v>0.59</v>
          </cell>
          <cell r="K935">
            <v>1</v>
          </cell>
          <cell r="L935">
            <v>0</v>
          </cell>
          <cell r="M935">
            <v>0</v>
          </cell>
          <cell r="N935">
            <v>0</v>
          </cell>
          <cell r="R935">
            <v>0</v>
          </cell>
          <cell r="S935">
            <v>0</v>
          </cell>
          <cell r="T935">
            <v>0</v>
          </cell>
          <cell r="U935">
            <v>42</v>
          </cell>
          <cell r="V935">
            <v>0</v>
          </cell>
          <cell r="W935">
            <v>0</v>
          </cell>
          <cell r="AA935">
            <v>0</v>
          </cell>
          <cell r="AB935">
            <v>0</v>
          </cell>
          <cell r="AC935">
            <v>0</v>
          </cell>
          <cell r="AD935">
            <v>42</v>
          </cell>
          <cell r="AE935">
            <v>507000</v>
          </cell>
          <cell r="AF935">
            <v>0</v>
          </cell>
          <cell r="AI935">
            <v>2373</v>
          </cell>
          <cell r="AK935">
            <v>0</v>
          </cell>
          <cell r="AM935">
            <v>834</v>
          </cell>
          <cell r="AN935">
            <v>1</v>
          </cell>
          <cell r="AO935">
            <v>393216</v>
          </cell>
          <cell r="AQ935">
            <v>0</v>
          </cell>
          <cell r="AR935">
            <v>0</v>
          </cell>
          <cell r="AS935" t="str">
            <v>Ы</v>
          </cell>
          <cell r="AT935" t="str">
            <v>Ы</v>
          </cell>
          <cell r="AU935">
            <v>0</v>
          </cell>
          <cell r="AV935">
            <v>0</v>
          </cell>
          <cell r="AW935">
            <v>23</v>
          </cell>
          <cell r="AX935">
            <v>1</v>
          </cell>
          <cell r="AY935">
            <v>0</v>
          </cell>
          <cell r="AZ935">
            <v>0</v>
          </cell>
          <cell r="BA935">
            <v>0</v>
          </cell>
          <cell r="BB935">
            <v>0</v>
          </cell>
          <cell r="BC935">
            <v>38916</v>
          </cell>
        </row>
        <row r="936">
          <cell r="A936">
            <v>2006</v>
          </cell>
          <cell r="B936">
            <v>6</v>
          </cell>
          <cell r="C936">
            <v>691</v>
          </cell>
          <cell r="D936">
            <v>18</v>
          </cell>
          <cell r="E936">
            <v>792030</v>
          </cell>
          <cell r="F936">
            <v>0</v>
          </cell>
          <cell r="G936" t="str">
            <v>Затраты по ШПЗ (неосновные)</v>
          </cell>
          <cell r="H936">
            <v>2030</v>
          </cell>
          <cell r="I936">
            <v>7920</v>
          </cell>
          <cell r="J936">
            <v>10.86</v>
          </cell>
          <cell r="K936">
            <v>1</v>
          </cell>
          <cell r="L936">
            <v>0</v>
          </cell>
          <cell r="M936">
            <v>0</v>
          </cell>
          <cell r="N936">
            <v>0</v>
          </cell>
          <cell r="R936">
            <v>0</v>
          </cell>
          <cell r="S936">
            <v>0</v>
          </cell>
          <cell r="T936">
            <v>0</v>
          </cell>
          <cell r="U936">
            <v>42</v>
          </cell>
          <cell r="V936">
            <v>0</v>
          </cell>
          <cell r="W936">
            <v>0</v>
          </cell>
          <cell r="AA936">
            <v>0</v>
          </cell>
          <cell r="AB936">
            <v>0</v>
          </cell>
          <cell r="AC936">
            <v>0</v>
          </cell>
          <cell r="AD936">
            <v>42</v>
          </cell>
          <cell r="AE936">
            <v>508310</v>
          </cell>
          <cell r="AF936">
            <v>0</v>
          </cell>
          <cell r="AI936">
            <v>2373</v>
          </cell>
          <cell r="AK936">
            <v>0</v>
          </cell>
          <cell r="AM936">
            <v>835</v>
          </cell>
          <cell r="AN936">
            <v>1</v>
          </cell>
          <cell r="AO936">
            <v>393216</v>
          </cell>
          <cell r="AQ936">
            <v>0</v>
          </cell>
          <cell r="AR936">
            <v>0</v>
          </cell>
          <cell r="AS936" t="str">
            <v>Ы</v>
          </cell>
          <cell r="AT936" t="str">
            <v>Ы</v>
          </cell>
          <cell r="AU936">
            <v>0</v>
          </cell>
          <cell r="AV936">
            <v>0</v>
          </cell>
          <cell r="AW936">
            <v>23</v>
          </cell>
          <cell r="AX936">
            <v>1</v>
          </cell>
          <cell r="AY936">
            <v>0</v>
          </cell>
          <cell r="AZ936">
            <v>0</v>
          </cell>
          <cell r="BA936">
            <v>0</v>
          </cell>
          <cell r="BB936">
            <v>0</v>
          </cell>
          <cell r="BC936">
            <v>38916</v>
          </cell>
        </row>
        <row r="937">
          <cell r="A937">
            <v>2006</v>
          </cell>
          <cell r="B937">
            <v>6</v>
          </cell>
          <cell r="C937">
            <v>692</v>
          </cell>
          <cell r="D937">
            <v>18</v>
          </cell>
          <cell r="E937">
            <v>792030</v>
          </cell>
          <cell r="F937">
            <v>0</v>
          </cell>
          <cell r="G937" t="str">
            <v>Затраты по ШПЗ (неосновные)</v>
          </cell>
          <cell r="H937">
            <v>2030</v>
          </cell>
          <cell r="I937">
            <v>7920</v>
          </cell>
          <cell r="J937">
            <v>195</v>
          </cell>
          <cell r="K937">
            <v>1</v>
          </cell>
          <cell r="L937">
            <v>0</v>
          </cell>
          <cell r="M937">
            <v>0</v>
          </cell>
          <cell r="N937">
            <v>0</v>
          </cell>
          <cell r="R937">
            <v>0</v>
          </cell>
          <cell r="S937">
            <v>0</v>
          </cell>
          <cell r="T937">
            <v>0</v>
          </cell>
          <cell r="U937">
            <v>42</v>
          </cell>
          <cell r="V937">
            <v>0</v>
          </cell>
          <cell r="W937">
            <v>0</v>
          </cell>
          <cell r="AA937">
            <v>0</v>
          </cell>
          <cell r="AB937">
            <v>0</v>
          </cell>
          <cell r="AC937">
            <v>0</v>
          </cell>
          <cell r="AD937">
            <v>42</v>
          </cell>
          <cell r="AE937">
            <v>508400</v>
          </cell>
          <cell r="AF937">
            <v>0</v>
          </cell>
          <cell r="AI937">
            <v>2373</v>
          </cell>
          <cell r="AK937">
            <v>0</v>
          </cell>
          <cell r="AM937">
            <v>836</v>
          </cell>
          <cell r="AN937">
            <v>1</v>
          </cell>
          <cell r="AO937">
            <v>393216</v>
          </cell>
          <cell r="AQ937">
            <v>0</v>
          </cell>
          <cell r="AR937">
            <v>0</v>
          </cell>
          <cell r="AS937" t="str">
            <v>Ы</v>
          </cell>
          <cell r="AT937" t="str">
            <v>Ы</v>
          </cell>
          <cell r="AU937">
            <v>0</v>
          </cell>
          <cell r="AV937">
            <v>0</v>
          </cell>
          <cell r="AW937">
            <v>23</v>
          </cell>
          <cell r="AX937">
            <v>1</v>
          </cell>
          <cell r="AY937">
            <v>0</v>
          </cell>
          <cell r="AZ937">
            <v>0</v>
          </cell>
          <cell r="BA937">
            <v>0</v>
          </cell>
          <cell r="BB937">
            <v>0</v>
          </cell>
          <cell r="BC937">
            <v>38916</v>
          </cell>
        </row>
        <row r="938">
          <cell r="A938">
            <v>2006</v>
          </cell>
          <cell r="B938">
            <v>6</v>
          </cell>
          <cell r="C938">
            <v>693</v>
          </cell>
          <cell r="D938">
            <v>18</v>
          </cell>
          <cell r="E938">
            <v>792030</v>
          </cell>
          <cell r="F938">
            <v>0</v>
          </cell>
          <cell r="G938" t="str">
            <v>Затраты по ШПЗ (неосновные)</v>
          </cell>
          <cell r="H938">
            <v>2030</v>
          </cell>
          <cell r="I938">
            <v>7920</v>
          </cell>
          <cell r="J938">
            <v>146.72999999999999</v>
          </cell>
          <cell r="K938">
            <v>1</v>
          </cell>
          <cell r="L938">
            <v>0</v>
          </cell>
          <cell r="M938">
            <v>0</v>
          </cell>
          <cell r="N938">
            <v>0</v>
          </cell>
          <cell r="R938">
            <v>0</v>
          </cell>
          <cell r="S938">
            <v>0</v>
          </cell>
          <cell r="T938">
            <v>0</v>
          </cell>
          <cell r="U938">
            <v>42</v>
          </cell>
          <cell r="V938">
            <v>0</v>
          </cell>
          <cell r="W938">
            <v>0</v>
          </cell>
          <cell r="AA938">
            <v>0</v>
          </cell>
          <cell r="AB938">
            <v>0</v>
          </cell>
          <cell r="AC938">
            <v>0</v>
          </cell>
          <cell r="AD938">
            <v>42</v>
          </cell>
          <cell r="AE938">
            <v>510100</v>
          </cell>
          <cell r="AF938">
            <v>0</v>
          </cell>
          <cell r="AI938">
            <v>2373</v>
          </cell>
          <cell r="AK938">
            <v>0</v>
          </cell>
          <cell r="AM938">
            <v>837</v>
          </cell>
          <cell r="AN938">
            <v>1</v>
          </cell>
          <cell r="AO938">
            <v>393216</v>
          </cell>
          <cell r="AQ938">
            <v>0</v>
          </cell>
          <cell r="AR938">
            <v>0</v>
          </cell>
          <cell r="AS938" t="str">
            <v>Ы</v>
          </cell>
          <cell r="AT938" t="str">
            <v>Ы</v>
          </cell>
          <cell r="AU938">
            <v>0</v>
          </cell>
          <cell r="AV938">
            <v>0</v>
          </cell>
          <cell r="AW938">
            <v>23</v>
          </cell>
          <cell r="AX938">
            <v>1</v>
          </cell>
          <cell r="AY938">
            <v>0</v>
          </cell>
          <cell r="AZ938">
            <v>0</v>
          </cell>
          <cell r="BA938">
            <v>0</v>
          </cell>
          <cell r="BB938">
            <v>0</v>
          </cell>
          <cell r="BC938">
            <v>38916</v>
          </cell>
        </row>
        <row r="939">
          <cell r="A939">
            <v>2006</v>
          </cell>
          <cell r="B939">
            <v>6</v>
          </cell>
          <cell r="C939">
            <v>694</v>
          </cell>
          <cell r="D939">
            <v>18</v>
          </cell>
          <cell r="E939">
            <v>792030</v>
          </cell>
          <cell r="F939">
            <v>0</v>
          </cell>
          <cell r="G939" t="str">
            <v>Затраты по ШПЗ (неосновные)</v>
          </cell>
          <cell r="H939">
            <v>2030</v>
          </cell>
          <cell r="I939">
            <v>7920</v>
          </cell>
          <cell r="J939">
            <v>0.35</v>
          </cell>
          <cell r="K939">
            <v>1</v>
          </cell>
          <cell r="L939">
            <v>0</v>
          </cell>
          <cell r="M939">
            <v>0</v>
          </cell>
          <cell r="N939">
            <v>0</v>
          </cell>
          <cell r="R939">
            <v>0</v>
          </cell>
          <cell r="S939">
            <v>0</v>
          </cell>
          <cell r="T939">
            <v>0</v>
          </cell>
          <cell r="U939">
            <v>42</v>
          </cell>
          <cell r="V939">
            <v>0</v>
          </cell>
          <cell r="W939">
            <v>0</v>
          </cell>
          <cell r="AA939">
            <v>0</v>
          </cell>
          <cell r="AB939">
            <v>0</v>
          </cell>
          <cell r="AC939">
            <v>0</v>
          </cell>
          <cell r="AD939">
            <v>42</v>
          </cell>
          <cell r="AE939">
            <v>510200</v>
          </cell>
          <cell r="AF939">
            <v>0</v>
          </cell>
          <cell r="AI939">
            <v>2373</v>
          </cell>
          <cell r="AK939">
            <v>0</v>
          </cell>
          <cell r="AM939">
            <v>838</v>
          </cell>
          <cell r="AN939">
            <v>1</v>
          </cell>
          <cell r="AO939">
            <v>393216</v>
          </cell>
          <cell r="AQ939">
            <v>0</v>
          </cell>
          <cell r="AR939">
            <v>0</v>
          </cell>
          <cell r="AS939" t="str">
            <v>Ы</v>
          </cell>
          <cell r="AT939" t="str">
            <v>Ы</v>
          </cell>
          <cell r="AU939">
            <v>0</v>
          </cell>
          <cell r="AV939">
            <v>0</v>
          </cell>
          <cell r="AW939">
            <v>23</v>
          </cell>
          <cell r="AX939">
            <v>1</v>
          </cell>
          <cell r="AY939">
            <v>0</v>
          </cell>
          <cell r="AZ939">
            <v>0</v>
          </cell>
          <cell r="BA939">
            <v>0</v>
          </cell>
          <cell r="BB939">
            <v>0</v>
          </cell>
          <cell r="BC939">
            <v>38916</v>
          </cell>
        </row>
        <row r="940">
          <cell r="A940">
            <v>2006</v>
          </cell>
          <cell r="B940">
            <v>6</v>
          </cell>
          <cell r="C940">
            <v>695</v>
          </cell>
          <cell r="D940">
            <v>18</v>
          </cell>
          <cell r="E940">
            <v>792030</v>
          </cell>
          <cell r="F940">
            <v>0</v>
          </cell>
          <cell r="G940" t="str">
            <v>Затраты по ШПЗ (неосновные)</v>
          </cell>
          <cell r="H940">
            <v>2030</v>
          </cell>
          <cell r="I940">
            <v>7920</v>
          </cell>
          <cell r="J940">
            <v>1.1100000000000001</v>
          </cell>
          <cell r="K940">
            <v>1</v>
          </cell>
          <cell r="L940">
            <v>0</v>
          </cell>
          <cell r="M940">
            <v>0</v>
          </cell>
          <cell r="N940">
            <v>0</v>
          </cell>
          <cell r="R940">
            <v>0</v>
          </cell>
          <cell r="S940">
            <v>0</v>
          </cell>
          <cell r="T940">
            <v>0</v>
          </cell>
          <cell r="U940">
            <v>42</v>
          </cell>
          <cell r="V940">
            <v>0</v>
          </cell>
          <cell r="W940">
            <v>0</v>
          </cell>
          <cell r="AA940">
            <v>0</v>
          </cell>
          <cell r="AB940">
            <v>0</v>
          </cell>
          <cell r="AC940">
            <v>0</v>
          </cell>
          <cell r="AD940">
            <v>42</v>
          </cell>
          <cell r="AE940">
            <v>510300</v>
          </cell>
          <cell r="AF940">
            <v>0</v>
          </cell>
          <cell r="AI940">
            <v>2373</v>
          </cell>
          <cell r="AK940">
            <v>0</v>
          </cell>
          <cell r="AM940">
            <v>839</v>
          </cell>
          <cell r="AN940">
            <v>1</v>
          </cell>
          <cell r="AO940">
            <v>393216</v>
          </cell>
          <cell r="AQ940">
            <v>0</v>
          </cell>
          <cell r="AR940">
            <v>0</v>
          </cell>
          <cell r="AS940" t="str">
            <v>Ы</v>
          </cell>
          <cell r="AT940" t="str">
            <v>Ы</v>
          </cell>
          <cell r="AU940">
            <v>0</v>
          </cell>
          <cell r="AV940">
            <v>0</v>
          </cell>
          <cell r="AW940">
            <v>23</v>
          </cell>
          <cell r="AX940">
            <v>1</v>
          </cell>
          <cell r="AY940">
            <v>0</v>
          </cell>
          <cell r="AZ940">
            <v>0</v>
          </cell>
          <cell r="BA940">
            <v>0</v>
          </cell>
          <cell r="BB940">
            <v>0</v>
          </cell>
          <cell r="BC940">
            <v>38916</v>
          </cell>
        </row>
        <row r="941">
          <cell r="A941">
            <v>2006</v>
          </cell>
          <cell r="B941">
            <v>6</v>
          </cell>
          <cell r="C941">
            <v>696</v>
          </cell>
          <cell r="D941">
            <v>18</v>
          </cell>
          <cell r="E941">
            <v>792030</v>
          </cell>
          <cell r="F941">
            <v>0</v>
          </cell>
          <cell r="G941" t="str">
            <v>Затраты по ШПЗ (неосновные)</v>
          </cell>
          <cell r="H941">
            <v>2030</v>
          </cell>
          <cell r="I941">
            <v>7920</v>
          </cell>
          <cell r="J941">
            <v>7.69</v>
          </cell>
          <cell r="K941">
            <v>1</v>
          </cell>
          <cell r="L941">
            <v>0</v>
          </cell>
          <cell r="M941">
            <v>0</v>
          </cell>
          <cell r="N941">
            <v>0</v>
          </cell>
          <cell r="R941">
            <v>0</v>
          </cell>
          <cell r="S941">
            <v>0</v>
          </cell>
          <cell r="T941">
            <v>0</v>
          </cell>
          <cell r="U941">
            <v>42</v>
          </cell>
          <cell r="V941">
            <v>0</v>
          </cell>
          <cell r="W941">
            <v>0</v>
          </cell>
          <cell r="AA941">
            <v>0</v>
          </cell>
          <cell r="AB941">
            <v>0</v>
          </cell>
          <cell r="AC941">
            <v>0</v>
          </cell>
          <cell r="AD941">
            <v>42</v>
          </cell>
          <cell r="AE941">
            <v>510400</v>
          </cell>
          <cell r="AF941">
            <v>0</v>
          </cell>
          <cell r="AI941">
            <v>2373</v>
          </cell>
          <cell r="AK941">
            <v>0</v>
          </cell>
          <cell r="AM941">
            <v>840</v>
          </cell>
          <cell r="AN941">
            <v>1</v>
          </cell>
          <cell r="AO941">
            <v>393216</v>
          </cell>
          <cell r="AQ941">
            <v>0</v>
          </cell>
          <cell r="AR941">
            <v>0</v>
          </cell>
          <cell r="AS941" t="str">
            <v>Ы</v>
          </cell>
          <cell r="AT941" t="str">
            <v>Ы</v>
          </cell>
          <cell r="AU941">
            <v>0</v>
          </cell>
          <cell r="AV941">
            <v>0</v>
          </cell>
          <cell r="AW941">
            <v>23</v>
          </cell>
          <cell r="AX941">
            <v>1</v>
          </cell>
          <cell r="AY941">
            <v>0</v>
          </cell>
          <cell r="AZ941">
            <v>0</v>
          </cell>
          <cell r="BA941">
            <v>0</v>
          </cell>
          <cell r="BB941">
            <v>0</v>
          </cell>
          <cell r="BC941">
            <v>38916</v>
          </cell>
        </row>
        <row r="942">
          <cell r="A942">
            <v>2006</v>
          </cell>
          <cell r="B942">
            <v>6</v>
          </cell>
          <cell r="C942">
            <v>697</v>
          </cell>
          <cell r="D942">
            <v>18</v>
          </cell>
          <cell r="E942">
            <v>792030</v>
          </cell>
          <cell r="F942">
            <v>0</v>
          </cell>
          <cell r="G942" t="str">
            <v>Затраты по ШПЗ (неосновные)</v>
          </cell>
          <cell r="H942">
            <v>2030</v>
          </cell>
          <cell r="I942">
            <v>7920</v>
          </cell>
          <cell r="J942">
            <v>2.38</v>
          </cell>
          <cell r="K942">
            <v>1</v>
          </cell>
          <cell r="L942">
            <v>0</v>
          </cell>
          <cell r="M942">
            <v>0</v>
          </cell>
          <cell r="N942">
            <v>0</v>
          </cell>
          <cell r="R942">
            <v>0</v>
          </cell>
          <cell r="S942">
            <v>0</v>
          </cell>
          <cell r="T942">
            <v>0</v>
          </cell>
          <cell r="U942">
            <v>42</v>
          </cell>
          <cell r="V942">
            <v>0</v>
          </cell>
          <cell r="W942">
            <v>0</v>
          </cell>
          <cell r="AA942">
            <v>0</v>
          </cell>
          <cell r="AB942">
            <v>0</v>
          </cell>
          <cell r="AC942">
            <v>0</v>
          </cell>
          <cell r="AD942">
            <v>42</v>
          </cell>
          <cell r="AE942">
            <v>510500</v>
          </cell>
          <cell r="AF942">
            <v>0</v>
          </cell>
          <cell r="AI942">
            <v>2373</v>
          </cell>
          <cell r="AK942">
            <v>0</v>
          </cell>
          <cell r="AM942">
            <v>841</v>
          </cell>
          <cell r="AN942">
            <v>1</v>
          </cell>
          <cell r="AO942">
            <v>393216</v>
          </cell>
          <cell r="AQ942">
            <v>0</v>
          </cell>
          <cell r="AR942">
            <v>0</v>
          </cell>
          <cell r="AS942" t="str">
            <v>Ы</v>
          </cell>
          <cell r="AT942" t="str">
            <v>Ы</v>
          </cell>
          <cell r="AU942">
            <v>0</v>
          </cell>
          <cell r="AV942">
            <v>0</v>
          </cell>
          <cell r="AW942">
            <v>23</v>
          </cell>
          <cell r="AX942">
            <v>1</v>
          </cell>
          <cell r="AY942">
            <v>0</v>
          </cell>
          <cell r="AZ942">
            <v>0</v>
          </cell>
          <cell r="BA942">
            <v>0</v>
          </cell>
          <cell r="BB942">
            <v>0</v>
          </cell>
          <cell r="BC942">
            <v>38916</v>
          </cell>
        </row>
        <row r="943">
          <cell r="A943">
            <v>2006</v>
          </cell>
          <cell r="B943">
            <v>6</v>
          </cell>
          <cell r="C943">
            <v>698</v>
          </cell>
          <cell r="D943">
            <v>18</v>
          </cell>
          <cell r="E943">
            <v>792030</v>
          </cell>
          <cell r="F943">
            <v>0</v>
          </cell>
          <cell r="G943" t="str">
            <v>Затраты по ШПЗ (неосновные)</v>
          </cell>
          <cell r="H943">
            <v>2030</v>
          </cell>
          <cell r="I943">
            <v>7920</v>
          </cell>
          <cell r="J943">
            <v>455.74</v>
          </cell>
          <cell r="K943">
            <v>1</v>
          </cell>
          <cell r="L943">
            <v>0</v>
          </cell>
          <cell r="M943">
            <v>0</v>
          </cell>
          <cell r="N943">
            <v>0</v>
          </cell>
          <cell r="R943">
            <v>0</v>
          </cell>
          <cell r="S943">
            <v>0</v>
          </cell>
          <cell r="T943">
            <v>0</v>
          </cell>
          <cell r="U943">
            <v>42</v>
          </cell>
          <cell r="V943">
            <v>0</v>
          </cell>
          <cell r="W943">
            <v>0</v>
          </cell>
          <cell r="AA943">
            <v>0</v>
          </cell>
          <cell r="AB943">
            <v>0</v>
          </cell>
          <cell r="AC943">
            <v>0</v>
          </cell>
          <cell r="AD943">
            <v>42</v>
          </cell>
          <cell r="AE943">
            <v>510600</v>
          </cell>
          <cell r="AF943">
            <v>0</v>
          </cell>
          <cell r="AI943">
            <v>2373</v>
          </cell>
          <cell r="AK943">
            <v>0</v>
          </cell>
          <cell r="AM943">
            <v>842</v>
          </cell>
          <cell r="AN943">
            <v>1</v>
          </cell>
          <cell r="AO943">
            <v>393216</v>
          </cell>
          <cell r="AQ943">
            <v>0</v>
          </cell>
          <cell r="AR943">
            <v>0</v>
          </cell>
          <cell r="AS943" t="str">
            <v>Ы</v>
          </cell>
          <cell r="AT943" t="str">
            <v>Ы</v>
          </cell>
          <cell r="AU943">
            <v>0</v>
          </cell>
          <cell r="AV943">
            <v>0</v>
          </cell>
          <cell r="AW943">
            <v>23</v>
          </cell>
          <cell r="AX943">
            <v>1</v>
          </cell>
          <cell r="AY943">
            <v>0</v>
          </cell>
          <cell r="AZ943">
            <v>0</v>
          </cell>
          <cell r="BA943">
            <v>0</v>
          </cell>
          <cell r="BB943">
            <v>0</v>
          </cell>
          <cell r="BC943">
            <v>38916</v>
          </cell>
        </row>
        <row r="944">
          <cell r="A944">
            <v>2006</v>
          </cell>
          <cell r="B944">
            <v>6</v>
          </cell>
          <cell r="C944">
            <v>699</v>
          </cell>
          <cell r="D944">
            <v>18</v>
          </cell>
          <cell r="E944">
            <v>792030</v>
          </cell>
          <cell r="F944">
            <v>0</v>
          </cell>
          <cell r="G944" t="str">
            <v>Затраты по ШПЗ (неосновные)</v>
          </cell>
          <cell r="H944">
            <v>2030</v>
          </cell>
          <cell r="I944">
            <v>7920</v>
          </cell>
          <cell r="J944">
            <v>1.99</v>
          </cell>
          <cell r="K944">
            <v>1</v>
          </cell>
          <cell r="L944">
            <v>0</v>
          </cell>
          <cell r="M944">
            <v>0</v>
          </cell>
          <cell r="N944">
            <v>0</v>
          </cell>
          <cell r="R944">
            <v>0</v>
          </cell>
          <cell r="S944">
            <v>0</v>
          </cell>
          <cell r="T944">
            <v>0</v>
          </cell>
          <cell r="U944">
            <v>42</v>
          </cell>
          <cell r="V944">
            <v>0</v>
          </cell>
          <cell r="W944">
            <v>0</v>
          </cell>
          <cell r="AA944">
            <v>0</v>
          </cell>
          <cell r="AB944">
            <v>0</v>
          </cell>
          <cell r="AC944">
            <v>0</v>
          </cell>
          <cell r="AD944">
            <v>42</v>
          </cell>
          <cell r="AE944">
            <v>510630</v>
          </cell>
          <cell r="AF944">
            <v>0</v>
          </cell>
          <cell r="AI944">
            <v>2373</v>
          </cell>
          <cell r="AK944">
            <v>0</v>
          </cell>
          <cell r="AM944">
            <v>843</v>
          </cell>
          <cell r="AN944">
            <v>1</v>
          </cell>
          <cell r="AO944">
            <v>393216</v>
          </cell>
          <cell r="AQ944">
            <v>0</v>
          </cell>
          <cell r="AR944">
            <v>0</v>
          </cell>
          <cell r="AS944" t="str">
            <v>Ы</v>
          </cell>
          <cell r="AT944" t="str">
            <v>Ы</v>
          </cell>
          <cell r="AU944">
            <v>0</v>
          </cell>
          <cell r="AV944">
            <v>0</v>
          </cell>
          <cell r="AW944">
            <v>23</v>
          </cell>
          <cell r="AX944">
            <v>1</v>
          </cell>
          <cell r="AY944">
            <v>0</v>
          </cell>
          <cell r="AZ944">
            <v>0</v>
          </cell>
          <cell r="BA944">
            <v>0</v>
          </cell>
          <cell r="BB944">
            <v>0</v>
          </cell>
          <cell r="BC944">
            <v>38916</v>
          </cell>
        </row>
        <row r="945">
          <cell r="A945">
            <v>2006</v>
          </cell>
          <cell r="B945">
            <v>1</v>
          </cell>
          <cell r="C945">
            <v>170</v>
          </cell>
          <cell r="D945">
            <v>20</v>
          </cell>
          <cell r="E945">
            <v>792900</v>
          </cell>
          <cell r="F945">
            <v>0</v>
          </cell>
          <cell r="G945" t="str">
            <v>Затраты по ШПЗ (непроизв)</v>
          </cell>
          <cell r="H945">
            <v>2900</v>
          </cell>
          <cell r="I945">
            <v>7920</v>
          </cell>
          <cell r="J945">
            <v>4810</v>
          </cell>
          <cell r="K945">
            <v>1</v>
          </cell>
          <cell r="L945">
            <v>0</v>
          </cell>
          <cell r="M945">
            <v>0</v>
          </cell>
          <cell r="N945">
            <v>0</v>
          </cell>
          <cell r="R945">
            <v>0</v>
          </cell>
          <cell r="S945">
            <v>0</v>
          </cell>
          <cell r="T945">
            <v>0</v>
          </cell>
          <cell r="U945">
            <v>31</v>
          </cell>
          <cell r="V945">
            <v>0</v>
          </cell>
          <cell r="W945">
            <v>0</v>
          </cell>
          <cell r="AA945">
            <v>0</v>
          </cell>
          <cell r="AB945">
            <v>0</v>
          </cell>
          <cell r="AC945">
            <v>0</v>
          </cell>
          <cell r="AD945">
            <v>31</v>
          </cell>
          <cell r="AE945">
            <v>220000</v>
          </cell>
          <cell r="AF945">
            <v>0</v>
          </cell>
          <cell r="AI945">
            <v>2223</v>
          </cell>
          <cell r="AK945">
            <v>0</v>
          </cell>
          <cell r="AM945">
            <v>297</v>
          </cell>
          <cell r="AN945">
            <v>1</v>
          </cell>
          <cell r="AO945">
            <v>393216</v>
          </cell>
          <cell r="AQ945">
            <v>0</v>
          </cell>
          <cell r="AR945">
            <v>0</v>
          </cell>
          <cell r="AS945" t="str">
            <v>Ы</v>
          </cell>
          <cell r="AT945" t="str">
            <v>Ы</v>
          </cell>
          <cell r="AU945">
            <v>0</v>
          </cell>
          <cell r="AV945">
            <v>0</v>
          </cell>
          <cell r="AW945">
            <v>23</v>
          </cell>
          <cell r="AX945">
            <v>1</v>
          </cell>
          <cell r="AY945">
            <v>0</v>
          </cell>
          <cell r="AZ945">
            <v>0</v>
          </cell>
          <cell r="BA945">
            <v>0</v>
          </cell>
          <cell r="BB945">
            <v>0</v>
          </cell>
          <cell r="BC945">
            <v>38828</v>
          </cell>
        </row>
        <row r="946">
          <cell r="A946">
            <v>2006</v>
          </cell>
          <cell r="B946">
            <v>1</v>
          </cell>
          <cell r="C946">
            <v>171</v>
          </cell>
          <cell r="D946">
            <v>20</v>
          </cell>
          <cell r="E946">
            <v>792900</v>
          </cell>
          <cell r="F946">
            <v>0</v>
          </cell>
          <cell r="G946" t="str">
            <v>Затраты по ШПЗ (непроизв)</v>
          </cell>
          <cell r="H946">
            <v>2900</v>
          </cell>
          <cell r="I946">
            <v>7920</v>
          </cell>
          <cell r="J946">
            <v>2405</v>
          </cell>
          <cell r="K946">
            <v>1</v>
          </cell>
          <cell r="L946">
            <v>0</v>
          </cell>
          <cell r="M946">
            <v>0</v>
          </cell>
          <cell r="N946">
            <v>0</v>
          </cell>
          <cell r="R946">
            <v>0</v>
          </cell>
          <cell r="S946">
            <v>0</v>
          </cell>
          <cell r="T946">
            <v>0</v>
          </cell>
          <cell r="U946">
            <v>31</v>
          </cell>
          <cell r="V946">
            <v>0</v>
          </cell>
          <cell r="W946">
            <v>0</v>
          </cell>
          <cell r="AA946">
            <v>0</v>
          </cell>
          <cell r="AB946">
            <v>0</v>
          </cell>
          <cell r="AC946">
            <v>0</v>
          </cell>
          <cell r="AD946">
            <v>31</v>
          </cell>
          <cell r="AE946">
            <v>230000</v>
          </cell>
          <cell r="AF946">
            <v>0</v>
          </cell>
          <cell r="AI946">
            <v>2223</v>
          </cell>
          <cell r="AK946">
            <v>0</v>
          </cell>
          <cell r="AM946">
            <v>298</v>
          </cell>
          <cell r="AN946">
            <v>1</v>
          </cell>
          <cell r="AO946">
            <v>393216</v>
          </cell>
          <cell r="AQ946">
            <v>0</v>
          </cell>
          <cell r="AR946">
            <v>0</v>
          </cell>
          <cell r="AS946" t="str">
            <v>Ы</v>
          </cell>
          <cell r="AT946" t="str">
            <v>Ы</v>
          </cell>
          <cell r="AU946">
            <v>0</v>
          </cell>
          <cell r="AV946">
            <v>0</v>
          </cell>
          <cell r="AW946">
            <v>23</v>
          </cell>
          <cell r="AX946">
            <v>1</v>
          </cell>
          <cell r="AY946">
            <v>0</v>
          </cell>
          <cell r="AZ946">
            <v>0</v>
          </cell>
          <cell r="BA946">
            <v>0</v>
          </cell>
          <cell r="BB946">
            <v>0</v>
          </cell>
          <cell r="BC946">
            <v>38828</v>
          </cell>
        </row>
        <row r="947">
          <cell r="A947">
            <v>2006</v>
          </cell>
          <cell r="B947">
            <v>1</v>
          </cell>
          <cell r="C947">
            <v>172</v>
          </cell>
          <cell r="D947">
            <v>20</v>
          </cell>
          <cell r="E947">
            <v>792900</v>
          </cell>
          <cell r="F947">
            <v>0</v>
          </cell>
          <cell r="G947" t="str">
            <v>Затраты по ШПЗ (непроизв)</v>
          </cell>
          <cell r="H947">
            <v>2900</v>
          </cell>
          <cell r="I947">
            <v>7920</v>
          </cell>
          <cell r="J947">
            <v>721.5</v>
          </cell>
          <cell r="K947">
            <v>1</v>
          </cell>
          <cell r="L947">
            <v>0</v>
          </cell>
          <cell r="M947">
            <v>0</v>
          </cell>
          <cell r="N947">
            <v>0</v>
          </cell>
          <cell r="R947">
            <v>0</v>
          </cell>
          <cell r="S947">
            <v>0</v>
          </cell>
          <cell r="T947">
            <v>0</v>
          </cell>
          <cell r="U947">
            <v>31</v>
          </cell>
          <cell r="V947">
            <v>0</v>
          </cell>
          <cell r="W947">
            <v>0</v>
          </cell>
          <cell r="AA947">
            <v>0</v>
          </cell>
          <cell r="AB947">
            <v>0</v>
          </cell>
          <cell r="AC947">
            <v>0</v>
          </cell>
          <cell r="AD947">
            <v>31</v>
          </cell>
          <cell r="AE947">
            <v>270000</v>
          </cell>
          <cell r="AF947">
            <v>0</v>
          </cell>
          <cell r="AI947">
            <v>2223</v>
          </cell>
          <cell r="AK947">
            <v>0</v>
          </cell>
          <cell r="AM947">
            <v>299</v>
          </cell>
          <cell r="AN947">
            <v>1</v>
          </cell>
          <cell r="AO947">
            <v>393216</v>
          </cell>
          <cell r="AQ947">
            <v>0</v>
          </cell>
          <cell r="AR947">
            <v>0</v>
          </cell>
          <cell r="AS947" t="str">
            <v>Ы</v>
          </cell>
          <cell r="AT947" t="str">
            <v>Ы</v>
          </cell>
          <cell r="AU947">
            <v>0</v>
          </cell>
          <cell r="AV947">
            <v>0</v>
          </cell>
          <cell r="AW947">
            <v>23</v>
          </cell>
          <cell r="AX947">
            <v>1</v>
          </cell>
          <cell r="AY947">
            <v>0</v>
          </cell>
          <cell r="AZ947">
            <v>0</v>
          </cell>
          <cell r="BA947">
            <v>0</v>
          </cell>
          <cell r="BB947">
            <v>0</v>
          </cell>
          <cell r="BC947">
            <v>38828</v>
          </cell>
        </row>
        <row r="948">
          <cell r="A948">
            <v>2006</v>
          </cell>
          <cell r="B948">
            <v>1</v>
          </cell>
          <cell r="C948">
            <v>173</v>
          </cell>
          <cell r="D948">
            <v>20</v>
          </cell>
          <cell r="E948">
            <v>792900</v>
          </cell>
          <cell r="F948">
            <v>0</v>
          </cell>
          <cell r="G948" t="str">
            <v>Затраты по ШПЗ (непроизв)</v>
          </cell>
          <cell r="H948">
            <v>2900</v>
          </cell>
          <cell r="I948">
            <v>7920</v>
          </cell>
          <cell r="J948">
            <v>143.16</v>
          </cell>
          <cell r="K948">
            <v>1</v>
          </cell>
          <cell r="L948">
            <v>0</v>
          </cell>
          <cell r="M948">
            <v>0</v>
          </cell>
          <cell r="N948">
            <v>0</v>
          </cell>
          <cell r="R948">
            <v>0</v>
          </cell>
          <cell r="S948">
            <v>0</v>
          </cell>
          <cell r="T948">
            <v>0</v>
          </cell>
          <cell r="U948">
            <v>31</v>
          </cell>
          <cell r="V948">
            <v>0</v>
          </cell>
          <cell r="W948">
            <v>0</v>
          </cell>
          <cell r="AA948">
            <v>0</v>
          </cell>
          <cell r="AB948">
            <v>0</v>
          </cell>
          <cell r="AC948">
            <v>0</v>
          </cell>
          <cell r="AD948">
            <v>31</v>
          </cell>
          <cell r="AE948">
            <v>311000</v>
          </cell>
          <cell r="AF948">
            <v>0</v>
          </cell>
          <cell r="AI948">
            <v>2223</v>
          </cell>
          <cell r="AK948">
            <v>0</v>
          </cell>
          <cell r="AM948">
            <v>300</v>
          </cell>
          <cell r="AN948">
            <v>1</v>
          </cell>
          <cell r="AO948">
            <v>393216</v>
          </cell>
          <cell r="AQ948">
            <v>0</v>
          </cell>
          <cell r="AR948">
            <v>0</v>
          </cell>
          <cell r="AS948" t="str">
            <v>Ы</v>
          </cell>
          <cell r="AT948" t="str">
            <v>Ы</v>
          </cell>
          <cell r="AU948">
            <v>0</v>
          </cell>
          <cell r="AV948">
            <v>0</v>
          </cell>
          <cell r="AW948">
            <v>23</v>
          </cell>
          <cell r="AX948">
            <v>1</v>
          </cell>
          <cell r="AY948">
            <v>0</v>
          </cell>
          <cell r="AZ948">
            <v>0</v>
          </cell>
          <cell r="BA948">
            <v>0</v>
          </cell>
          <cell r="BB948">
            <v>0</v>
          </cell>
          <cell r="BC948">
            <v>38828</v>
          </cell>
        </row>
        <row r="949">
          <cell r="A949">
            <v>2006</v>
          </cell>
          <cell r="B949">
            <v>1</v>
          </cell>
          <cell r="C949">
            <v>174</v>
          </cell>
          <cell r="D949">
            <v>20</v>
          </cell>
          <cell r="E949">
            <v>792900</v>
          </cell>
          <cell r="F949">
            <v>0</v>
          </cell>
          <cell r="G949" t="str">
            <v>Затраты по ШПЗ (непроизв)</v>
          </cell>
          <cell r="H949">
            <v>2900</v>
          </cell>
          <cell r="I949">
            <v>7920</v>
          </cell>
          <cell r="J949">
            <v>320.19</v>
          </cell>
          <cell r="K949">
            <v>1</v>
          </cell>
          <cell r="L949">
            <v>0</v>
          </cell>
          <cell r="M949">
            <v>0</v>
          </cell>
          <cell r="N949">
            <v>0</v>
          </cell>
          <cell r="R949">
            <v>0</v>
          </cell>
          <cell r="S949">
            <v>0</v>
          </cell>
          <cell r="T949">
            <v>0</v>
          </cell>
          <cell r="U949">
            <v>31</v>
          </cell>
          <cell r="V949">
            <v>0</v>
          </cell>
          <cell r="W949">
            <v>0</v>
          </cell>
          <cell r="AA949">
            <v>0</v>
          </cell>
          <cell r="AB949">
            <v>0</v>
          </cell>
          <cell r="AC949">
            <v>0</v>
          </cell>
          <cell r="AD949">
            <v>31</v>
          </cell>
          <cell r="AE949">
            <v>312000</v>
          </cell>
          <cell r="AF949">
            <v>0</v>
          </cell>
          <cell r="AI949">
            <v>2223</v>
          </cell>
          <cell r="AK949">
            <v>0</v>
          </cell>
          <cell r="AM949">
            <v>301</v>
          </cell>
          <cell r="AN949">
            <v>1</v>
          </cell>
          <cell r="AO949">
            <v>393216</v>
          </cell>
          <cell r="AQ949">
            <v>0</v>
          </cell>
          <cell r="AR949">
            <v>0</v>
          </cell>
          <cell r="AS949" t="str">
            <v>Ы</v>
          </cell>
          <cell r="AT949" t="str">
            <v>Ы</v>
          </cell>
          <cell r="AU949">
            <v>0</v>
          </cell>
          <cell r="AV949">
            <v>0</v>
          </cell>
          <cell r="AW949">
            <v>23</v>
          </cell>
          <cell r="AX949">
            <v>1</v>
          </cell>
          <cell r="AY949">
            <v>0</v>
          </cell>
          <cell r="AZ949">
            <v>0</v>
          </cell>
          <cell r="BA949">
            <v>0</v>
          </cell>
          <cell r="BB949">
            <v>0</v>
          </cell>
          <cell r="BC949">
            <v>38828</v>
          </cell>
        </row>
        <row r="950">
          <cell r="A950">
            <v>2006</v>
          </cell>
          <cell r="B950">
            <v>1</v>
          </cell>
          <cell r="C950">
            <v>175</v>
          </cell>
          <cell r="D950">
            <v>20</v>
          </cell>
          <cell r="E950">
            <v>792900</v>
          </cell>
          <cell r="F950">
            <v>0</v>
          </cell>
          <cell r="G950" t="str">
            <v>Затраты по ШПЗ (непроизв)</v>
          </cell>
          <cell r="H950">
            <v>2900</v>
          </cell>
          <cell r="I950">
            <v>7920</v>
          </cell>
          <cell r="J950">
            <v>691.11</v>
          </cell>
          <cell r="K950">
            <v>1</v>
          </cell>
          <cell r="L950">
            <v>0</v>
          </cell>
          <cell r="M950">
            <v>0</v>
          </cell>
          <cell r="N950">
            <v>0</v>
          </cell>
          <cell r="R950">
            <v>0</v>
          </cell>
          <cell r="S950">
            <v>0</v>
          </cell>
          <cell r="T950">
            <v>0</v>
          </cell>
          <cell r="U950">
            <v>31</v>
          </cell>
          <cell r="V950">
            <v>0</v>
          </cell>
          <cell r="W950">
            <v>0</v>
          </cell>
          <cell r="AA950">
            <v>0</v>
          </cell>
          <cell r="AB950">
            <v>0</v>
          </cell>
          <cell r="AC950">
            <v>0</v>
          </cell>
          <cell r="AD950">
            <v>31</v>
          </cell>
          <cell r="AE950">
            <v>312200</v>
          </cell>
          <cell r="AF950">
            <v>0</v>
          </cell>
          <cell r="AI950">
            <v>2223</v>
          </cell>
          <cell r="AK950">
            <v>0</v>
          </cell>
          <cell r="AM950">
            <v>302</v>
          </cell>
          <cell r="AN950">
            <v>1</v>
          </cell>
          <cell r="AO950">
            <v>393216</v>
          </cell>
          <cell r="AQ950">
            <v>0</v>
          </cell>
          <cell r="AR950">
            <v>0</v>
          </cell>
          <cell r="AS950" t="str">
            <v>Ы</v>
          </cell>
          <cell r="AT950" t="str">
            <v>Ы</v>
          </cell>
          <cell r="AU950">
            <v>0</v>
          </cell>
          <cell r="AV950">
            <v>0</v>
          </cell>
          <cell r="AW950">
            <v>23</v>
          </cell>
          <cell r="AX950">
            <v>1</v>
          </cell>
          <cell r="AY950">
            <v>0</v>
          </cell>
          <cell r="AZ950">
            <v>0</v>
          </cell>
          <cell r="BA950">
            <v>0</v>
          </cell>
          <cell r="BB950">
            <v>0</v>
          </cell>
          <cell r="BC950">
            <v>38828</v>
          </cell>
        </row>
        <row r="951">
          <cell r="A951">
            <v>2006</v>
          </cell>
          <cell r="B951">
            <v>1</v>
          </cell>
          <cell r="C951">
            <v>176</v>
          </cell>
          <cell r="D951">
            <v>20</v>
          </cell>
          <cell r="E951">
            <v>792900</v>
          </cell>
          <cell r="F951">
            <v>0</v>
          </cell>
          <cell r="G951" t="str">
            <v>Затраты по ШПЗ (непроизв)</v>
          </cell>
          <cell r="H951">
            <v>2900</v>
          </cell>
          <cell r="I951">
            <v>7920</v>
          </cell>
          <cell r="J951">
            <v>54.3</v>
          </cell>
          <cell r="K951">
            <v>1</v>
          </cell>
          <cell r="L951">
            <v>0</v>
          </cell>
          <cell r="M951">
            <v>0</v>
          </cell>
          <cell r="N951">
            <v>0</v>
          </cell>
          <cell r="R951">
            <v>0</v>
          </cell>
          <cell r="S951">
            <v>0</v>
          </cell>
          <cell r="T951">
            <v>0</v>
          </cell>
          <cell r="U951">
            <v>31</v>
          </cell>
          <cell r="V951">
            <v>0</v>
          </cell>
          <cell r="W951">
            <v>0</v>
          </cell>
          <cell r="AA951">
            <v>0</v>
          </cell>
          <cell r="AB951">
            <v>0</v>
          </cell>
          <cell r="AC951">
            <v>0</v>
          </cell>
          <cell r="AD951">
            <v>31</v>
          </cell>
          <cell r="AE951">
            <v>313000</v>
          </cell>
          <cell r="AF951">
            <v>0</v>
          </cell>
          <cell r="AI951">
            <v>2223</v>
          </cell>
          <cell r="AK951">
            <v>0</v>
          </cell>
          <cell r="AM951">
            <v>303</v>
          </cell>
          <cell r="AN951">
            <v>1</v>
          </cell>
          <cell r="AO951">
            <v>393216</v>
          </cell>
          <cell r="AQ951">
            <v>0</v>
          </cell>
          <cell r="AR951">
            <v>0</v>
          </cell>
          <cell r="AS951" t="str">
            <v>Ы</v>
          </cell>
          <cell r="AT951" t="str">
            <v>Ы</v>
          </cell>
          <cell r="AU951">
            <v>0</v>
          </cell>
          <cell r="AV951">
            <v>0</v>
          </cell>
          <cell r="AW951">
            <v>23</v>
          </cell>
          <cell r="AX951">
            <v>1</v>
          </cell>
          <cell r="AY951">
            <v>0</v>
          </cell>
          <cell r="AZ951">
            <v>0</v>
          </cell>
          <cell r="BA951">
            <v>0</v>
          </cell>
          <cell r="BB951">
            <v>0</v>
          </cell>
          <cell r="BC951">
            <v>38828</v>
          </cell>
        </row>
        <row r="952">
          <cell r="A952">
            <v>2006</v>
          </cell>
          <cell r="B952">
            <v>1</v>
          </cell>
          <cell r="C952">
            <v>177</v>
          </cell>
          <cell r="D952">
            <v>20</v>
          </cell>
          <cell r="E952">
            <v>792900</v>
          </cell>
          <cell r="F952">
            <v>0</v>
          </cell>
          <cell r="G952" t="str">
            <v>Затраты по ШПЗ (непроизв)</v>
          </cell>
          <cell r="H952">
            <v>2900</v>
          </cell>
          <cell r="I952">
            <v>7920</v>
          </cell>
          <cell r="J952">
            <v>98.73</v>
          </cell>
          <cell r="K952">
            <v>1</v>
          </cell>
          <cell r="L952">
            <v>0</v>
          </cell>
          <cell r="M952">
            <v>0</v>
          </cell>
          <cell r="N952">
            <v>0</v>
          </cell>
          <cell r="R952">
            <v>0</v>
          </cell>
          <cell r="S952">
            <v>0</v>
          </cell>
          <cell r="T952">
            <v>0</v>
          </cell>
          <cell r="U952">
            <v>31</v>
          </cell>
          <cell r="V952">
            <v>0</v>
          </cell>
          <cell r="W952">
            <v>0</v>
          </cell>
          <cell r="AA952">
            <v>0</v>
          </cell>
          <cell r="AB952">
            <v>0</v>
          </cell>
          <cell r="AC952">
            <v>0</v>
          </cell>
          <cell r="AD952">
            <v>31</v>
          </cell>
          <cell r="AE952">
            <v>314000</v>
          </cell>
          <cell r="AF952">
            <v>0</v>
          </cell>
          <cell r="AI952">
            <v>2223</v>
          </cell>
          <cell r="AK952">
            <v>0</v>
          </cell>
          <cell r="AM952">
            <v>304</v>
          </cell>
          <cell r="AN952">
            <v>1</v>
          </cell>
          <cell r="AO952">
            <v>393216</v>
          </cell>
          <cell r="AQ952">
            <v>0</v>
          </cell>
          <cell r="AR952">
            <v>0</v>
          </cell>
          <cell r="AS952" t="str">
            <v>Ы</v>
          </cell>
          <cell r="AT952" t="str">
            <v>Ы</v>
          </cell>
          <cell r="AU952">
            <v>0</v>
          </cell>
          <cell r="AV952">
            <v>0</v>
          </cell>
          <cell r="AW952">
            <v>23</v>
          </cell>
          <cell r="AX952">
            <v>1</v>
          </cell>
          <cell r="AY952">
            <v>0</v>
          </cell>
          <cell r="AZ952">
            <v>0</v>
          </cell>
          <cell r="BA952">
            <v>0</v>
          </cell>
          <cell r="BB952">
            <v>0</v>
          </cell>
          <cell r="BC952">
            <v>38828</v>
          </cell>
        </row>
        <row r="953">
          <cell r="A953">
            <v>2006</v>
          </cell>
          <cell r="B953">
            <v>1</v>
          </cell>
          <cell r="C953">
            <v>178</v>
          </cell>
          <cell r="D953">
            <v>20</v>
          </cell>
          <cell r="E953">
            <v>792900</v>
          </cell>
          <cell r="F953">
            <v>0</v>
          </cell>
          <cell r="G953" t="str">
            <v>Затраты по ШПЗ (непроизв)</v>
          </cell>
          <cell r="H953">
            <v>2900</v>
          </cell>
          <cell r="I953">
            <v>7920</v>
          </cell>
          <cell r="J953">
            <v>19.75</v>
          </cell>
          <cell r="K953">
            <v>1</v>
          </cell>
          <cell r="L953">
            <v>0</v>
          </cell>
          <cell r="M953">
            <v>0</v>
          </cell>
          <cell r="N953">
            <v>0</v>
          </cell>
          <cell r="R953">
            <v>0</v>
          </cell>
          <cell r="S953">
            <v>0</v>
          </cell>
          <cell r="T953">
            <v>0</v>
          </cell>
          <cell r="U953">
            <v>31</v>
          </cell>
          <cell r="V953">
            <v>0</v>
          </cell>
          <cell r="W953">
            <v>0</v>
          </cell>
          <cell r="AA953">
            <v>0</v>
          </cell>
          <cell r="AB953">
            <v>0</v>
          </cell>
          <cell r="AC953">
            <v>0</v>
          </cell>
          <cell r="AD953">
            <v>31</v>
          </cell>
          <cell r="AE953">
            <v>315000</v>
          </cell>
          <cell r="AF953">
            <v>0</v>
          </cell>
          <cell r="AI953">
            <v>2223</v>
          </cell>
          <cell r="AK953">
            <v>0</v>
          </cell>
          <cell r="AM953">
            <v>305</v>
          </cell>
          <cell r="AN953">
            <v>1</v>
          </cell>
          <cell r="AO953">
            <v>393216</v>
          </cell>
          <cell r="AQ953">
            <v>0</v>
          </cell>
          <cell r="AR953">
            <v>0</v>
          </cell>
          <cell r="AS953" t="str">
            <v>Ы</v>
          </cell>
          <cell r="AT953" t="str">
            <v>Ы</v>
          </cell>
          <cell r="AU953">
            <v>0</v>
          </cell>
          <cell r="AV953">
            <v>0</v>
          </cell>
          <cell r="AW953">
            <v>23</v>
          </cell>
          <cell r="AX953">
            <v>1</v>
          </cell>
          <cell r="AY953">
            <v>0</v>
          </cell>
          <cell r="AZ953">
            <v>0</v>
          </cell>
          <cell r="BA953">
            <v>0</v>
          </cell>
          <cell r="BB953">
            <v>0</v>
          </cell>
          <cell r="BC953">
            <v>38828</v>
          </cell>
        </row>
        <row r="954">
          <cell r="A954">
            <v>2006</v>
          </cell>
          <cell r="B954">
            <v>2</v>
          </cell>
          <cell r="C954">
            <v>8</v>
          </cell>
          <cell r="D954">
            <v>21</v>
          </cell>
          <cell r="E954">
            <v>792900</v>
          </cell>
          <cell r="F954">
            <v>0</v>
          </cell>
          <cell r="G954" t="str">
            <v>Затраты по ШПЗ (непроизв)</v>
          </cell>
          <cell r="H954">
            <v>2900</v>
          </cell>
          <cell r="I954">
            <v>7920</v>
          </cell>
          <cell r="J954">
            <v>4810</v>
          </cell>
          <cell r="K954">
            <v>1</v>
          </cell>
          <cell r="L954">
            <v>0</v>
          </cell>
          <cell r="M954">
            <v>0</v>
          </cell>
          <cell r="N954">
            <v>0</v>
          </cell>
          <cell r="R954">
            <v>0</v>
          </cell>
          <cell r="S954">
            <v>0</v>
          </cell>
          <cell r="T954">
            <v>0</v>
          </cell>
          <cell r="U954">
            <v>31</v>
          </cell>
          <cell r="V954">
            <v>0</v>
          </cell>
          <cell r="W954">
            <v>0</v>
          </cell>
          <cell r="AA954">
            <v>0</v>
          </cell>
          <cell r="AB954">
            <v>0</v>
          </cell>
          <cell r="AC954">
            <v>0</v>
          </cell>
          <cell r="AD954">
            <v>31</v>
          </cell>
          <cell r="AE954">
            <v>220000</v>
          </cell>
          <cell r="AF954">
            <v>0</v>
          </cell>
          <cell r="AI954">
            <v>2251</v>
          </cell>
          <cell r="AK954">
            <v>0</v>
          </cell>
          <cell r="AM954">
            <v>137</v>
          </cell>
          <cell r="AN954">
            <v>1</v>
          </cell>
          <cell r="AO954">
            <v>393216</v>
          </cell>
          <cell r="AQ954">
            <v>0</v>
          </cell>
          <cell r="AR954">
            <v>0</v>
          </cell>
          <cell r="AS954" t="str">
            <v>Ы</v>
          </cell>
          <cell r="AT954" t="str">
            <v>Ы</v>
          </cell>
          <cell r="AU954">
            <v>0</v>
          </cell>
          <cell r="AV954">
            <v>0</v>
          </cell>
          <cell r="AW954">
            <v>23</v>
          </cell>
          <cell r="AX954">
            <v>1</v>
          </cell>
          <cell r="AY954">
            <v>0</v>
          </cell>
          <cell r="AZ954">
            <v>0</v>
          </cell>
          <cell r="BA954">
            <v>0</v>
          </cell>
          <cell r="BB954">
            <v>0</v>
          </cell>
          <cell r="BC954">
            <v>38828</v>
          </cell>
        </row>
        <row r="955">
          <cell r="A955">
            <v>2006</v>
          </cell>
          <cell r="B955">
            <v>2</v>
          </cell>
          <cell r="C955">
            <v>9</v>
          </cell>
          <cell r="D955">
            <v>21</v>
          </cell>
          <cell r="E955">
            <v>792900</v>
          </cell>
          <cell r="F955">
            <v>0</v>
          </cell>
          <cell r="G955" t="str">
            <v>Затраты по ШПЗ (непроизв)</v>
          </cell>
          <cell r="H955">
            <v>2900</v>
          </cell>
          <cell r="I955">
            <v>7920</v>
          </cell>
          <cell r="J955">
            <v>2645.5</v>
          </cell>
          <cell r="K955">
            <v>1</v>
          </cell>
          <cell r="L955">
            <v>0</v>
          </cell>
          <cell r="M955">
            <v>0</v>
          </cell>
          <cell r="N955">
            <v>0</v>
          </cell>
          <cell r="R955">
            <v>0</v>
          </cell>
          <cell r="S955">
            <v>0</v>
          </cell>
          <cell r="T955">
            <v>0</v>
          </cell>
          <cell r="U955">
            <v>31</v>
          </cell>
          <cell r="V955">
            <v>0</v>
          </cell>
          <cell r="W955">
            <v>0</v>
          </cell>
          <cell r="AA955">
            <v>0</v>
          </cell>
          <cell r="AB955">
            <v>0</v>
          </cell>
          <cell r="AC955">
            <v>0</v>
          </cell>
          <cell r="AD955">
            <v>31</v>
          </cell>
          <cell r="AE955">
            <v>230000</v>
          </cell>
          <cell r="AF955">
            <v>0</v>
          </cell>
          <cell r="AI955">
            <v>2251</v>
          </cell>
          <cell r="AK955">
            <v>0</v>
          </cell>
          <cell r="AM955">
            <v>138</v>
          </cell>
          <cell r="AN955">
            <v>1</v>
          </cell>
          <cell r="AO955">
            <v>393216</v>
          </cell>
          <cell r="AQ955">
            <v>0</v>
          </cell>
          <cell r="AR955">
            <v>0</v>
          </cell>
          <cell r="AS955" t="str">
            <v>Ы</v>
          </cell>
          <cell r="AT955" t="str">
            <v>Ы</v>
          </cell>
          <cell r="AU955">
            <v>0</v>
          </cell>
          <cell r="AV955">
            <v>0</v>
          </cell>
          <cell r="AW955">
            <v>23</v>
          </cell>
          <cell r="AX955">
            <v>1</v>
          </cell>
          <cell r="AY955">
            <v>0</v>
          </cell>
          <cell r="AZ955">
            <v>0</v>
          </cell>
          <cell r="BA955">
            <v>0</v>
          </cell>
          <cell r="BB955">
            <v>0</v>
          </cell>
          <cell r="BC955">
            <v>38828</v>
          </cell>
        </row>
        <row r="956">
          <cell r="A956">
            <v>2006</v>
          </cell>
          <cell r="B956">
            <v>2</v>
          </cell>
          <cell r="C956">
            <v>10</v>
          </cell>
          <cell r="D956">
            <v>21</v>
          </cell>
          <cell r="E956">
            <v>792900</v>
          </cell>
          <cell r="F956">
            <v>0</v>
          </cell>
          <cell r="G956" t="str">
            <v>Затраты по ШПЗ (непроизв)</v>
          </cell>
          <cell r="H956">
            <v>2900</v>
          </cell>
          <cell r="I956">
            <v>7920</v>
          </cell>
          <cell r="J956">
            <v>721.5</v>
          </cell>
          <cell r="K956">
            <v>1</v>
          </cell>
          <cell r="L956">
            <v>0</v>
          </cell>
          <cell r="M956">
            <v>0</v>
          </cell>
          <cell r="N956">
            <v>0</v>
          </cell>
          <cell r="R956">
            <v>0</v>
          </cell>
          <cell r="S956">
            <v>0</v>
          </cell>
          <cell r="T956">
            <v>0</v>
          </cell>
          <cell r="U956">
            <v>31</v>
          </cell>
          <cell r="V956">
            <v>0</v>
          </cell>
          <cell r="W956">
            <v>0</v>
          </cell>
          <cell r="AA956">
            <v>0</v>
          </cell>
          <cell r="AB956">
            <v>0</v>
          </cell>
          <cell r="AC956">
            <v>0</v>
          </cell>
          <cell r="AD956">
            <v>31</v>
          </cell>
          <cell r="AE956">
            <v>270000</v>
          </cell>
          <cell r="AF956">
            <v>0</v>
          </cell>
          <cell r="AI956">
            <v>2251</v>
          </cell>
          <cell r="AK956">
            <v>0</v>
          </cell>
          <cell r="AM956">
            <v>139</v>
          </cell>
          <cell r="AN956">
            <v>1</v>
          </cell>
          <cell r="AO956">
            <v>393216</v>
          </cell>
          <cell r="AQ956">
            <v>0</v>
          </cell>
          <cell r="AR956">
            <v>0</v>
          </cell>
          <cell r="AS956" t="str">
            <v>Ы</v>
          </cell>
          <cell r="AT956" t="str">
            <v>Ы</v>
          </cell>
          <cell r="AU956">
            <v>0</v>
          </cell>
          <cell r="AV956">
            <v>0</v>
          </cell>
          <cell r="AW956">
            <v>23</v>
          </cell>
          <cell r="AX956">
            <v>1</v>
          </cell>
          <cell r="AY956">
            <v>0</v>
          </cell>
          <cell r="AZ956">
            <v>0</v>
          </cell>
          <cell r="BA956">
            <v>0</v>
          </cell>
          <cell r="BB956">
            <v>0</v>
          </cell>
          <cell r="BC956">
            <v>38828</v>
          </cell>
        </row>
        <row r="957">
          <cell r="A957">
            <v>2006</v>
          </cell>
          <cell r="B957">
            <v>2</v>
          </cell>
          <cell r="C957">
            <v>11</v>
          </cell>
          <cell r="D957">
            <v>21</v>
          </cell>
          <cell r="E957">
            <v>792900</v>
          </cell>
          <cell r="F957">
            <v>0</v>
          </cell>
          <cell r="G957" t="str">
            <v>Затраты по ШПЗ (непроизв)</v>
          </cell>
          <cell r="H957">
            <v>2900</v>
          </cell>
          <cell r="I957">
            <v>7920</v>
          </cell>
          <cell r="J957">
            <v>481</v>
          </cell>
          <cell r="K957">
            <v>1</v>
          </cell>
          <cell r="L957">
            <v>0</v>
          </cell>
          <cell r="M957">
            <v>0</v>
          </cell>
          <cell r="N957">
            <v>0</v>
          </cell>
          <cell r="R957">
            <v>0</v>
          </cell>
          <cell r="S957">
            <v>0</v>
          </cell>
          <cell r="T957">
            <v>0</v>
          </cell>
          <cell r="U957">
            <v>31</v>
          </cell>
          <cell r="V957">
            <v>0</v>
          </cell>
          <cell r="W957">
            <v>0</v>
          </cell>
          <cell r="AA957">
            <v>0</v>
          </cell>
          <cell r="AB957">
            <v>0</v>
          </cell>
          <cell r="AC957">
            <v>0</v>
          </cell>
          <cell r="AD957">
            <v>31</v>
          </cell>
          <cell r="AE957">
            <v>280400</v>
          </cell>
          <cell r="AF957">
            <v>0</v>
          </cell>
          <cell r="AI957">
            <v>2251</v>
          </cell>
          <cell r="AK957">
            <v>0</v>
          </cell>
          <cell r="AM957">
            <v>140</v>
          </cell>
          <cell r="AN957">
            <v>1</v>
          </cell>
          <cell r="AO957">
            <v>393216</v>
          </cell>
          <cell r="AQ957">
            <v>0</v>
          </cell>
          <cell r="AR957">
            <v>0</v>
          </cell>
          <cell r="AS957" t="str">
            <v>Ы</v>
          </cell>
          <cell r="AT957" t="str">
            <v>Ы</v>
          </cell>
          <cell r="AU957">
            <v>0</v>
          </cell>
          <cell r="AV957">
            <v>0</v>
          </cell>
          <cell r="AW957">
            <v>23</v>
          </cell>
          <cell r="AX957">
            <v>1</v>
          </cell>
          <cell r="AY957">
            <v>0</v>
          </cell>
          <cell r="AZ957">
            <v>0</v>
          </cell>
          <cell r="BA957">
            <v>0</v>
          </cell>
          <cell r="BB957">
            <v>0</v>
          </cell>
          <cell r="BC957">
            <v>38828</v>
          </cell>
        </row>
        <row r="958">
          <cell r="A958">
            <v>2006</v>
          </cell>
          <cell r="B958">
            <v>2</v>
          </cell>
          <cell r="C958">
            <v>12</v>
          </cell>
          <cell r="D958">
            <v>21</v>
          </cell>
          <cell r="E958">
            <v>792900</v>
          </cell>
          <cell r="F958">
            <v>0</v>
          </cell>
          <cell r="G958" t="str">
            <v>Затраты по ШПЗ (непроизв)</v>
          </cell>
          <cell r="H958">
            <v>2900</v>
          </cell>
          <cell r="I958">
            <v>7920</v>
          </cell>
          <cell r="J958">
            <v>251.08</v>
          </cell>
          <cell r="K958">
            <v>1</v>
          </cell>
          <cell r="L958">
            <v>0</v>
          </cell>
          <cell r="M958">
            <v>0</v>
          </cell>
          <cell r="N958">
            <v>0</v>
          </cell>
          <cell r="R958">
            <v>0</v>
          </cell>
          <cell r="S958">
            <v>0</v>
          </cell>
          <cell r="T958">
            <v>0</v>
          </cell>
          <cell r="U958">
            <v>31</v>
          </cell>
          <cell r="V958">
            <v>0</v>
          </cell>
          <cell r="W958">
            <v>0</v>
          </cell>
          <cell r="AA958">
            <v>0</v>
          </cell>
          <cell r="AB958">
            <v>0</v>
          </cell>
          <cell r="AC958">
            <v>0</v>
          </cell>
          <cell r="AD958">
            <v>31</v>
          </cell>
          <cell r="AE958">
            <v>311000</v>
          </cell>
          <cell r="AF958">
            <v>0</v>
          </cell>
          <cell r="AI958">
            <v>2251</v>
          </cell>
          <cell r="AK958">
            <v>0</v>
          </cell>
          <cell r="AM958">
            <v>141</v>
          </cell>
          <cell r="AN958">
            <v>1</v>
          </cell>
          <cell r="AO958">
            <v>393216</v>
          </cell>
          <cell r="AQ958">
            <v>0</v>
          </cell>
          <cell r="AR958">
            <v>0</v>
          </cell>
          <cell r="AS958" t="str">
            <v>Ы</v>
          </cell>
          <cell r="AT958" t="str">
            <v>Ы</v>
          </cell>
          <cell r="AU958">
            <v>0</v>
          </cell>
          <cell r="AV958">
            <v>0</v>
          </cell>
          <cell r="AW958">
            <v>23</v>
          </cell>
          <cell r="AX958">
            <v>1</v>
          </cell>
          <cell r="AY958">
            <v>0</v>
          </cell>
          <cell r="AZ958">
            <v>0</v>
          </cell>
          <cell r="BA958">
            <v>0</v>
          </cell>
          <cell r="BB958">
            <v>0</v>
          </cell>
          <cell r="BC958">
            <v>38828</v>
          </cell>
        </row>
        <row r="959">
          <cell r="A959">
            <v>2006</v>
          </cell>
          <cell r="B959">
            <v>2</v>
          </cell>
          <cell r="C959">
            <v>13</v>
          </cell>
          <cell r="D959">
            <v>21</v>
          </cell>
          <cell r="E959">
            <v>792900</v>
          </cell>
          <cell r="F959">
            <v>0</v>
          </cell>
          <cell r="G959" t="str">
            <v>Затраты по ШПЗ (непроизв)</v>
          </cell>
          <cell r="H959">
            <v>2900</v>
          </cell>
          <cell r="I959">
            <v>7920</v>
          </cell>
          <cell r="J959">
            <v>519.48</v>
          </cell>
          <cell r="K959">
            <v>1</v>
          </cell>
          <cell r="L959">
            <v>0</v>
          </cell>
          <cell r="M959">
            <v>0</v>
          </cell>
          <cell r="N959">
            <v>0</v>
          </cell>
          <cell r="R959">
            <v>0</v>
          </cell>
          <cell r="S959">
            <v>0</v>
          </cell>
          <cell r="T959">
            <v>0</v>
          </cell>
          <cell r="U959">
            <v>31</v>
          </cell>
          <cell r="V959">
            <v>0</v>
          </cell>
          <cell r="W959">
            <v>0</v>
          </cell>
          <cell r="AA959">
            <v>0</v>
          </cell>
          <cell r="AB959">
            <v>0</v>
          </cell>
          <cell r="AC959">
            <v>0</v>
          </cell>
          <cell r="AD959">
            <v>31</v>
          </cell>
          <cell r="AE959">
            <v>312000</v>
          </cell>
          <cell r="AF959">
            <v>0</v>
          </cell>
          <cell r="AI959">
            <v>2251</v>
          </cell>
          <cell r="AK959">
            <v>0</v>
          </cell>
          <cell r="AM959">
            <v>142</v>
          </cell>
          <cell r="AN959">
            <v>1</v>
          </cell>
          <cell r="AO959">
            <v>393216</v>
          </cell>
          <cell r="AQ959">
            <v>0</v>
          </cell>
          <cell r="AR959">
            <v>0</v>
          </cell>
          <cell r="AS959" t="str">
            <v>Ы</v>
          </cell>
          <cell r="AT959" t="str">
            <v>Ы</v>
          </cell>
          <cell r="AU959">
            <v>0</v>
          </cell>
          <cell r="AV959">
            <v>0</v>
          </cell>
          <cell r="AW959">
            <v>23</v>
          </cell>
          <cell r="AX959">
            <v>1</v>
          </cell>
          <cell r="AY959">
            <v>0</v>
          </cell>
          <cell r="AZ959">
            <v>0</v>
          </cell>
          <cell r="BA959">
            <v>0</v>
          </cell>
          <cell r="BB959">
            <v>0</v>
          </cell>
          <cell r="BC959">
            <v>38828</v>
          </cell>
        </row>
        <row r="960">
          <cell r="A960">
            <v>2006</v>
          </cell>
          <cell r="B960">
            <v>2</v>
          </cell>
          <cell r="C960">
            <v>14</v>
          </cell>
          <cell r="D960">
            <v>21</v>
          </cell>
          <cell r="E960">
            <v>792900</v>
          </cell>
          <cell r="F960">
            <v>0</v>
          </cell>
          <cell r="G960" t="str">
            <v>Затраты по ШПЗ (непроизв)</v>
          </cell>
          <cell r="H960">
            <v>2900</v>
          </cell>
          <cell r="I960">
            <v>7920</v>
          </cell>
          <cell r="J960">
            <v>1212.1199999999999</v>
          </cell>
          <cell r="K960">
            <v>1</v>
          </cell>
          <cell r="L960">
            <v>0</v>
          </cell>
          <cell r="M960">
            <v>0</v>
          </cell>
          <cell r="N960">
            <v>0</v>
          </cell>
          <cell r="R960">
            <v>0</v>
          </cell>
          <cell r="S960">
            <v>0</v>
          </cell>
          <cell r="T960">
            <v>0</v>
          </cell>
          <cell r="U960">
            <v>31</v>
          </cell>
          <cell r="V960">
            <v>0</v>
          </cell>
          <cell r="W960">
            <v>0</v>
          </cell>
          <cell r="AA960">
            <v>0</v>
          </cell>
          <cell r="AB960">
            <v>0</v>
          </cell>
          <cell r="AC960">
            <v>0</v>
          </cell>
          <cell r="AD960">
            <v>31</v>
          </cell>
          <cell r="AE960">
            <v>312200</v>
          </cell>
          <cell r="AF960">
            <v>0</v>
          </cell>
          <cell r="AI960">
            <v>2251</v>
          </cell>
          <cell r="AK960">
            <v>0</v>
          </cell>
          <cell r="AM960">
            <v>143</v>
          </cell>
          <cell r="AN960">
            <v>1</v>
          </cell>
          <cell r="AO960">
            <v>393216</v>
          </cell>
          <cell r="AQ960">
            <v>0</v>
          </cell>
          <cell r="AR960">
            <v>0</v>
          </cell>
          <cell r="AS960" t="str">
            <v>Ы</v>
          </cell>
          <cell r="AT960" t="str">
            <v>Ы</v>
          </cell>
          <cell r="AU960">
            <v>0</v>
          </cell>
          <cell r="AV960">
            <v>0</v>
          </cell>
          <cell r="AW960">
            <v>23</v>
          </cell>
          <cell r="AX960">
            <v>1</v>
          </cell>
          <cell r="AY960">
            <v>0</v>
          </cell>
          <cell r="AZ960">
            <v>0</v>
          </cell>
          <cell r="BA960">
            <v>0</v>
          </cell>
          <cell r="BB960">
            <v>0</v>
          </cell>
          <cell r="BC960">
            <v>38828</v>
          </cell>
        </row>
        <row r="961">
          <cell r="A961">
            <v>2006</v>
          </cell>
          <cell r="B961">
            <v>2</v>
          </cell>
          <cell r="C961">
            <v>15</v>
          </cell>
          <cell r="D961">
            <v>21</v>
          </cell>
          <cell r="E961">
            <v>792900</v>
          </cell>
          <cell r="F961">
            <v>0</v>
          </cell>
          <cell r="G961" t="str">
            <v>Затраты по ШПЗ (непроизв)</v>
          </cell>
          <cell r="H961">
            <v>2900</v>
          </cell>
          <cell r="I961">
            <v>7920</v>
          </cell>
          <cell r="J961">
            <v>95.24</v>
          </cell>
          <cell r="K961">
            <v>1</v>
          </cell>
          <cell r="L961">
            <v>0</v>
          </cell>
          <cell r="M961">
            <v>0</v>
          </cell>
          <cell r="N961">
            <v>0</v>
          </cell>
          <cell r="R961">
            <v>0</v>
          </cell>
          <cell r="S961">
            <v>0</v>
          </cell>
          <cell r="T961">
            <v>0</v>
          </cell>
          <cell r="U961">
            <v>31</v>
          </cell>
          <cell r="V961">
            <v>0</v>
          </cell>
          <cell r="W961">
            <v>0</v>
          </cell>
          <cell r="AA961">
            <v>0</v>
          </cell>
          <cell r="AB961">
            <v>0</v>
          </cell>
          <cell r="AC961">
            <v>0</v>
          </cell>
          <cell r="AD961">
            <v>31</v>
          </cell>
          <cell r="AE961">
            <v>313000</v>
          </cell>
          <cell r="AF961">
            <v>0</v>
          </cell>
          <cell r="AI961">
            <v>2251</v>
          </cell>
          <cell r="AK961">
            <v>0</v>
          </cell>
          <cell r="AM961">
            <v>144</v>
          </cell>
          <cell r="AN961">
            <v>1</v>
          </cell>
          <cell r="AO961">
            <v>393216</v>
          </cell>
          <cell r="AQ961">
            <v>0</v>
          </cell>
          <cell r="AR961">
            <v>0</v>
          </cell>
          <cell r="AS961" t="str">
            <v>Ы</v>
          </cell>
          <cell r="AT961" t="str">
            <v>Ы</v>
          </cell>
          <cell r="AU961">
            <v>0</v>
          </cell>
          <cell r="AV961">
            <v>0</v>
          </cell>
          <cell r="AW961">
            <v>23</v>
          </cell>
          <cell r="AX961">
            <v>1</v>
          </cell>
          <cell r="AY961">
            <v>0</v>
          </cell>
          <cell r="AZ961">
            <v>0</v>
          </cell>
          <cell r="BA961">
            <v>0</v>
          </cell>
          <cell r="BB961">
            <v>0</v>
          </cell>
          <cell r="BC961">
            <v>38828</v>
          </cell>
        </row>
        <row r="962">
          <cell r="A962">
            <v>2006</v>
          </cell>
          <cell r="B962">
            <v>2</v>
          </cell>
          <cell r="C962">
            <v>16</v>
          </cell>
          <cell r="D962">
            <v>21</v>
          </cell>
          <cell r="E962">
            <v>792900</v>
          </cell>
          <cell r="F962">
            <v>0</v>
          </cell>
          <cell r="G962" t="str">
            <v>Затраты по ШПЗ (непроизв)</v>
          </cell>
          <cell r="H962">
            <v>2900</v>
          </cell>
          <cell r="I962">
            <v>7920</v>
          </cell>
          <cell r="J962">
            <v>173.16</v>
          </cell>
          <cell r="K962">
            <v>1</v>
          </cell>
          <cell r="L962">
            <v>0</v>
          </cell>
          <cell r="M962">
            <v>0</v>
          </cell>
          <cell r="N962">
            <v>0</v>
          </cell>
          <cell r="R962">
            <v>0</v>
          </cell>
          <cell r="S962">
            <v>0</v>
          </cell>
          <cell r="T962">
            <v>0</v>
          </cell>
          <cell r="U962">
            <v>31</v>
          </cell>
          <cell r="V962">
            <v>0</v>
          </cell>
          <cell r="W962">
            <v>0</v>
          </cell>
          <cell r="AA962">
            <v>0</v>
          </cell>
          <cell r="AB962">
            <v>0</v>
          </cell>
          <cell r="AC962">
            <v>0</v>
          </cell>
          <cell r="AD962">
            <v>31</v>
          </cell>
          <cell r="AE962">
            <v>314000</v>
          </cell>
          <cell r="AF962">
            <v>0</v>
          </cell>
          <cell r="AI962">
            <v>2251</v>
          </cell>
          <cell r="AK962">
            <v>0</v>
          </cell>
          <cell r="AM962">
            <v>145</v>
          </cell>
          <cell r="AN962">
            <v>1</v>
          </cell>
          <cell r="AO962">
            <v>393216</v>
          </cell>
          <cell r="AQ962">
            <v>0</v>
          </cell>
          <cell r="AR962">
            <v>0</v>
          </cell>
          <cell r="AS962" t="str">
            <v>Ы</v>
          </cell>
          <cell r="AT962" t="str">
            <v>Ы</v>
          </cell>
          <cell r="AU962">
            <v>0</v>
          </cell>
          <cell r="AV962">
            <v>0</v>
          </cell>
          <cell r="AW962">
            <v>23</v>
          </cell>
          <cell r="AX962">
            <v>1</v>
          </cell>
          <cell r="AY962">
            <v>0</v>
          </cell>
          <cell r="AZ962">
            <v>0</v>
          </cell>
          <cell r="BA962">
            <v>0</v>
          </cell>
          <cell r="BB962">
            <v>0</v>
          </cell>
          <cell r="BC962">
            <v>38828</v>
          </cell>
        </row>
        <row r="963">
          <cell r="A963">
            <v>2006</v>
          </cell>
          <cell r="B963">
            <v>2</v>
          </cell>
          <cell r="C963">
            <v>17</v>
          </cell>
          <cell r="D963">
            <v>21</v>
          </cell>
          <cell r="E963">
            <v>792900</v>
          </cell>
          <cell r="F963">
            <v>0</v>
          </cell>
          <cell r="G963" t="str">
            <v>Затраты по ШПЗ (непроизв)</v>
          </cell>
          <cell r="H963">
            <v>2900</v>
          </cell>
          <cell r="I963">
            <v>7920</v>
          </cell>
          <cell r="J963">
            <v>34.630000000000003</v>
          </cell>
          <cell r="K963">
            <v>1</v>
          </cell>
          <cell r="L963">
            <v>0</v>
          </cell>
          <cell r="M963">
            <v>0</v>
          </cell>
          <cell r="N963">
            <v>0</v>
          </cell>
          <cell r="R963">
            <v>0</v>
          </cell>
          <cell r="S963">
            <v>0</v>
          </cell>
          <cell r="T963">
            <v>0</v>
          </cell>
          <cell r="U963">
            <v>31</v>
          </cell>
          <cell r="V963">
            <v>0</v>
          </cell>
          <cell r="W963">
            <v>0</v>
          </cell>
          <cell r="AA963">
            <v>0</v>
          </cell>
          <cell r="AB963">
            <v>0</v>
          </cell>
          <cell r="AC963">
            <v>0</v>
          </cell>
          <cell r="AD963">
            <v>31</v>
          </cell>
          <cell r="AE963">
            <v>315000</v>
          </cell>
          <cell r="AF963">
            <v>0</v>
          </cell>
          <cell r="AI963">
            <v>2251</v>
          </cell>
          <cell r="AK963">
            <v>0</v>
          </cell>
          <cell r="AM963">
            <v>146</v>
          </cell>
          <cell r="AN963">
            <v>1</v>
          </cell>
          <cell r="AO963">
            <v>393216</v>
          </cell>
          <cell r="AQ963">
            <v>0</v>
          </cell>
          <cell r="AR963">
            <v>0</v>
          </cell>
          <cell r="AS963" t="str">
            <v>Ы</v>
          </cell>
          <cell r="AT963" t="str">
            <v>Ы</v>
          </cell>
          <cell r="AU963">
            <v>0</v>
          </cell>
          <cell r="AV963">
            <v>0</v>
          </cell>
          <cell r="AW963">
            <v>23</v>
          </cell>
          <cell r="AX963">
            <v>1</v>
          </cell>
          <cell r="AY963">
            <v>0</v>
          </cell>
          <cell r="AZ963">
            <v>0</v>
          </cell>
          <cell r="BA963">
            <v>0</v>
          </cell>
          <cell r="BB963">
            <v>0</v>
          </cell>
          <cell r="BC963">
            <v>38828</v>
          </cell>
        </row>
        <row r="964">
          <cell r="A964">
            <v>2006</v>
          </cell>
          <cell r="B964">
            <v>2</v>
          </cell>
          <cell r="C964">
            <v>18</v>
          </cell>
          <cell r="D964">
            <v>21</v>
          </cell>
          <cell r="E964">
            <v>792900</v>
          </cell>
          <cell r="F964">
            <v>0</v>
          </cell>
          <cell r="G964" t="str">
            <v>Затраты по ШПЗ (непроизв)</v>
          </cell>
          <cell r="H964">
            <v>2900</v>
          </cell>
          <cell r="I964">
            <v>7920</v>
          </cell>
          <cell r="J964">
            <v>230</v>
          </cell>
          <cell r="K964">
            <v>1</v>
          </cell>
          <cell r="L964">
            <v>0</v>
          </cell>
          <cell r="M964">
            <v>0</v>
          </cell>
          <cell r="N964">
            <v>0</v>
          </cell>
          <cell r="R964">
            <v>0</v>
          </cell>
          <cell r="S964">
            <v>0</v>
          </cell>
          <cell r="T964">
            <v>0</v>
          </cell>
          <cell r="U964">
            <v>31</v>
          </cell>
          <cell r="V964">
            <v>0</v>
          </cell>
          <cell r="W964">
            <v>0</v>
          </cell>
          <cell r="AA964">
            <v>0</v>
          </cell>
          <cell r="AB964">
            <v>0</v>
          </cell>
          <cell r="AC964">
            <v>0</v>
          </cell>
          <cell r="AD964">
            <v>31</v>
          </cell>
          <cell r="AE964">
            <v>504900</v>
          </cell>
          <cell r="AF964">
            <v>0</v>
          </cell>
          <cell r="AI964">
            <v>2251</v>
          </cell>
          <cell r="AK964">
            <v>0</v>
          </cell>
          <cell r="AM964">
            <v>147</v>
          </cell>
          <cell r="AN964">
            <v>1</v>
          </cell>
          <cell r="AO964">
            <v>393216</v>
          </cell>
          <cell r="AQ964">
            <v>0</v>
          </cell>
          <cell r="AR964">
            <v>0</v>
          </cell>
          <cell r="AS964" t="str">
            <v>Ы</v>
          </cell>
          <cell r="AT964" t="str">
            <v>Ы</v>
          </cell>
          <cell r="AU964">
            <v>0</v>
          </cell>
          <cell r="AV964">
            <v>0</v>
          </cell>
          <cell r="AW964">
            <v>23</v>
          </cell>
          <cell r="AX964">
            <v>1</v>
          </cell>
          <cell r="AY964">
            <v>0</v>
          </cell>
          <cell r="AZ964">
            <v>0</v>
          </cell>
          <cell r="BA964">
            <v>0</v>
          </cell>
          <cell r="BB964">
            <v>0</v>
          </cell>
          <cell r="BC964">
            <v>38828</v>
          </cell>
        </row>
        <row r="965">
          <cell r="A965">
            <v>2006</v>
          </cell>
          <cell r="B965">
            <v>2</v>
          </cell>
          <cell r="C965">
            <v>19</v>
          </cell>
          <cell r="D965">
            <v>21</v>
          </cell>
          <cell r="E965">
            <v>792900</v>
          </cell>
          <cell r="F965">
            <v>0</v>
          </cell>
          <cell r="G965" t="str">
            <v>Затраты по ШПЗ (непроизв)</v>
          </cell>
          <cell r="H965">
            <v>2900</v>
          </cell>
          <cell r="I965">
            <v>7920</v>
          </cell>
          <cell r="J965">
            <v>1000</v>
          </cell>
          <cell r="K965">
            <v>1</v>
          </cell>
          <cell r="L965">
            <v>0</v>
          </cell>
          <cell r="M965">
            <v>0</v>
          </cell>
          <cell r="N965">
            <v>0</v>
          </cell>
          <cell r="R965">
            <v>0</v>
          </cell>
          <cell r="S965">
            <v>0</v>
          </cell>
          <cell r="T965">
            <v>0</v>
          </cell>
          <cell r="U965">
            <v>31</v>
          </cell>
          <cell r="V965">
            <v>0</v>
          </cell>
          <cell r="W965">
            <v>0</v>
          </cell>
          <cell r="AA965">
            <v>0</v>
          </cell>
          <cell r="AB965">
            <v>0</v>
          </cell>
          <cell r="AC965">
            <v>0</v>
          </cell>
          <cell r="AD965">
            <v>31</v>
          </cell>
          <cell r="AE965">
            <v>530000</v>
          </cell>
          <cell r="AF965">
            <v>0</v>
          </cell>
          <cell r="AI965">
            <v>2251</v>
          </cell>
          <cell r="AK965">
            <v>0</v>
          </cell>
          <cell r="AM965">
            <v>148</v>
          </cell>
          <cell r="AN965">
            <v>1</v>
          </cell>
          <cell r="AO965">
            <v>393216</v>
          </cell>
          <cell r="AQ965">
            <v>0</v>
          </cell>
          <cell r="AR965">
            <v>0</v>
          </cell>
          <cell r="AS965" t="str">
            <v>Ы</v>
          </cell>
          <cell r="AT965" t="str">
            <v>Ы</v>
          </cell>
          <cell r="AU965">
            <v>0</v>
          </cell>
          <cell r="AV965">
            <v>0</v>
          </cell>
          <cell r="AW965">
            <v>23</v>
          </cell>
          <cell r="AX965">
            <v>1</v>
          </cell>
          <cell r="AY965">
            <v>0</v>
          </cell>
          <cell r="AZ965">
            <v>0</v>
          </cell>
          <cell r="BA965">
            <v>0</v>
          </cell>
          <cell r="BB965">
            <v>0</v>
          </cell>
          <cell r="BC965">
            <v>38828</v>
          </cell>
        </row>
        <row r="966">
          <cell r="A966">
            <v>2006</v>
          </cell>
          <cell r="B966">
            <v>3</v>
          </cell>
          <cell r="C966">
            <v>282</v>
          </cell>
          <cell r="D966">
            <v>21</v>
          </cell>
          <cell r="E966">
            <v>792900</v>
          </cell>
          <cell r="F966">
            <v>0</v>
          </cell>
          <cell r="G966" t="str">
            <v>Затраты по ШПЗ (непроизв)</v>
          </cell>
          <cell r="H966">
            <v>2900</v>
          </cell>
          <cell r="I966">
            <v>7920</v>
          </cell>
          <cell r="J966">
            <v>341.63</v>
          </cell>
          <cell r="K966">
            <v>1</v>
          </cell>
          <cell r="L966">
            <v>0</v>
          </cell>
          <cell r="M966">
            <v>0</v>
          </cell>
          <cell r="N966">
            <v>0</v>
          </cell>
          <cell r="R966">
            <v>0</v>
          </cell>
          <cell r="S966">
            <v>0</v>
          </cell>
          <cell r="T966">
            <v>0</v>
          </cell>
          <cell r="U966">
            <v>31</v>
          </cell>
          <cell r="V966">
            <v>0</v>
          </cell>
          <cell r="W966">
            <v>0</v>
          </cell>
          <cell r="AA966">
            <v>0</v>
          </cell>
          <cell r="AB966">
            <v>0</v>
          </cell>
          <cell r="AC966">
            <v>0</v>
          </cell>
          <cell r="AD966">
            <v>31</v>
          </cell>
          <cell r="AE966">
            <v>110000</v>
          </cell>
          <cell r="AF966">
            <v>0</v>
          </cell>
          <cell r="AI966">
            <v>2282</v>
          </cell>
          <cell r="AK966">
            <v>0</v>
          </cell>
          <cell r="AM966">
            <v>439</v>
          </cell>
          <cell r="AN966">
            <v>1</v>
          </cell>
          <cell r="AO966">
            <v>393216</v>
          </cell>
          <cell r="AQ966">
            <v>0</v>
          </cell>
          <cell r="AR966">
            <v>0</v>
          </cell>
          <cell r="AS966" t="str">
            <v>Ы</v>
          </cell>
          <cell r="AT966" t="str">
            <v>Ы</v>
          </cell>
          <cell r="AU966">
            <v>0</v>
          </cell>
          <cell r="AV966">
            <v>0</v>
          </cell>
          <cell r="AW966">
            <v>23</v>
          </cell>
          <cell r="AX966">
            <v>1</v>
          </cell>
          <cell r="AY966">
            <v>0</v>
          </cell>
          <cell r="AZ966">
            <v>0</v>
          </cell>
          <cell r="BA966">
            <v>0</v>
          </cell>
          <cell r="BB966">
            <v>0</v>
          </cell>
          <cell r="BC966">
            <v>38828</v>
          </cell>
        </row>
        <row r="967">
          <cell r="A967">
            <v>2006</v>
          </cell>
          <cell r="B967">
            <v>3</v>
          </cell>
          <cell r="C967">
            <v>283</v>
          </cell>
          <cell r="D967">
            <v>21</v>
          </cell>
          <cell r="E967">
            <v>792900</v>
          </cell>
          <cell r="F967">
            <v>0</v>
          </cell>
          <cell r="G967" t="str">
            <v>Затраты по ШПЗ (непроизв)</v>
          </cell>
          <cell r="H967">
            <v>2900</v>
          </cell>
          <cell r="I967">
            <v>7920</v>
          </cell>
          <cell r="J967">
            <v>4810</v>
          </cell>
          <cell r="K967">
            <v>1</v>
          </cell>
          <cell r="L967">
            <v>0</v>
          </cell>
          <cell r="M967">
            <v>0</v>
          </cell>
          <cell r="N967">
            <v>0</v>
          </cell>
          <cell r="R967">
            <v>0</v>
          </cell>
          <cell r="S967">
            <v>0</v>
          </cell>
          <cell r="T967">
            <v>0</v>
          </cell>
          <cell r="U967">
            <v>31</v>
          </cell>
          <cell r="V967">
            <v>0</v>
          </cell>
          <cell r="W967">
            <v>0</v>
          </cell>
          <cell r="AA967">
            <v>0</v>
          </cell>
          <cell r="AB967">
            <v>0</v>
          </cell>
          <cell r="AC967">
            <v>0</v>
          </cell>
          <cell r="AD967">
            <v>31</v>
          </cell>
          <cell r="AE967">
            <v>220000</v>
          </cell>
          <cell r="AF967">
            <v>0</v>
          </cell>
          <cell r="AI967">
            <v>2282</v>
          </cell>
          <cell r="AK967">
            <v>0</v>
          </cell>
          <cell r="AM967">
            <v>440</v>
          </cell>
          <cell r="AN967">
            <v>1</v>
          </cell>
          <cell r="AO967">
            <v>393216</v>
          </cell>
          <cell r="AQ967">
            <v>0</v>
          </cell>
          <cell r="AR967">
            <v>0</v>
          </cell>
          <cell r="AS967" t="str">
            <v>Ы</v>
          </cell>
          <cell r="AT967" t="str">
            <v>Ы</v>
          </cell>
          <cell r="AU967">
            <v>0</v>
          </cell>
          <cell r="AV967">
            <v>0</v>
          </cell>
          <cell r="AW967">
            <v>23</v>
          </cell>
          <cell r="AX967">
            <v>1</v>
          </cell>
          <cell r="AY967">
            <v>0</v>
          </cell>
          <cell r="AZ967">
            <v>0</v>
          </cell>
          <cell r="BA967">
            <v>0</v>
          </cell>
          <cell r="BB967">
            <v>0</v>
          </cell>
          <cell r="BC967">
            <v>38828</v>
          </cell>
        </row>
        <row r="968">
          <cell r="A968">
            <v>2006</v>
          </cell>
          <cell r="B968">
            <v>3</v>
          </cell>
          <cell r="C968">
            <v>284</v>
          </cell>
          <cell r="D968">
            <v>21</v>
          </cell>
          <cell r="E968">
            <v>792900</v>
          </cell>
          <cell r="F968">
            <v>0</v>
          </cell>
          <cell r="G968" t="str">
            <v>Затраты по ШПЗ (непроизв)</v>
          </cell>
          <cell r="H968">
            <v>2900</v>
          </cell>
          <cell r="I968">
            <v>7920</v>
          </cell>
          <cell r="J968">
            <v>2645.5</v>
          </cell>
          <cell r="K968">
            <v>1</v>
          </cell>
          <cell r="L968">
            <v>0</v>
          </cell>
          <cell r="M968">
            <v>0</v>
          </cell>
          <cell r="N968">
            <v>0</v>
          </cell>
          <cell r="R968">
            <v>0</v>
          </cell>
          <cell r="S968">
            <v>0</v>
          </cell>
          <cell r="T968">
            <v>0</v>
          </cell>
          <cell r="U968">
            <v>31</v>
          </cell>
          <cell r="V968">
            <v>0</v>
          </cell>
          <cell r="W968">
            <v>0</v>
          </cell>
          <cell r="AA968">
            <v>0</v>
          </cell>
          <cell r="AB968">
            <v>0</v>
          </cell>
          <cell r="AC968">
            <v>0</v>
          </cell>
          <cell r="AD968">
            <v>31</v>
          </cell>
          <cell r="AE968">
            <v>230000</v>
          </cell>
          <cell r="AF968">
            <v>0</v>
          </cell>
          <cell r="AI968">
            <v>2282</v>
          </cell>
          <cell r="AK968">
            <v>0</v>
          </cell>
          <cell r="AM968">
            <v>441</v>
          </cell>
          <cell r="AN968">
            <v>1</v>
          </cell>
          <cell r="AO968">
            <v>393216</v>
          </cell>
          <cell r="AQ968">
            <v>0</v>
          </cell>
          <cell r="AR968">
            <v>0</v>
          </cell>
          <cell r="AS968" t="str">
            <v>Ы</v>
          </cell>
          <cell r="AT968" t="str">
            <v>Ы</v>
          </cell>
          <cell r="AU968">
            <v>0</v>
          </cell>
          <cell r="AV968">
            <v>0</v>
          </cell>
          <cell r="AW968">
            <v>23</v>
          </cell>
          <cell r="AX968">
            <v>1</v>
          </cell>
          <cell r="AY968">
            <v>0</v>
          </cell>
          <cell r="AZ968">
            <v>0</v>
          </cell>
          <cell r="BA968">
            <v>0</v>
          </cell>
          <cell r="BB968">
            <v>0</v>
          </cell>
          <cell r="BC968">
            <v>38828</v>
          </cell>
        </row>
        <row r="969">
          <cell r="A969">
            <v>2006</v>
          </cell>
          <cell r="B969">
            <v>3</v>
          </cell>
          <cell r="C969">
            <v>285</v>
          </cell>
          <cell r="D969">
            <v>21</v>
          </cell>
          <cell r="E969">
            <v>792900</v>
          </cell>
          <cell r="F969">
            <v>0</v>
          </cell>
          <cell r="G969" t="str">
            <v>Затраты по ШПЗ (непроизв)</v>
          </cell>
          <cell r="H969">
            <v>2900</v>
          </cell>
          <cell r="I969">
            <v>7920</v>
          </cell>
          <cell r="J969">
            <v>721.5</v>
          </cell>
          <cell r="K969">
            <v>1</v>
          </cell>
          <cell r="L969">
            <v>0</v>
          </cell>
          <cell r="M969">
            <v>0</v>
          </cell>
          <cell r="N969">
            <v>0</v>
          </cell>
          <cell r="R969">
            <v>0</v>
          </cell>
          <cell r="S969">
            <v>0</v>
          </cell>
          <cell r="T969">
            <v>0</v>
          </cell>
          <cell r="U969">
            <v>31</v>
          </cell>
          <cell r="V969">
            <v>0</v>
          </cell>
          <cell r="W969">
            <v>0</v>
          </cell>
          <cell r="AA969">
            <v>0</v>
          </cell>
          <cell r="AB969">
            <v>0</v>
          </cell>
          <cell r="AC969">
            <v>0</v>
          </cell>
          <cell r="AD969">
            <v>31</v>
          </cell>
          <cell r="AE969">
            <v>270000</v>
          </cell>
          <cell r="AF969">
            <v>0</v>
          </cell>
          <cell r="AI969">
            <v>2282</v>
          </cell>
          <cell r="AK969">
            <v>0</v>
          </cell>
          <cell r="AM969">
            <v>442</v>
          </cell>
          <cell r="AN969">
            <v>1</v>
          </cell>
          <cell r="AO969">
            <v>393216</v>
          </cell>
          <cell r="AQ969">
            <v>0</v>
          </cell>
          <cell r="AR969">
            <v>0</v>
          </cell>
          <cell r="AS969" t="str">
            <v>Ы</v>
          </cell>
          <cell r="AT969" t="str">
            <v>Ы</v>
          </cell>
          <cell r="AU969">
            <v>0</v>
          </cell>
          <cell r="AV969">
            <v>0</v>
          </cell>
          <cell r="AW969">
            <v>23</v>
          </cell>
          <cell r="AX969">
            <v>1</v>
          </cell>
          <cell r="AY969">
            <v>0</v>
          </cell>
          <cell r="AZ969">
            <v>0</v>
          </cell>
          <cell r="BA969">
            <v>0</v>
          </cell>
          <cell r="BB969">
            <v>0</v>
          </cell>
          <cell r="BC969">
            <v>38828</v>
          </cell>
        </row>
        <row r="970">
          <cell r="A970">
            <v>2006</v>
          </cell>
          <cell r="B970">
            <v>3</v>
          </cell>
          <cell r="C970">
            <v>286</v>
          </cell>
          <cell r="D970">
            <v>21</v>
          </cell>
          <cell r="E970">
            <v>792900</v>
          </cell>
          <cell r="F970">
            <v>0</v>
          </cell>
          <cell r="G970" t="str">
            <v>Затраты по ШПЗ (непроизв)</v>
          </cell>
          <cell r="H970">
            <v>2900</v>
          </cell>
          <cell r="I970">
            <v>7920</v>
          </cell>
          <cell r="J970">
            <v>481</v>
          </cell>
          <cell r="K970">
            <v>1</v>
          </cell>
          <cell r="L970">
            <v>0</v>
          </cell>
          <cell r="M970">
            <v>0</v>
          </cell>
          <cell r="N970">
            <v>0</v>
          </cell>
          <cell r="R970">
            <v>0</v>
          </cell>
          <cell r="S970">
            <v>0</v>
          </cell>
          <cell r="T970">
            <v>0</v>
          </cell>
          <cell r="U970">
            <v>31</v>
          </cell>
          <cell r="V970">
            <v>0</v>
          </cell>
          <cell r="W970">
            <v>0</v>
          </cell>
          <cell r="AA970">
            <v>0</v>
          </cell>
          <cell r="AB970">
            <v>0</v>
          </cell>
          <cell r="AC970">
            <v>0</v>
          </cell>
          <cell r="AD970">
            <v>31</v>
          </cell>
          <cell r="AE970">
            <v>280400</v>
          </cell>
          <cell r="AF970">
            <v>0</v>
          </cell>
          <cell r="AI970">
            <v>2282</v>
          </cell>
          <cell r="AK970">
            <v>0</v>
          </cell>
          <cell r="AM970">
            <v>443</v>
          </cell>
          <cell r="AN970">
            <v>1</v>
          </cell>
          <cell r="AO970">
            <v>393216</v>
          </cell>
          <cell r="AQ970">
            <v>0</v>
          </cell>
          <cell r="AR970">
            <v>0</v>
          </cell>
          <cell r="AS970" t="str">
            <v>Ы</v>
          </cell>
          <cell r="AT970" t="str">
            <v>Ы</v>
          </cell>
          <cell r="AU970">
            <v>0</v>
          </cell>
          <cell r="AV970">
            <v>0</v>
          </cell>
          <cell r="AW970">
            <v>23</v>
          </cell>
          <cell r="AX970">
            <v>1</v>
          </cell>
          <cell r="AY970">
            <v>0</v>
          </cell>
          <cell r="AZ970">
            <v>0</v>
          </cell>
          <cell r="BA970">
            <v>0</v>
          </cell>
          <cell r="BB970">
            <v>0</v>
          </cell>
          <cell r="BC970">
            <v>38828</v>
          </cell>
        </row>
        <row r="971">
          <cell r="A971">
            <v>2006</v>
          </cell>
          <cell r="B971">
            <v>3</v>
          </cell>
          <cell r="C971">
            <v>287</v>
          </cell>
          <cell r="D971">
            <v>21</v>
          </cell>
          <cell r="E971">
            <v>792900</v>
          </cell>
          <cell r="F971">
            <v>0</v>
          </cell>
          <cell r="G971" t="str">
            <v>Затраты по ШПЗ (непроизв)</v>
          </cell>
          <cell r="H971">
            <v>2900</v>
          </cell>
          <cell r="I971">
            <v>7920</v>
          </cell>
          <cell r="J971">
            <v>251.08</v>
          </cell>
          <cell r="K971">
            <v>1</v>
          </cell>
          <cell r="L971">
            <v>0</v>
          </cell>
          <cell r="M971">
            <v>0</v>
          </cell>
          <cell r="N971">
            <v>0</v>
          </cell>
          <cell r="R971">
            <v>0</v>
          </cell>
          <cell r="S971">
            <v>0</v>
          </cell>
          <cell r="T971">
            <v>0</v>
          </cell>
          <cell r="U971">
            <v>31</v>
          </cell>
          <cell r="V971">
            <v>0</v>
          </cell>
          <cell r="W971">
            <v>0</v>
          </cell>
          <cell r="AA971">
            <v>0</v>
          </cell>
          <cell r="AB971">
            <v>0</v>
          </cell>
          <cell r="AC971">
            <v>0</v>
          </cell>
          <cell r="AD971">
            <v>31</v>
          </cell>
          <cell r="AE971">
            <v>311000</v>
          </cell>
          <cell r="AF971">
            <v>0</v>
          </cell>
          <cell r="AI971">
            <v>2282</v>
          </cell>
          <cell r="AK971">
            <v>0</v>
          </cell>
          <cell r="AM971">
            <v>444</v>
          </cell>
          <cell r="AN971">
            <v>1</v>
          </cell>
          <cell r="AO971">
            <v>393216</v>
          </cell>
          <cell r="AQ971">
            <v>0</v>
          </cell>
          <cell r="AR971">
            <v>0</v>
          </cell>
          <cell r="AS971" t="str">
            <v>Ы</v>
          </cell>
          <cell r="AT971" t="str">
            <v>Ы</v>
          </cell>
          <cell r="AU971">
            <v>0</v>
          </cell>
          <cell r="AV971">
            <v>0</v>
          </cell>
          <cell r="AW971">
            <v>23</v>
          </cell>
          <cell r="AX971">
            <v>1</v>
          </cell>
          <cell r="AY971">
            <v>0</v>
          </cell>
          <cell r="AZ971">
            <v>0</v>
          </cell>
          <cell r="BA971">
            <v>0</v>
          </cell>
          <cell r="BB971">
            <v>0</v>
          </cell>
          <cell r="BC971">
            <v>38828</v>
          </cell>
        </row>
        <row r="972">
          <cell r="A972">
            <v>2006</v>
          </cell>
          <cell r="B972">
            <v>3</v>
          </cell>
          <cell r="C972">
            <v>288</v>
          </cell>
          <cell r="D972">
            <v>21</v>
          </cell>
          <cell r="E972">
            <v>792900</v>
          </cell>
          <cell r="F972">
            <v>0</v>
          </cell>
          <cell r="G972" t="str">
            <v>Затраты по ШПЗ (непроизв)</v>
          </cell>
          <cell r="H972">
            <v>2900</v>
          </cell>
          <cell r="I972">
            <v>7920</v>
          </cell>
          <cell r="J972">
            <v>519.48</v>
          </cell>
          <cell r="K972">
            <v>1</v>
          </cell>
          <cell r="L972">
            <v>0</v>
          </cell>
          <cell r="M972">
            <v>0</v>
          </cell>
          <cell r="N972">
            <v>0</v>
          </cell>
          <cell r="R972">
            <v>0</v>
          </cell>
          <cell r="S972">
            <v>0</v>
          </cell>
          <cell r="T972">
            <v>0</v>
          </cell>
          <cell r="U972">
            <v>31</v>
          </cell>
          <cell r="V972">
            <v>0</v>
          </cell>
          <cell r="W972">
            <v>0</v>
          </cell>
          <cell r="AA972">
            <v>0</v>
          </cell>
          <cell r="AB972">
            <v>0</v>
          </cell>
          <cell r="AC972">
            <v>0</v>
          </cell>
          <cell r="AD972">
            <v>31</v>
          </cell>
          <cell r="AE972">
            <v>312000</v>
          </cell>
          <cell r="AF972">
            <v>0</v>
          </cell>
          <cell r="AI972">
            <v>2282</v>
          </cell>
          <cell r="AK972">
            <v>0</v>
          </cell>
          <cell r="AM972">
            <v>445</v>
          </cell>
          <cell r="AN972">
            <v>1</v>
          </cell>
          <cell r="AO972">
            <v>393216</v>
          </cell>
          <cell r="AQ972">
            <v>0</v>
          </cell>
          <cell r="AR972">
            <v>0</v>
          </cell>
          <cell r="AS972" t="str">
            <v>Ы</v>
          </cell>
          <cell r="AT972" t="str">
            <v>Ы</v>
          </cell>
          <cell r="AU972">
            <v>0</v>
          </cell>
          <cell r="AV972">
            <v>0</v>
          </cell>
          <cell r="AW972">
            <v>23</v>
          </cell>
          <cell r="AX972">
            <v>1</v>
          </cell>
          <cell r="AY972">
            <v>0</v>
          </cell>
          <cell r="AZ972">
            <v>0</v>
          </cell>
          <cell r="BA972">
            <v>0</v>
          </cell>
          <cell r="BB972">
            <v>0</v>
          </cell>
          <cell r="BC972">
            <v>38828</v>
          </cell>
        </row>
        <row r="973">
          <cell r="A973">
            <v>2006</v>
          </cell>
          <cell r="B973">
            <v>3</v>
          </cell>
          <cell r="C973">
            <v>289</v>
          </cell>
          <cell r="D973">
            <v>21</v>
          </cell>
          <cell r="E973">
            <v>792900</v>
          </cell>
          <cell r="F973">
            <v>0</v>
          </cell>
          <cell r="G973" t="str">
            <v>Затраты по ШПЗ (непроизв)</v>
          </cell>
          <cell r="H973">
            <v>2900</v>
          </cell>
          <cell r="I973">
            <v>7920</v>
          </cell>
          <cell r="J973">
            <v>1212.1199999999999</v>
          </cell>
          <cell r="K973">
            <v>1</v>
          </cell>
          <cell r="L973">
            <v>0</v>
          </cell>
          <cell r="M973">
            <v>0</v>
          </cell>
          <cell r="N973">
            <v>0</v>
          </cell>
          <cell r="R973">
            <v>0</v>
          </cell>
          <cell r="S973">
            <v>0</v>
          </cell>
          <cell r="T973">
            <v>0</v>
          </cell>
          <cell r="U973">
            <v>31</v>
          </cell>
          <cell r="V973">
            <v>0</v>
          </cell>
          <cell r="W973">
            <v>0</v>
          </cell>
          <cell r="AA973">
            <v>0</v>
          </cell>
          <cell r="AB973">
            <v>0</v>
          </cell>
          <cell r="AC973">
            <v>0</v>
          </cell>
          <cell r="AD973">
            <v>31</v>
          </cell>
          <cell r="AE973">
            <v>312200</v>
          </cell>
          <cell r="AF973">
            <v>0</v>
          </cell>
          <cell r="AI973">
            <v>2282</v>
          </cell>
          <cell r="AK973">
            <v>0</v>
          </cell>
          <cell r="AM973">
            <v>446</v>
          </cell>
          <cell r="AN973">
            <v>1</v>
          </cell>
          <cell r="AO973">
            <v>393216</v>
          </cell>
          <cell r="AQ973">
            <v>0</v>
          </cell>
          <cell r="AR973">
            <v>0</v>
          </cell>
          <cell r="AS973" t="str">
            <v>Ы</v>
          </cell>
          <cell r="AT973" t="str">
            <v>Ы</v>
          </cell>
          <cell r="AU973">
            <v>0</v>
          </cell>
          <cell r="AV973">
            <v>0</v>
          </cell>
          <cell r="AW973">
            <v>23</v>
          </cell>
          <cell r="AX973">
            <v>1</v>
          </cell>
          <cell r="AY973">
            <v>0</v>
          </cell>
          <cell r="AZ973">
            <v>0</v>
          </cell>
          <cell r="BA973">
            <v>0</v>
          </cell>
          <cell r="BB973">
            <v>0</v>
          </cell>
          <cell r="BC973">
            <v>38828</v>
          </cell>
        </row>
        <row r="974">
          <cell r="A974">
            <v>2006</v>
          </cell>
          <cell r="B974">
            <v>3</v>
          </cell>
          <cell r="C974">
            <v>290</v>
          </cell>
          <cell r="D974">
            <v>21</v>
          </cell>
          <cell r="E974">
            <v>792900</v>
          </cell>
          <cell r="F974">
            <v>0</v>
          </cell>
          <cell r="G974" t="str">
            <v>Затраты по ШПЗ (непроизв)</v>
          </cell>
          <cell r="H974">
            <v>2900</v>
          </cell>
          <cell r="I974">
            <v>7920</v>
          </cell>
          <cell r="J974">
            <v>95.24</v>
          </cell>
          <cell r="K974">
            <v>1</v>
          </cell>
          <cell r="L974">
            <v>0</v>
          </cell>
          <cell r="M974">
            <v>0</v>
          </cell>
          <cell r="N974">
            <v>0</v>
          </cell>
          <cell r="R974">
            <v>0</v>
          </cell>
          <cell r="S974">
            <v>0</v>
          </cell>
          <cell r="T974">
            <v>0</v>
          </cell>
          <cell r="U974">
            <v>31</v>
          </cell>
          <cell r="V974">
            <v>0</v>
          </cell>
          <cell r="W974">
            <v>0</v>
          </cell>
          <cell r="AA974">
            <v>0</v>
          </cell>
          <cell r="AB974">
            <v>0</v>
          </cell>
          <cell r="AC974">
            <v>0</v>
          </cell>
          <cell r="AD974">
            <v>31</v>
          </cell>
          <cell r="AE974">
            <v>313000</v>
          </cell>
          <cell r="AF974">
            <v>0</v>
          </cell>
          <cell r="AI974">
            <v>2282</v>
          </cell>
          <cell r="AK974">
            <v>0</v>
          </cell>
          <cell r="AM974">
            <v>447</v>
          </cell>
          <cell r="AN974">
            <v>1</v>
          </cell>
          <cell r="AO974">
            <v>393216</v>
          </cell>
          <cell r="AQ974">
            <v>0</v>
          </cell>
          <cell r="AR974">
            <v>0</v>
          </cell>
          <cell r="AS974" t="str">
            <v>Ы</v>
          </cell>
          <cell r="AT974" t="str">
            <v>Ы</v>
          </cell>
          <cell r="AU974">
            <v>0</v>
          </cell>
          <cell r="AV974">
            <v>0</v>
          </cell>
          <cell r="AW974">
            <v>23</v>
          </cell>
          <cell r="AX974">
            <v>1</v>
          </cell>
          <cell r="AY974">
            <v>0</v>
          </cell>
          <cell r="AZ974">
            <v>0</v>
          </cell>
          <cell r="BA974">
            <v>0</v>
          </cell>
          <cell r="BB974">
            <v>0</v>
          </cell>
          <cell r="BC974">
            <v>38828</v>
          </cell>
        </row>
        <row r="975">
          <cell r="A975">
            <v>2006</v>
          </cell>
          <cell r="B975">
            <v>3</v>
          </cell>
          <cell r="C975">
            <v>291</v>
          </cell>
          <cell r="D975">
            <v>21</v>
          </cell>
          <cell r="E975">
            <v>792900</v>
          </cell>
          <cell r="F975">
            <v>0</v>
          </cell>
          <cell r="G975" t="str">
            <v>Затраты по ШПЗ (непроизв)</v>
          </cell>
          <cell r="H975">
            <v>2900</v>
          </cell>
          <cell r="I975">
            <v>7920</v>
          </cell>
          <cell r="J975">
            <v>173.16</v>
          </cell>
          <cell r="K975">
            <v>1</v>
          </cell>
          <cell r="L975">
            <v>0</v>
          </cell>
          <cell r="M975">
            <v>0</v>
          </cell>
          <cell r="N975">
            <v>0</v>
          </cell>
          <cell r="R975">
            <v>0</v>
          </cell>
          <cell r="S975">
            <v>0</v>
          </cell>
          <cell r="T975">
            <v>0</v>
          </cell>
          <cell r="U975">
            <v>31</v>
          </cell>
          <cell r="V975">
            <v>0</v>
          </cell>
          <cell r="W975">
            <v>0</v>
          </cell>
          <cell r="AA975">
            <v>0</v>
          </cell>
          <cell r="AB975">
            <v>0</v>
          </cell>
          <cell r="AC975">
            <v>0</v>
          </cell>
          <cell r="AD975">
            <v>31</v>
          </cell>
          <cell r="AE975">
            <v>314000</v>
          </cell>
          <cell r="AF975">
            <v>0</v>
          </cell>
          <cell r="AI975">
            <v>2282</v>
          </cell>
          <cell r="AK975">
            <v>0</v>
          </cell>
          <cell r="AM975">
            <v>448</v>
          </cell>
          <cell r="AN975">
            <v>1</v>
          </cell>
          <cell r="AO975">
            <v>393216</v>
          </cell>
          <cell r="AQ975">
            <v>0</v>
          </cell>
          <cell r="AR975">
            <v>0</v>
          </cell>
          <cell r="AS975" t="str">
            <v>Ы</v>
          </cell>
          <cell r="AT975" t="str">
            <v>Ы</v>
          </cell>
          <cell r="AU975">
            <v>0</v>
          </cell>
          <cell r="AV975">
            <v>0</v>
          </cell>
          <cell r="AW975">
            <v>23</v>
          </cell>
          <cell r="AX975">
            <v>1</v>
          </cell>
          <cell r="AY975">
            <v>0</v>
          </cell>
          <cell r="AZ975">
            <v>0</v>
          </cell>
          <cell r="BA975">
            <v>0</v>
          </cell>
          <cell r="BB975">
            <v>0</v>
          </cell>
          <cell r="BC975">
            <v>38828</v>
          </cell>
        </row>
        <row r="976">
          <cell r="A976">
            <v>2006</v>
          </cell>
          <cell r="B976">
            <v>3</v>
          </cell>
          <cell r="C976">
            <v>292</v>
          </cell>
          <cell r="D976">
            <v>21</v>
          </cell>
          <cell r="E976">
            <v>792900</v>
          </cell>
          <cell r="F976">
            <v>0</v>
          </cell>
          <cell r="G976" t="str">
            <v>Затраты по ШПЗ (непроизв)</v>
          </cell>
          <cell r="H976">
            <v>2900</v>
          </cell>
          <cell r="I976">
            <v>7920</v>
          </cell>
          <cell r="J976">
            <v>34.630000000000003</v>
          </cell>
          <cell r="K976">
            <v>1</v>
          </cell>
          <cell r="L976">
            <v>0</v>
          </cell>
          <cell r="M976">
            <v>0</v>
          </cell>
          <cell r="N976">
            <v>0</v>
          </cell>
          <cell r="R976">
            <v>0</v>
          </cell>
          <cell r="S976">
            <v>0</v>
          </cell>
          <cell r="T976">
            <v>0</v>
          </cell>
          <cell r="U976">
            <v>31</v>
          </cell>
          <cell r="V976">
            <v>0</v>
          </cell>
          <cell r="W976">
            <v>0</v>
          </cell>
          <cell r="AA976">
            <v>0</v>
          </cell>
          <cell r="AB976">
            <v>0</v>
          </cell>
          <cell r="AC976">
            <v>0</v>
          </cell>
          <cell r="AD976">
            <v>31</v>
          </cell>
          <cell r="AE976">
            <v>315000</v>
          </cell>
          <cell r="AF976">
            <v>0</v>
          </cell>
          <cell r="AI976">
            <v>2282</v>
          </cell>
          <cell r="AK976">
            <v>0</v>
          </cell>
          <cell r="AM976">
            <v>449</v>
          </cell>
          <cell r="AN976">
            <v>1</v>
          </cell>
          <cell r="AO976">
            <v>393216</v>
          </cell>
          <cell r="AQ976">
            <v>0</v>
          </cell>
          <cell r="AR976">
            <v>0</v>
          </cell>
          <cell r="AS976" t="str">
            <v>Ы</v>
          </cell>
          <cell r="AT976" t="str">
            <v>Ы</v>
          </cell>
          <cell r="AU976">
            <v>0</v>
          </cell>
          <cell r="AV976">
            <v>0</v>
          </cell>
          <cell r="AW976">
            <v>23</v>
          </cell>
          <cell r="AX976">
            <v>1</v>
          </cell>
          <cell r="AY976">
            <v>0</v>
          </cell>
          <cell r="AZ976">
            <v>0</v>
          </cell>
          <cell r="BA976">
            <v>0</v>
          </cell>
          <cell r="BB976">
            <v>0</v>
          </cell>
          <cell r="BC976">
            <v>38828</v>
          </cell>
        </row>
        <row r="977">
          <cell r="A977">
            <v>2006</v>
          </cell>
          <cell r="B977">
            <v>3</v>
          </cell>
          <cell r="C977">
            <v>293</v>
          </cell>
          <cell r="D977">
            <v>21</v>
          </cell>
          <cell r="E977">
            <v>792900</v>
          </cell>
          <cell r="F977">
            <v>0</v>
          </cell>
          <cell r="G977" t="str">
            <v>Затраты по ШПЗ (непроизв)</v>
          </cell>
          <cell r="H977">
            <v>2900</v>
          </cell>
          <cell r="I977">
            <v>7920</v>
          </cell>
          <cell r="J977">
            <v>500</v>
          </cell>
          <cell r="K977">
            <v>1</v>
          </cell>
          <cell r="L977">
            <v>0</v>
          </cell>
          <cell r="M977">
            <v>0</v>
          </cell>
          <cell r="N977">
            <v>0</v>
          </cell>
          <cell r="R977">
            <v>0</v>
          </cell>
          <cell r="S977">
            <v>0</v>
          </cell>
          <cell r="T977">
            <v>0</v>
          </cell>
          <cell r="U977">
            <v>31</v>
          </cell>
          <cell r="V977">
            <v>0</v>
          </cell>
          <cell r="W977">
            <v>0</v>
          </cell>
          <cell r="AA977">
            <v>0</v>
          </cell>
          <cell r="AB977">
            <v>0</v>
          </cell>
          <cell r="AC977">
            <v>0</v>
          </cell>
          <cell r="AD977">
            <v>31</v>
          </cell>
          <cell r="AE977">
            <v>530000</v>
          </cell>
          <cell r="AF977">
            <v>0</v>
          </cell>
          <cell r="AI977">
            <v>2282</v>
          </cell>
          <cell r="AK977">
            <v>0</v>
          </cell>
          <cell r="AM977">
            <v>450</v>
          </cell>
          <cell r="AN977">
            <v>1</v>
          </cell>
          <cell r="AO977">
            <v>393216</v>
          </cell>
          <cell r="AQ977">
            <v>0</v>
          </cell>
          <cell r="AR977">
            <v>0</v>
          </cell>
          <cell r="AS977" t="str">
            <v>Ы</v>
          </cell>
          <cell r="AT977" t="str">
            <v>Ы</v>
          </cell>
          <cell r="AU977">
            <v>0</v>
          </cell>
          <cell r="AV977">
            <v>0</v>
          </cell>
          <cell r="AW977">
            <v>23</v>
          </cell>
          <cell r="AX977">
            <v>1</v>
          </cell>
          <cell r="AY977">
            <v>0</v>
          </cell>
          <cell r="AZ977">
            <v>0</v>
          </cell>
          <cell r="BA977">
            <v>0</v>
          </cell>
          <cell r="BB977">
            <v>0</v>
          </cell>
          <cell r="BC977">
            <v>38828</v>
          </cell>
        </row>
        <row r="978">
          <cell r="A978">
            <v>2006</v>
          </cell>
          <cell r="B978">
            <v>4</v>
          </cell>
          <cell r="C978">
            <v>434</v>
          </cell>
          <cell r="D978">
            <v>17</v>
          </cell>
          <cell r="E978">
            <v>792900</v>
          </cell>
          <cell r="F978">
            <v>0</v>
          </cell>
          <cell r="G978" t="str">
            <v>Затраты по ШПЗ (непроизв)</v>
          </cell>
          <cell r="H978">
            <v>2900</v>
          </cell>
          <cell r="I978">
            <v>7920</v>
          </cell>
          <cell r="J978">
            <v>5050</v>
          </cell>
          <cell r="K978">
            <v>1</v>
          </cell>
          <cell r="L978">
            <v>0</v>
          </cell>
          <cell r="M978">
            <v>0</v>
          </cell>
          <cell r="N978">
            <v>0</v>
          </cell>
          <cell r="R978">
            <v>0</v>
          </cell>
          <cell r="S978">
            <v>0</v>
          </cell>
          <cell r="T978">
            <v>0</v>
          </cell>
          <cell r="U978">
            <v>31</v>
          </cell>
          <cell r="V978">
            <v>0</v>
          </cell>
          <cell r="W978">
            <v>0</v>
          </cell>
          <cell r="AA978">
            <v>0</v>
          </cell>
          <cell r="AB978">
            <v>0</v>
          </cell>
          <cell r="AC978">
            <v>0</v>
          </cell>
          <cell r="AD978">
            <v>31</v>
          </cell>
          <cell r="AE978">
            <v>220000</v>
          </cell>
          <cell r="AF978">
            <v>0</v>
          </cell>
          <cell r="AI978">
            <v>2312</v>
          </cell>
          <cell r="AK978">
            <v>0</v>
          </cell>
          <cell r="AM978">
            <v>580</v>
          </cell>
          <cell r="AN978">
            <v>1</v>
          </cell>
          <cell r="AO978">
            <v>393216</v>
          </cell>
          <cell r="AQ978">
            <v>0</v>
          </cell>
          <cell r="AR978">
            <v>0</v>
          </cell>
          <cell r="AS978" t="str">
            <v>Ы</v>
          </cell>
          <cell r="AT978" t="str">
            <v>Ы</v>
          </cell>
          <cell r="AU978">
            <v>0</v>
          </cell>
          <cell r="AV978">
            <v>0</v>
          </cell>
          <cell r="AW978">
            <v>23</v>
          </cell>
          <cell r="AX978">
            <v>1</v>
          </cell>
          <cell r="AY978">
            <v>0</v>
          </cell>
          <cell r="AZ978">
            <v>0</v>
          </cell>
          <cell r="BA978">
            <v>0</v>
          </cell>
          <cell r="BB978">
            <v>0</v>
          </cell>
          <cell r="BC978">
            <v>38856</v>
          </cell>
        </row>
        <row r="979">
          <cell r="A979">
            <v>2006</v>
          </cell>
          <cell r="B979">
            <v>4</v>
          </cell>
          <cell r="C979">
            <v>435</v>
          </cell>
          <cell r="D979">
            <v>17</v>
          </cell>
          <cell r="E979">
            <v>792900</v>
          </cell>
          <cell r="F979">
            <v>0</v>
          </cell>
          <cell r="G979" t="str">
            <v>Затраты по ШПЗ (непроизв)</v>
          </cell>
          <cell r="H979">
            <v>2900</v>
          </cell>
          <cell r="I979">
            <v>7920</v>
          </cell>
          <cell r="J979">
            <v>2651.25</v>
          </cell>
          <cell r="K979">
            <v>1</v>
          </cell>
          <cell r="L979">
            <v>0</v>
          </cell>
          <cell r="M979">
            <v>0</v>
          </cell>
          <cell r="N979">
            <v>0</v>
          </cell>
          <cell r="R979">
            <v>0</v>
          </cell>
          <cell r="S979">
            <v>0</v>
          </cell>
          <cell r="T979">
            <v>0</v>
          </cell>
          <cell r="U979">
            <v>31</v>
          </cell>
          <cell r="V979">
            <v>0</v>
          </cell>
          <cell r="W979">
            <v>0</v>
          </cell>
          <cell r="AA979">
            <v>0</v>
          </cell>
          <cell r="AB979">
            <v>0</v>
          </cell>
          <cell r="AC979">
            <v>0</v>
          </cell>
          <cell r="AD979">
            <v>31</v>
          </cell>
          <cell r="AE979">
            <v>230000</v>
          </cell>
          <cell r="AF979">
            <v>0</v>
          </cell>
          <cell r="AI979">
            <v>2312</v>
          </cell>
          <cell r="AK979">
            <v>0</v>
          </cell>
          <cell r="AM979">
            <v>581</v>
          </cell>
          <cell r="AN979">
            <v>1</v>
          </cell>
          <cell r="AO979">
            <v>393216</v>
          </cell>
          <cell r="AQ979">
            <v>0</v>
          </cell>
          <cell r="AR979">
            <v>0</v>
          </cell>
          <cell r="AS979" t="str">
            <v>Ы</v>
          </cell>
          <cell r="AT979" t="str">
            <v>Ы</v>
          </cell>
          <cell r="AU979">
            <v>0</v>
          </cell>
          <cell r="AV979">
            <v>0</v>
          </cell>
          <cell r="AW979">
            <v>23</v>
          </cell>
          <cell r="AX979">
            <v>1</v>
          </cell>
          <cell r="AY979">
            <v>0</v>
          </cell>
          <cell r="AZ979">
            <v>0</v>
          </cell>
          <cell r="BA979">
            <v>0</v>
          </cell>
          <cell r="BB979">
            <v>0</v>
          </cell>
          <cell r="BC979">
            <v>38856</v>
          </cell>
        </row>
        <row r="980">
          <cell r="A980">
            <v>2006</v>
          </cell>
          <cell r="B980">
            <v>4</v>
          </cell>
          <cell r="C980">
            <v>436</v>
          </cell>
          <cell r="D980">
            <v>17</v>
          </cell>
          <cell r="E980">
            <v>792900</v>
          </cell>
          <cell r="F980">
            <v>0</v>
          </cell>
          <cell r="G980" t="str">
            <v>Затраты по ШПЗ (непроизв)</v>
          </cell>
          <cell r="H980">
            <v>2900</v>
          </cell>
          <cell r="I980">
            <v>7920</v>
          </cell>
          <cell r="J980">
            <v>757.5</v>
          </cell>
          <cell r="K980">
            <v>1</v>
          </cell>
          <cell r="L980">
            <v>0</v>
          </cell>
          <cell r="M980">
            <v>0</v>
          </cell>
          <cell r="N980">
            <v>0</v>
          </cell>
          <cell r="R980">
            <v>0</v>
          </cell>
          <cell r="S980">
            <v>0</v>
          </cell>
          <cell r="T980">
            <v>0</v>
          </cell>
          <cell r="U980">
            <v>31</v>
          </cell>
          <cell r="V980">
            <v>0</v>
          </cell>
          <cell r="W980">
            <v>0</v>
          </cell>
          <cell r="AA980">
            <v>0</v>
          </cell>
          <cell r="AB980">
            <v>0</v>
          </cell>
          <cell r="AC980">
            <v>0</v>
          </cell>
          <cell r="AD980">
            <v>31</v>
          </cell>
          <cell r="AE980">
            <v>270000</v>
          </cell>
          <cell r="AF980">
            <v>0</v>
          </cell>
          <cell r="AI980">
            <v>2312</v>
          </cell>
          <cell r="AK980">
            <v>0</v>
          </cell>
          <cell r="AM980">
            <v>582</v>
          </cell>
          <cell r="AN980">
            <v>1</v>
          </cell>
          <cell r="AO980">
            <v>393216</v>
          </cell>
          <cell r="AQ980">
            <v>0</v>
          </cell>
          <cell r="AR980">
            <v>0</v>
          </cell>
          <cell r="AS980" t="str">
            <v>Ы</v>
          </cell>
          <cell r="AT980" t="str">
            <v>Ы</v>
          </cell>
          <cell r="AU980">
            <v>0</v>
          </cell>
          <cell r="AV980">
            <v>0</v>
          </cell>
          <cell r="AW980">
            <v>23</v>
          </cell>
          <cell r="AX980">
            <v>1</v>
          </cell>
          <cell r="AY980">
            <v>0</v>
          </cell>
          <cell r="AZ980">
            <v>0</v>
          </cell>
          <cell r="BA980">
            <v>0</v>
          </cell>
          <cell r="BB980">
            <v>0</v>
          </cell>
          <cell r="BC980">
            <v>38856</v>
          </cell>
        </row>
        <row r="981">
          <cell r="A981">
            <v>2006</v>
          </cell>
          <cell r="B981">
            <v>4</v>
          </cell>
          <cell r="C981">
            <v>437</v>
          </cell>
          <cell r="D981">
            <v>17</v>
          </cell>
          <cell r="E981">
            <v>792900</v>
          </cell>
          <cell r="F981">
            <v>0</v>
          </cell>
          <cell r="G981" t="str">
            <v>Затраты по ШПЗ (непроизв)</v>
          </cell>
          <cell r="H981">
            <v>2900</v>
          </cell>
          <cell r="I981">
            <v>7920</v>
          </cell>
          <cell r="J981">
            <v>252.5</v>
          </cell>
          <cell r="K981">
            <v>1</v>
          </cell>
          <cell r="L981">
            <v>0</v>
          </cell>
          <cell r="M981">
            <v>0</v>
          </cell>
          <cell r="N981">
            <v>0</v>
          </cell>
          <cell r="R981">
            <v>0</v>
          </cell>
          <cell r="S981">
            <v>0</v>
          </cell>
          <cell r="T981">
            <v>0</v>
          </cell>
          <cell r="U981">
            <v>31</v>
          </cell>
          <cell r="V981">
            <v>0</v>
          </cell>
          <cell r="W981">
            <v>0</v>
          </cell>
          <cell r="AA981">
            <v>0</v>
          </cell>
          <cell r="AB981">
            <v>0</v>
          </cell>
          <cell r="AC981">
            <v>0</v>
          </cell>
          <cell r="AD981">
            <v>31</v>
          </cell>
          <cell r="AE981">
            <v>280400</v>
          </cell>
          <cell r="AF981">
            <v>0</v>
          </cell>
          <cell r="AI981">
            <v>2312</v>
          </cell>
          <cell r="AK981">
            <v>0</v>
          </cell>
          <cell r="AM981">
            <v>583</v>
          </cell>
          <cell r="AN981">
            <v>1</v>
          </cell>
          <cell r="AO981">
            <v>393216</v>
          </cell>
          <cell r="AQ981">
            <v>0</v>
          </cell>
          <cell r="AR981">
            <v>0</v>
          </cell>
          <cell r="AS981" t="str">
            <v>Ы</v>
          </cell>
          <cell r="AT981" t="str">
            <v>Ы</v>
          </cell>
          <cell r="AU981">
            <v>0</v>
          </cell>
          <cell r="AV981">
            <v>0</v>
          </cell>
          <cell r="AW981">
            <v>23</v>
          </cell>
          <cell r="AX981">
            <v>1</v>
          </cell>
          <cell r="AY981">
            <v>0</v>
          </cell>
          <cell r="AZ981">
            <v>0</v>
          </cell>
          <cell r="BA981">
            <v>0</v>
          </cell>
          <cell r="BB981">
            <v>0</v>
          </cell>
          <cell r="BC981">
            <v>38856</v>
          </cell>
        </row>
        <row r="982">
          <cell r="A982">
            <v>2006</v>
          </cell>
          <cell r="B982">
            <v>4</v>
          </cell>
          <cell r="C982">
            <v>438</v>
          </cell>
          <cell r="D982">
            <v>17</v>
          </cell>
          <cell r="E982">
            <v>792900</v>
          </cell>
          <cell r="F982">
            <v>0</v>
          </cell>
          <cell r="G982" t="str">
            <v>Затраты по ШПЗ (непроизв)</v>
          </cell>
          <cell r="H982">
            <v>2900</v>
          </cell>
          <cell r="I982">
            <v>7920</v>
          </cell>
          <cell r="J982">
            <v>252.63</v>
          </cell>
          <cell r="K982">
            <v>1</v>
          </cell>
          <cell r="L982">
            <v>0</v>
          </cell>
          <cell r="M982">
            <v>0</v>
          </cell>
          <cell r="N982">
            <v>0</v>
          </cell>
          <cell r="R982">
            <v>0</v>
          </cell>
          <cell r="S982">
            <v>0</v>
          </cell>
          <cell r="T982">
            <v>0</v>
          </cell>
          <cell r="U982">
            <v>31</v>
          </cell>
          <cell r="V982">
            <v>0</v>
          </cell>
          <cell r="W982">
            <v>0</v>
          </cell>
          <cell r="AA982">
            <v>0</v>
          </cell>
          <cell r="AB982">
            <v>0</v>
          </cell>
          <cell r="AC982">
            <v>0</v>
          </cell>
          <cell r="AD982">
            <v>31</v>
          </cell>
          <cell r="AE982">
            <v>311000</v>
          </cell>
          <cell r="AF982">
            <v>0</v>
          </cell>
          <cell r="AI982">
            <v>2312</v>
          </cell>
          <cell r="AK982">
            <v>0</v>
          </cell>
          <cell r="AM982">
            <v>584</v>
          </cell>
          <cell r="AN982">
            <v>1</v>
          </cell>
          <cell r="AO982">
            <v>393216</v>
          </cell>
          <cell r="AQ982">
            <v>0</v>
          </cell>
          <cell r="AR982">
            <v>0</v>
          </cell>
          <cell r="AS982" t="str">
            <v>Ы</v>
          </cell>
          <cell r="AT982" t="str">
            <v>Ы</v>
          </cell>
          <cell r="AU982">
            <v>0</v>
          </cell>
          <cell r="AV982">
            <v>0</v>
          </cell>
          <cell r="AW982">
            <v>23</v>
          </cell>
          <cell r="AX982">
            <v>1</v>
          </cell>
          <cell r="AY982">
            <v>0</v>
          </cell>
          <cell r="AZ982">
            <v>0</v>
          </cell>
          <cell r="BA982">
            <v>0</v>
          </cell>
          <cell r="BB982">
            <v>0</v>
          </cell>
          <cell r="BC982">
            <v>38856</v>
          </cell>
        </row>
        <row r="983">
          <cell r="A983">
            <v>2006</v>
          </cell>
          <cell r="B983">
            <v>4</v>
          </cell>
          <cell r="C983">
            <v>439</v>
          </cell>
          <cell r="D983">
            <v>17</v>
          </cell>
          <cell r="E983">
            <v>792900</v>
          </cell>
          <cell r="F983">
            <v>0</v>
          </cell>
          <cell r="G983" t="str">
            <v>Затраты по ШПЗ (непроизв)</v>
          </cell>
          <cell r="H983">
            <v>2900</v>
          </cell>
          <cell r="I983">
            <v>7920</v>
          </cell>
          <cell r="J983">
            <v>522.66999999999996</v>
          </cell>
          <cell r="K983">
            <v>1</v>
          </cell>
          <cell r="L983">
            <v>0</v>
          </cell>
          <cell r="M983">
            <v>0</v>
          </cell>
          <cell r="N983">
            <v>0</v>
          </cell>
          <cell r="R983">
            <v>0</v>
          </cell>
          <cell r="S983">
            <v>0</v>
          </cell>
          <cell r="T983">
            <v>0</v>
          </cell>
          <cell r="U983">
            <v>31</v>
          </cell>
          <cell r="V983">
            <v>0</v>
          </cell>
          <cell r="W983">
            <v>0</v>
          </cell>
          <cell r="AA983">
            <v>0</v>
          </cell>
          <cell r="AB983">
            <v>0</v>
          </cell>
          <cell r="AC983">
            <v>0</v>
          </cell>
          <cell r="AD983">
            <v>31</v>
          </cell>
          <cell r="AE983">
            <v>312000</v>
          </cell>
          <cell r="AF983">
            <v>0</v>
          </cell>
          <cell r="AI983">
            <v>2312</v>
          </cell>
          <cell r="AK983">
            <v>0</v>
          </cell>
          <cell r="AM983">
            <v>585</v>
          </cell>
          <cell r="AN983">
            <v>1</v>
          </cell>
          <cell r="AO983">
            <v>393216</v>
          </cell>
          <cell r="AQ983">
            <v>0</v>
          </cell>
          <cell r="AR983">
            <v>0</v>
          </cell>
          <cell r="AS983" t="str">
            <v>Ы</v>
          </cell>
          <cell r="AT983" t="str">
            <v>Ы</v>
          </cell>
          <cell r="AU983">
            <v>0</v>
          </cell>
          <cell r="AV983">
            <v>0</v>
          </cell>
          <cell r="AW983">
            <v>23</v>
          </cell>
          <cell r="AX983">
            <v>1</v>
          </cell>
          <cell r="AY983">
            <v>0</v>
          </cell>
          <cell r="AZ983">
            <v>0</v>
          </cell>
          <cell r="BA983">
            <v>0</v>
          </cell>
          <cell r="BB983">
            <v>0</v>
          </cell>
          <cell r="BC983">
            <v>38856</v>
          </cell>
        </row>
        <row r="984">
          <cell r="A984">
            <v>2006</v>
          </cell>
          <cell r="B984">
            <v>4</v>
          </cell>
          <cell r="C984">
            <v>440</v>
          </cell>
          <cell r="D984">
            <v>17</v>
          </cell>
          <cell r="E984">
            <v>792900</v>
          </cell>
          <cell r="F984">
            <v>0</v>
          </cell>
          <cell r="G984" t="str">
            <v>Затраты по ШПЗ (непроизв)</v>
          </cell>
          <cell r="H984">
            <v>2900</v>
          </cell>
          <cell r="I984">
            <v>7920</v>
          </cell>
          <cell r="J984">
            <v>1219.58</v>
          </cell>
          <cell r="K984">
            <v>1</v>
          </cell>
          <cell r="L984">
            <v>0</v>
          </cell>
          <cell r="M984">
            <v>0</v>
          </cell>
          <cell r="N984">
            <v>0</v>
          </cell>
          <cell r="R984">
            <v>0</v>
          </cell>
          <cell r="S984">
            <v>0</v>
          </cell>
          <cell r="T984">
            <v>0</v>
          </cell>
          <cell r="U984">
            <v>31</v>
          </cell>
          <cell r="V984">
            <v>0</v>
          </cell>
          <cell r="W984">
            <v>0</v>
          </cell>
          <cell r="AA984">
            <v>0</v>
          </cell>
          <cell r="AB984">
            <v>0</v>
          </cell>
          <cell r="AC984">
            <v>0</v>
          </cell>
          <cell r="AD984">
            <v>31</v>
          </cell>
          <cell r="AE984">
            <v>312200</v>
          </cell>
          <cell r="AF984">
            <v>0</v>
          </cell>
          <cell r="AI984">
            <v>2312</v>
          </cell>
          <cell r="AK984">
            <v>0</v>
          </cell>
          <cell r="AM984">
            <v>586</v>
          </cell>
          <cell r="AN984">
            <v>1</v>
          </cell>
          <cell r="AO984">
            <v>393216</v>
          </cell>
          <cell r="AQ984">
            <v>0</v>
          </cell>
          <cell r="AR984">
            <v>0</v>
          </cell>
          <cell r="AS984" t="str">
            <v>Ы</v>
          </cell>
          <cell r="AT984" t="str">
            <v>Ы</v>
          </cell>
          <cell r="AU984">
            <v>0</v>
          </cell>
          <cell r="AV984">
            <v>0</v>
          </cell>
          <cell r="AW984">
            <v>23</v>
          </cell>
          <cell r="AX984">
            <v>1</v>
          </cell>
          <cell r="AY984">
            <v>0</v>
          </cell>
          <cell r="AZ984">
            <v>0</v>
          </cell>
          <cell r="BA984">
            <v>0</v>
          </cell>
          <cell r="BB984">
            <v>0</v>
          </cell>
          <cell r="BC984">
            <v>38856</v>
          </cell>
        </row>
        <row r="985">
          <cell r="A985">
            <v>2006</v>
          </cell>
          <cell r="B985">
            <v>4</v>
          </cell>
          <cell r="C985">
            <v>441</v>
          </cell>
          <cell r="D985">
            <v>17</v>
          </cell>
          <cell r="E985">
            <v>792900</v>
          </cell>
          <cell r="F985">
            <v>0</v>
          </cell>
          <cell r="G985" t="str">
            <v>Затраты по ШПЗ (непроизв)</v>
          </cell>
          <cell r="H985">
            <v>2900</v>
          </cell>
          <cell r="I985">
            <v>7920</v>
          </cell>
          <cell r="J985">
            <v>95.82</v>
          </cell>
          <cell r="K985">
            <v>1</v>
          </cell>
          <cell r="L985">
            <v>0</v>
          </cell>
          <cell r="M985">
            <v>0</v>
          </cell>
          <cell r="N985">
            <v>0</v>
          </cell>
          <cell r="R985">
            <v>0</v>
          </cell>
          <cell r="S985">
            <v>0</v>
          </cell>
          <cell r="T985">
            <v>0</v>
          </cell>
          <cell r="U985">
            <v>31</v>
          </cell>
          <cell r="V985">
            <v>0</v>
          </cell>
          <cell r="W985">
            <v>0</v>
          </cell>
          <cell r="AA985">
            <v>0</v>
          </cell>
          <cell r="AB985">
            <v>0</v>
          </cell>
          <cell r="AC985">
            <v>0</v>
          </cell>
          <cell r="AD985">
            <v>31</v>
          </cell>
          <cell r="AE985">
            <v>313000</v>
          </cell>
          <cell r="AF985">
            <v>0</v>
          </cell>
          <cell r="AI985">
            <v>2312</v>
          </cell>
          <cell r="AK985">
            <v>0</v>
          </cell>
          <cell r="AM985">
            <v>587</v>
          </cell>
          <cell r="AN985">
            <v>1</v>
          </cell>
          <cell r="AO985">
            <v>393216</v>
          </cell>
          <cell r="AQ985">
            <v>0</v>
          </cell>
          <cell r="AR985">
            <v>0</v>
          </cell>
          <cell r="AS985" t="str">
            <v>Ы</v>
          </cell>
          <cell r="AT985" t="str">
            <v>Ы</v>
          </cell>
          <cell r="AU985">
            <v>0</v>
          </cell>
          <cell r="AV985">
            <v>0</v>
          </cell>
          <cell r="AW985">
            <v>23</v>
          </cell>
          <cell r="AX985">
            <v>1</v>
          </cell>
          <cell r="AY985">
            <v>0</v>
          </cell>
          <cell r="AZ985">
            <v>0</v>
          </cell>
          <cell r="BA985">
            <v>0</v>
          </cell>
          <cell r="BB985">
            <v>0</v>
          </cell>
          <cell r="BC985">
            <v>38856</v>
          </cell>
        </row>
        <row r="986">
          <cell r="A986">
            <v>2006</v>
          </cell>
          <cell r="B986">
            <v>4</v>
          </cell>
          <cell r="C986">
            <v>442</v>
          </cell>
          <cell r="D986">
            <v>17</v>
          </cell>
          <cell r="E986">
            <v>792900</v>
          </cell>
          <cell r="F986">
            <v>0</v>
          </cell>
          <cell r="G986" t="str">
            <v>Затраты по ШПЗ (непроизв)</v>
          </cell>
          <cell r="H986">
            <v>2900</v>
          </cell>
          <cell r="I986">
            <v>7920</v>
          </cell>
          <cell r="J986">
            <v>174.23</v>
          </cell>
          <cell r="K986">
            <v>1</v>
          </cell>
          <cell r="L986">
            <v>0</v>
          </cell>
          <cell r="M986">
            <v>0</v>
          </cell>
          <cell r="N986">
            <v>0</v>
          </cell>
          <cell r="R986">
            <v>0</v>
          </cell>
          <cell r="S986">
            <v>0</v>
          </cell>
          <cell r="T986">
            <v>0</v>
          </cell>
          <cell r="U986">
            <v>31</v>
          </cell>
          <cell r="V986">
            <v>0</v>
          </cell>
          <cell r="W986">
            <v>0</v>
          </cell>
          <cell r="AA986">
            <v>0</v>
          </cell>
          <cell r="AB986">
            <v>0</v>
          </cell>
          <cell r="AC986">
            <v>0</v>
          </cell>
          <cell r="AD986">
            <v>31</v>
          </cell>
          <cell r="AE986">
            <v>314000</v>
          </cell>
          <cell r="AF986">
            <v>0</v>
          </cell>
          <cell r="AI986">
            <v>2312</v>
          </cell>
          <cell r="AK986">
            <v>0</v>
          </cell>
          <cell r="AM986">
            <v>588</v>
          </cell>
          <cell r="AN986">
            <v>1</v>
          </cell>
          <cell r="AO986">
            <v>393216</v>
          </cell>
          <cell r="AQ986">
            <v>0</v>
          </cell>
          <cell r="AR986">
            <v>0</v>
          </cell>
          <cell r="AS986" t="str">
            <v>Ы</v>
          </cell>
          <cell r="AT986" t="str">
            <v>Ы</v>
          </cell>
          <cell r="AU986">
            <v>0</v>
          </cell>
          <cell r="AV986">
            <v>0</v>
          </cell>
          <cell r="AW986">
            <v>23</v>
          </cell>
          <cell r="AX986">
            <v>1</v>
          </cell>
          <cell r="AY986">
            <v>0</v>
          </cell>
          <cell r="AZ986">
            <v>0</v>
          </cell>
          <cell r="BA986">
            <v>0</v>
          </cell>
          <cell r="BB986">
            <v>0</v>
          </cell>
          <cell r="BC986">
            <v>38856</v>
          </cell>
        </row>
        <row r="987">
          <cell r="A987">
            <v>2006</v>
          </cell>
          <cell r="B987">
            <v>4</v>
          </cell>
          <cell r="C987">
            <v>443</v>
          </cell>
          <cell r="D987">
            <v>17</v>
          </cell>
          <cell r="E987">
            <v>792900</v>
          </cell>
          <cell r="F987">
            <v>0</v>
          </cell>
          <cell r="G987" t="str">
            <v>Затраты по ШПЗ (непроизв)</v>
          </cell>
          <cell r="H987">
            <v>2900</v>
          </cell>
          <cell r="I987">
            <v>7920</v>
          </cell>
          <cell r="J987">
            <v>34.85</v>
          </cell>
          <cell r="K987">
            <v>1</v>
          </cell>
          <cell r="L987">
            <v>0</v>
          </cell>
          <cell r="M987">
            <v>0</v>
          </cell>
          <cell r="N987">
            <v>0</v>
          </cell>
          <cell r="R987">
            <v>0</v>
          </cell>
          <cell r="S987">
            <v>0</v>
          </cell>
          <cell r="T987">
            <v>0</v>
          </cell>
          <cell r="U987">
            <v>31</v>
          </cell>
          <cell r="V987">
            <v>0</v>
          </cell>
          <cell r="W987">
            <v>0</v>
          </cell>
          <cell r="AA987">
            <v>0</v>
          </cell>
          <cell r="AB987">
            <v>0</v>
          </cell>
          <cell r="AC987">
            <v>0</v>
          </cell>
          <cell r="AD987">
            <v>31</v>
          </cell>
          <cell r="AE987">
            <v>315000</v>
          </cell>
          <cell r="AF987">
            <v>0</v>
          </cell>
          <cell r="AI987">
            <v>2312</v>
          </cell>
          <cell r="AK987">
            <v>0</v>
          </cell>
          <cell r="AM987">
            <v>589</v>
          </cell>
          <cell r="AN987">
            <v>1</v>
          </cell>
          <cell r="AO987">
            <v>393216</v>
          </cell>
          <cell r="AQ987">
            <v>0</v>
          </cell>
          <cell r="AR987">
            <v>0</v>
          </cell>
          <cell r="AS987" t="str">
            <v>Ы</v>
          </cell>
          <cell r="AT987" t="str">
            <v>Ы</v>
          </cell>
          <cell r="AU987">
            <v>0</v>
          </cell>
          <cell r="AV987">
            <v>0</v>
          </cell>
          <cell r="AW987">
            <v>23</v>
          </cell>
          <cell r="AX987">
            <v>1</v>
          </cell>
          <cell r="AY987">
            <v>0</v>
          </cell>
          <cell r="AZ987">
            <v>0</v>
          </cell>
          <cell r="BA987">
            <v>0</v>
          </cell>
          <cell r="BB987">
            <v>0</v>
          </cell>
          <cell r="BC987">
            <v>38856</v>
          </cell>
        </row>
        <row r="988">
          <cell r="A988">
            <v>2006</v>
          </cell>
          <cell r="B988">
            <v>4</v>
          </cell>
          <cell r="C988">
            <v>444</v>
          </cell>
          <cell r="D988">
            <v>17</v>
          </cell>
          <cell r="E988">
            <v>792900</v>
          </cell>
          <cell r="F988">
            <v>0</v>
          </cell>
          <cell r="G988" t="str">
            <v>Затраты по ШПЗ (непроизв)</v>
          </cell>
          <cell r="H988">
            <v>2900</v>
          </cell>
          <cell r="I988">
            <v>7920</v>
          </cell>
          <cell r="J988">
            <v>310</v>
          </cell>
          <cell r="K988">
            <v>1</v>
          </cell>
          <cell r="L988">
            <v>0</v>
          </cell>
          <cell r="M988">
            <v>0</v>
          </cell>
          <cell r="N988">
            <v>0</v>
          </cell>
          <cell r="R988">
            <v>0</v>
          </cell>
          <cell r="S988">
            <v>0</v>
          </cell>
          <cell r="T988">
            <v>0</v>
          </cell>
          <cell r="U988">
            <v>31</v>
          </cell>
          <cell r="V988">
            <v>0</v>
          </cell>
          <cell r="W988">
            <v>0</v>
          </cell>
          <cell r="AA988">
            <v>0</v>
          </cell>
          <cell r="AB988">
            <v>0</v>
          </cell>
          <cell r="AC988">
            <v>0</v>
          </cell>
          <cell r="AD988">
            <v>31</v>
          </cell>
          <cell r="AE988">
            <v>504900</v>
          </cell>
          <cell r="AF988">
            <v>0</v>
          </cell>
          <cell r="AI988">
            <v>2312</v>
          </cell>
          <cell r="AK988">
            <v>0</v>
          </cell>
          <cell r="AM988">
            <v>590</v>
          </cell>
          <cell r="AN988">
            <v>1</v>
          </cell>
          <cell r="AO988">
            <v>393216</v>
          </cell>
          <cell r="AQ988">
            <v>0</v>
          </cell>
          <cell r="AR988">
            <v>0</v>
          </cell>
          <cell r="AS988" t="str">
            <v>Ы</v>
          </cell>
          <cell r="AT988" t="str">
            <v>Ы</v>
          </cell>
          <cell r="AU988">
            <v>0</v>
          </cell>
          <cell r="AV988">
            <v>0</v>
          </cell>
          <cell r="AW988">
            <v>23</v>
          </cell>
          <cell r="AX988">
            <v>1</v>
          </cell>
          <cell r="AY988">
            <v>0</v>
          </cell>
          <cell r="AZ988">
            <v>0</v>
          </cell>
          <cell r="BA988">
            <v>0</v>
          </cell>
          <cell r="BB988">
            <v>0</v>
          </cell>
          <cell r="BC988">
            <v>38856</v>
          </cell>
        </row>
        <row r="989">
          <cell r="A989">
            <v>2006</v>
          </cell>
          <cell r="B989">
            <v>4</v>
          </cell>
          <cell r="C989">
            <v>445</v>
          </cell>
          <cell r="D989">
            <v>17</v>
          </cell>
          <cell r="E989">
            <v>792900</v>
          </cell>
          <cell r="F989">
            <v>0</v>
          </cell>
          <cell r="G989" t="str">
            <v>Затраты по ШПЗ (непроизв)</v>
          </cell>
          <cell r="H989">
            <v>2900</v>
          </cell>
          <cell r="I989">
            <v>7920</v>
          </cell>
          <cell r="J989">
            <v>1055</v>
          </cell>
          <cell r="K989">
            <v>1</v>
          </cell>
          <cell r="L989">
            <v>0</v>
          </cell>
          <cell r="M989">
            <v>0</v>
          </cell>
          <cell r="N989">
            <v>0</v>
          </cell>
          <cell r="R989">
            <v>0</v>
          </cell>
          <cell r="S989">
            <v>0</v>
          </cell>
          <cell r="T989">
            <v>0</v>
          </cell>
          <cell r="U989">
            <v>31</v>
          </cell>
          <cell r="V989">
            <v>0</v>
          </cell>
          <cell r="W989">
            <v>0</v>
          </cell>
          <cell r="AA989">
            <v>0</v>
          </cell>
          <cell r="AB989">
            <v>0</v>
          </cell>
          <cell r="AC989">
            <v>0</v>
          </cell>
          <cell r="AD989">
            <v>31</v>
          </cell>
          <cell r="AE989">
            <v>530000</v>
          </cell>
          <cell r="AF989">
            <v>0</v>
          </cell>
          <cell r="AI989">
            <v>2312</v>
          </cell>
          <cell r="AK989">
            <v>0</v>
          </cell>
          <cell r="AM989">
            <v>591</v>
          </cell>
          <cell r="AN989">
            <v>1</v>
          </cell>
          <cell r="AO989">
            <v>393216</v>
          </cell>
          <cell r="AQ989">
            <v>0</v>
          </cell>
          <cell r="AR989">
            <v>0</v>
          </cell>
          <cell r="AS989" t="str">
            <v>Ы</v>
          </cell>
          <cell r="AT989" t="str">
            <v>Ы</v>
          </cell>
          <cell r="AU989">
            <v>0</v>
          </cell>
          <cell r="AV989">
            <v>0</v>
          </cell>
          <cell r="AW989">
            <v>23</v>
          </cell>
          <cell r="AX989">
            <v>1</v>
          </cell>
          <cell r="AY989">
            <v>0</v>
          </cell>
          <cell r="AZ989">
            <v>0</v>
          </cell>
          <cell r="BA989">
            <v>0</v>
          </cell>
          <cell r="BB989">
            <v>0</v>
          </cell>
          <cell r="BC989">
            <v>38856</v>
          </cell>
        </row>
        <row r="990">
          <cell r="A990">
            <v>2006</v>
          </cell>
          <cell r="B990">
            <v>5</v>
          </cell>
          <cell r="C990">
            <v>539</v>
          </cell>
          <cell r="D990">
            <v>16</v>
          </cell>
          <cell r="E990">
            <v>792900</v>
          </cell>
          <cell r="F990">
            <v>0</v>
          </cell>
          <cell r="G990" t="str">
            <v>Затраты по ШПЗ (непроизв)</v>
          </cell>
          <cell r="H990">
            <v>2900</v>
          </cell>
          <cell r="I990">
            <v>7920</v>
          </cell>
          <cell r="J990">
            <v>5050</v>
          </cell>
          <cell r="K990">
            <v>1</v>
          </cell>
          <cell r="L990">
            <v>0</v>
          </cell>
          <cell r="M990">
            <v>0</v>
          </cell>
          <cell r="N990">
            <v>0</v>
          </cell>
          <cell r="R990">
            <v>0</v>
          </cell>
          <cell r="S990">
            <v>0</v>
          </cell>
          <cell r="T990">
            <v>0</v>
          </cell>
          <cell r="U990">
            <v>31</v>
          </cell>
          <cell r="V990">
            <v>0</v>
          </cell>
          <cell r="W990">
            <v>0</v>
          </cell>
          <cell r="AA990">
            <v>0</v>
          </cell>
          <cell r="AB990">
            <v>0</v>
          </cell>
          <cell r="AC990">
            <v>0</v>
          </cell>
          <cell r="AD990">
            <v>31</v>
          </cell>
          <cell r="AE990">
            <v>220000</v>
          </cell>
          <cell r="AF990">
            <v>0</v>
          </cell>
          <cell r="AI990">
            <v>2343</v>
          </cell>
          <cell r="AK990">
            <v>0</v>
          </cell>
          <cell r="AM990">
            <v>691</v>
          </cell>
          <cell r="AN990">
            <v>1</v>
          </cell>
          <cell r="AO990">
            <v>393216</v>
          </cell>
          <cell r="AQ990">
            <v>0</v>
          </cell>
          <cell r="AR990">
            <v>0</v>
          </cell>
          <cell r="AS990" t="str">
            <v>Ы</v>
          </cell>
          <cell r="AT990" t="str">
            <v>Ы</v>
          </cell>
          <cell r="AU990">
            <v>0</v>
          </cell>
          <cell r="AV990">
            <v>0</v>
          </cell>
          <cell r="AW990">
            <v>23</v>
          </cell>
          <cell r="AX990">
            <v>1</v>
          </cell>
          <cell r="AY990">
            <v>0</v>
          </cell>
          <cell r="AZ990">
            <v>0</v>
          </cell>
          <cell r="BA990">
            <v>0</v>
          </cell>
          <cell r="BB990">
            <v>0</v>
          </cell>
          <cell r="BC990">
            <v>38888</v>
          </cell>
        </row>
        <row r="991">
          <cell r="A991">
            <v>2006</v>
          </cell>
          <cell r="B991">
            <v>5</v>
          </cell>
          <cell r="C991">
            <v>540</v>
          </cell>
          <cell r="D991">
            <v>16</v>
          </cell>
          <cell r="E991">
            <v>792900</v>
          </cell>
          <cell r="F991">
            <v>0</v>
          </cell>
          <cell r="G991" t="str">
            <v>Затраты по ШПЗ (непроизв)</v>
          </cell>
          <cell r="H991">
            <v>2900</v>
          </cell>
          <cell r="I991">
            <v>7920</v>
          </cell>
          <cell r="J991">
            <v>2777.5</v>
          </cell>
          <cell r="K991">
            <v>1</v>
          </cell>
          <cell r="L991">
            <v>0</v>
          </cell>
          <cell r="M991">
            <v>0</v>
          </cell>
          <cell r="N991">
            <v>0</v>
          </cell>
          <cell r="R991">
            <v>0</v>
          </cell>
          <cell r="S991">
            <v>0</v>
          </cell>
          <cell r="T991">
            <v>0</v>
          </cell>
          <cell r="U991">
            <v>31</v>
          </cell>
          <cell r="V991">
            <v>0</v>
          </cell>
          <cell r="W991">
            <v>0</v>
          </cell>
          <cell r="AA991">
            <v>0</v>
          </cell>
          <cell r="AB991">
            <v>0</v>
          </cell>
          <cell r="AC991">
            <v>0</v>
          </cell>
          <cell r="AD991">
            <v>31</v>
          </cell>
          <cell r="AE991">
            <v>230000</v>
          </cell>
          <cell r="AF991">
            <v>0</v>
          </cell>
          <cell r="AI991">
            <v>2343</v>
          </cell>
          <cell r="AK991">
            <v>0</v>
          </cell>
          <cell r="AM991">
            <v>692</v>
          </cell>
          <cell r="AN991">
            <v>1</v>
          </cell>
          <cell r="AO991">
            <v>393216</v>
          </cell>
          <cell r="AQ991">
            <v>0</v>
          </cell>
          <cell r="AR991">
            <v>0</v>
          </cell>
          <cell r="AS991" t="str">
            <v>Ы</v>
          </cell>
          <cell r="AT991" t="str">
            <v>Ы</v>
          </cell>
          <cell r="AU991">
            <v>0</v>
          </cell>
          <cell r="AV991">
            <v>0</v>
          </cell>
          <cell r="AW991">
            <v>23</v>
          </cell>
          <cell r="AX991">
            <v>1</v>
          </cell>
          <cell r="AY991">
            <v>0</v>
          </cell>
          <cell r="AZ991">
            <v>0</v>
          </cell>
          <cell r="BA991">
            <v>0</v>
          </cell>
          <cell r="BB991">
            <v>0</v>
          </cell>
          <cell r="BC991">
            <v>38888</v>
          </cell>
        </row>
        <row r="992">
          <cell r="A992">
            <v>2006</v>
          </cell>
          <cell r="B992">
            <v>5</v>
          </cell>
          <cell r="C992">
            <v>541</v>
          </cell>
          <cell r="D992">
            <v>16</v>
          </cell>
          <cell r="E992">
            <v>792900</v>
          </cell>
          <cell r="F992">
            <v>0</v>
          </cell>
          <cell r="G992" t="str">
            <v>Затраты по ШПЗ (непроизв)</v>
          </cell>
          <cell r="H992">
            <v>2900</v>
          </cell>
          <cell r="I992">
            <v>7920</v>
          </cell>
          <cell r="J992">
            <v>757.5</v>
          </cell>
          <cell r="K992">
            <v>1</v>
          </cell>
          <cell r="L992">
            <v>0</v>
          </cell>
          <cell r="M992">
            <v>0</v>
          </cell>
          <cell r="N992">
            <v>0</v>
          </cell>
          <cell r="R992">
            <v>0</v>
          </cell>
          <cell r="S992">
            <v>0</v>
          </cell>
          <cell r="T992">
            <v>0</v>
          </cell>
          <cell r="U992">
            <v>31</v>
          </cell>
          <cell r="V992">
            <v>0</v>
          </cell>
          <cell r="W992">
            <v>0</v>
          </cell>
          <cell r="AA992">
            <v>0</v>
          </cell>
          <cell r="AB992">
            <v>0</v>
          </cell>
          <cell r="AC992">
            <v>0</v>
          </cell>
          <cell r="AD992">
            <v>31</v>
          </cell>
          <cell r="AE992">
            <v>270000</v>
          </cell>
          <cell r="AF992">
            <v>0</v>
          </cell>
          <cell r="AI992">
            <v>2343</v>
          </cell>
          <cell r="AK992">
            <v>0</v>
          </cell>
          <cell r="AM992">
            <v>693</v>
          </cell>
          <cell r="AN992">
            <v>1</v>
          </cell>
          <cell r="AO992">
            <v>393216</v>
          </cell>
          <cell r="AQ992">
            <v>0</v>
          </cell>
          <cell r="AR992">
            <v>0</v>
          </cell>
          <cell r="AS992" t="str">
            <v>Ы</v>
          </cell>
          <cell r="AT992" t="str">
            <v>Ы</v>
          </cell>
          <cell r="AU992">
            <v>0</v>
          </cell>
          <cell r="AV992">
            <v>0</v>
          </cell>
          <cell r="AW992">
            <v>23</v>
          </cell>
          <cell r="AX992">
            <v>1</v>
          </cell>
          <cell r="AY992">
            <v>0</v>
          </cell>
          <cell r="AZ992">
            <v>0</v>
          </cell>
          <cell r="BA992">
            <v>0</v>
          </cell>
          <cell r="BB992">
            <v>0</v>
          </cell>
          <cell r="BC992">
            <v>38888</v>
          </cell>
        </row>
        <row r="993">
          <cell r="A993">
            <v>2006</v>
          </cell>
          <cell r="B993">
            <v>5</v>
          </cell>
          <cell r="C993">
            <v>542</v>
          </cell>
          <cell r="D993">
            <v>16</v>
          </cell>
          <cell r="E993">
            <v>792900</v>
          </cell>
          <cell r="F993">
            <v>0</v>
          </cell>
          <cell r="G993" t="str">
            <v>Затраты по ШПЗ (непроизв)</v>
          </cell>
          <cell r="H993">
            <v>2900</v>
          </cell>
          <cell r="I993">
            <v>7920</v>
          </cell>
          <cell r="J993">
            <v>505</v>
          </cell>
          <cell r="K993">
            <v>1</v>
          </cell>
          <cell r="L993">
            <v>0</v>
          </cell>
          <cell r="M993">
            <v>0</v>
          </cell>
          <cell r="N993">
            <v>0</v>
          </cell>
          <cell r="R993">
            <v>0</v>
          </cell>
          <cell r="S993">
            <v>0</v>
          </cell>
          <cell r="T993">
            <v>0</v>
          </cell>
          <cell r="U993">
            <v>31</v>
          </cell>
          <cell r="V993">
            <v>0</v>
          </cell>
          <cell r="W993">
            <v>0</v>
          </cell>
          <cell r="AA993">
            <v>0</v>
          </cell>
          <cell r="AB993">
            <v>0</v>
          </cell>
          <cell r="AC993">
            <v>0</v>
          </cell>
          <cell r="AD993">
            <v>31</v>
          </cell>
          <cell r="AE993">
            <v>280400</v>
          </cell>
          <cell r="AF993">
            <v>0</v>
          </cell>
          <cell r="AI993">
            <v>2343</v>
          </cell>
          <cell r="AK993">
            <v>0</v>
          </cell>
          <cell r="AM993">
            <v>694</v>
          </cell>
          <cell r="AN993">
            <v>1</v>
          </cell>
          <cell r="AO993">
            <v>393216</v>
          </cell>
          <cell r="AQ993">
            <v>0</v>
          </cell>
          <cell r="AR993">
            <v>0</v>
          </cell>
          <cell r="AS993" t="str">
            <v>Ы</v>
          </cell>
          <cell r="AT993" t="str">
            <v>Ы</v>
          </cell>
          <cell r="AU993">
            <v>0</v>
          </cell>
          <cell r="AV993">
            <v>0</v>
          </cell>
          <cell r="AW993">
            <v>23</v>
          </cell>
          <cell r="AX993">
            <v>1</v>
          </cell>
          <cell r="AY993">
            <v>0</v>
          </cell>
          <cell r="AZ993">
            <v>0</v>
          </cell>
          <cell r="BA993">
            <v>0</v>
          </cell>
          <cell r="BB993">
            <v>0</v>
          </cell>
          <cell r="BC993">
            <v>38888</v>
          </cell>
        </row>
        <row r="994">
          <cell r="A994">
            <v>2006</v>
          </cell>
          <cell r="B994">
            <v>5</v>
          </cell>
          <cell r="C994">
            <v>543</v>
          </cell>
          <cell r="D994">
            <v>16</v>
          </cell>
          <cell r="E994">
            <v>792900</v>
          </cell>
          <cell r="F994">
            <v>0</v>
          </cell>
          <cell r="G994" t="str">
            <v>Затраты по ШПЗ (непроизв)</v>
          </cell>
          <cell r="H994">
            <v>2900</v>
          </cell>
          <cell r="I994">
            <v>7920</v>
          </cell>
          <cell r="J994">
            <v>263.61</v>
          </cell>
          <cell r="K994">
            <v>1</v>
          </cell>
          <cell r="L994">
            <v>0</v>
          </cell>
          <cell r="M994">
            <v>0</v>
          </cell>
          <cell r="N994">
            <v>0</v>
          </cell>
          <cell r="R994">
            <v>0</v>
          </cell>
          <cell r="S994">
            <v>0</v>
          </cell>
          <cell r="T994">
            <v>0</v>
          </cell>
          <cell r="U994">
            <v>31</v>
          </cell>
          <cell r="V994">
            <v>0</v>
          </cell>
          <cell r="W994">
            <v>0</v>
          </cell>
          <cell r="AA994">
            <v>0</v>
          </cell>
          <cell r="AB994">
            <v>0</v>
          </cell>
          <cell r="AC994">
            <v>0</v>
          </cell>
          <cell r="AD994">
            <v>31</v>
          </cell>
          <cell r="AE994">
            <v>311000</v>
          </cell>
          <cell r="AF994">
            <v>0</v>
          </cell>
          <cell r="AI994">
            <v>2343</v>
          </cell>
          <cell r="AK994">
            <v>0</v>
          </cell>
          <cell r="AM994">
            <v>695</v>
          </cell>
          <cell r="AN994">
            <v>1</v>
          </cell>
          <cell r="AO994">
            <v>393216</v>
          </cell>
          <cell r="AQ994">
            <v>0</v>
          </cell>
          <cell r="AR994">
            <v>0</v>
          </cell>
          <cell r="AS994" t="str">
            <v>Ы</v>
          </cell>
          <cell r="AT994" t="str">
            <v>Ы</v>
          </cell>
          <cell r="AU994">
            <v>0</v>
          </cell>
          <cell r="AV994">
            <v>0</v>
          </cell>
          <cell r="AW994">
            <v>23</v>
          </cell>
          <cell r="AX994">
            <v>1</v>
          </cell>
          <cell r="AY994">
            <v>0</v>
          </cell>
          <cell r="AZ994">
            <v>0</v>
          </cell>
          <cell r="BA994">
            <v>0</v>
          </cell>
          <cell r="BB994">
            <v>0</v>
          </cell>
          <cell r="BC994">
            <v>38888</v>
          </cell>
        </row>
        <row r="995">
          <cell r="A995">
            <v>2006</v>
          </cell>
          <cell r="B995">
            <v>5</v>
          </cell>
          <cell r="C995">
            <v>544</v>
          </cell>
          <cell r="D995">
            <v>16</v>
          </cell>
          <cell r="E995">
            <v>792900</v>
          </cell>
          <cell r="F995">
            <v>0</v>
          </cell>
          <cell r="G995" t="str">
            <v>Затраты по ШПЗ (непроизв)</v>
          </cell>
          <cell r="H995">
            <v>2900</v>
          </cell>
          <cell r="I995">
            <v>7920</v>
          </cell>
          <cell r="J995">
            <v>545.4</v>
          </cell>
          <cell r="K995">
            <v>1</v>
          </cell>
          <cell r="L995">
            <v>0</v>
          </cell>
          <cell r="M995">
            <v>0</v>
          </cell>
          <cell r="N995">
            <v>0</v>
          </cell>
          <cell r="R995">
            <v>0</v>
          </cell>
          <cell r="S995">
            <v>0</v>
          </cell>
          <cell r="T995">
            <v>0</v>
          </cell>
          <cell r="U995">
            <v>31</v>
          </cell>
          <cell r="V995">
            <v>0</v>
          </cell>
          <cell r="W995">
            <v>0</v>
          </cell>
          <cell r="AA995">
            <v>0</v>
          </cell>
          <cell r="AB995">
            <v>0</v>
          </cell>
          <cell r="AC995">
            <v>0</v>
          </cell>
          <cell r="AD995">
            <v>31</v>
          </cell>
          <cell r="AE995">
            <v>312000</v>
          </cell>
          <cell r="AF995">
            <v>0</v>
          </cell>
          <cell r="AI995">
            <v>2343</v>
          </cell>
          <cell r="AK995">
            <v>0</v>
          </cell>
          <cell r="AM995">
            <v>696</v>
          </cell>
          <cell r="AN995">
            <v>1</v>
          </cell>
          <cell r="AO995">
            <v>393216</v>
          </cell>
          <cell r="AQ995">
            <v>0</v>
          </cell>
          <cell r="AR995">
            <v>0</v>
          </cell>
          <cell r="AS995" t="str">
            <v>Ы</v>
          </cell>
          <cell r="AT995" t="str">
            <v>Ы</v>
          </cell>
          <cell r="AU995">
            <v>0</v>
          </cell>
          <cell r="AV995">
            <v>0</v>
          </cell>
          <cell r="AW995">
            <v>23</v>
          </cell>
          <cell r="AX995">
            <v>1</v>
          </cell>
          <cell r="AY995">
            <v>0</v>
          </cell>
          <cell r="AZ995">
            <v>0</v>
          </cell>
          <cell r="BA995">
            <v>0</v>
          </cell>
          <cell r="BB995">
            <v>0</v>
          </cell>
          <cell r="BC995">
            <v>38888</v>
          </cell>
        </row>
        <row r="996">
          <cell r="A996">
            <v>2006</v>
          </cell>
          <cell r="B996">
            <v>5</v>
          </cell>
          <cell r="C996">
            <v>545</v>
          </cell>
          <cell r="D996">
            <v>16</v>
          </cell>
          <cell r="E996">
            <v>792900</v>
          </cell>
          <cell r="F996">
            <v>0</v>
          </cell>
          <cell r="G996" t="str">
            <v>Затраты по ШПЗ (непроизв)</v>
          </cell>
          <cell r="H996">
            <v>2900</v>
          </cell>
          <cell r="I996">
            <v>7920</v>
          </cell>
          <cell r="J996">
            <v>1272.5999999999999</v>
          </cell>
          <cell r="K996">
            <v>1</v>
          </cell>
          <cell r="L996">
            <v>0</v>
          </cell>
          <cell r="M996">
            <v>0</v>
          </cell>
          <cell r="N996">
            <v>0</v>
          </cell>
          <cell r="R996">
            <v>0</v>
          </cell>
          <cell r="S996">
            <v>0</v>
          </cell>
          <cell r="T996">
            <v>0</v>
          </cell>
          <cell r="U996">
            <v>31</v>
          </cell>
          <cell r="V996">
            <v>0</v>
          </cell>
          <cell r="W996">
            <v>0</v>
          </cell>
          <cell r="AA996">
            <v>0</v>
          </cell>
          <cell r="AB996">
            <v>0</v>
          </cell>
          <cell r="AC996">
            <v>0</v>
          </cell>
          <cell r="AD996">
            <v>31</v>
          </cell>
          <cell r="AE996">
            <v>312200</v>
          </cell>
          <cell r="AF996">
            <v>0</v>
          </cell>
          <cell r="AI996">
            <v>2343</v>
          </cell>
          <cell r="AK996">
            <v>0</v>
          </cell>
          <cell r="AM996">
            <v>697</v>
          </cell>
          <cell r="AN996">
            <v>1</v>
          </cell>
          <cell r="AO996">
            <v>393216</v>
          </cell>
          <cell r="AQ996">
            <v>0</v>
          </cell>
          <cell r="AR996">
            <v>0</v>
          </cell>
          <cell r="AS996" t="str">
            <v>Ы</v>
          </cell>
          <cell r="AT996" t="str">
            <v>Ы</v>
          </cell>
          <cell r="AU996">
            <v>0</v>
          </cell>
          <cell r="AV996">
            <v>0</v>
          </cell>
          <cell r="AW996">
            <v>23</v>
          </cell>
          <cell r="AX996">
            <v>1</v>
          </cell>
          <cell r="AY996">
            <v>0</v>
          </cell>
          <cell r="AZ996">
            <v>0</v>
          </cell>
          <cell r="BA996">
            <v>0</v>
          </cell>
          <cell r="BB996">
            <v>0</v>
          </cell>
          <cell r="BC996">
            <v>38888</v>
          </cell>
        </row>
        <row r="997">
          <cell r="A997">
            <v>2006</v>
          </cell>
          <cell r="B997">
            <v>5</v>
          </cell>
          <cell r="C997">
            <v>546</v>
          </cell>
          <cell r="D997">
            <v>16</v>
          </cell>
          <cell r="E997">
            <v>792900</v>
          </cell>
          <cell r="F997">
            <v>0</v>
          </cell>
          <cell r="G997" t="str">
            <v>Затраты по ШПЗ (непроизв)</v>
          </cell>
          <cell r="H997">
            <v>2900</v>
          </cell>
          <cell r="I997">
            <v>7920</v>
          </cell>
          <cell r="J997">
            <v>99.99</v>
          </cell>
          <cell r="K997">
            <v>1</v>
          </cell>
          <cell r="L997">
            <v>0</v>
          </cell>
          <cell r="M997">
            <v>0</v>
          </cell>
          <cell r="N997">
            <v>0</v>
          </cell>
          <cell r="R997">
            <v>0</v>
          </cell>
          <cell r="S997">
            <v>0</v>
          </cell>
          <cell r="T997">
            <v>0</v>
          </cell>
          <cell r="U997">
            <v>31</v>
          </cell>
          <cell r="V997">
            <v>0</v>
          </cell>
          <cell r="W997">
            <v>0</v>
          </cell>
          <cell r="AA997">
            <v>0</v>
          </cell>
          <cell r="AB997">
            <v>0</v>
          </cell>
          <cell r="AC997">
            <v>0</v>
          </cell>
          <cell r="AD997">
            <v>31</v>
          </cell>
          <cell r="AE997">
            <v>313000</v>
          </cell>
          <cell r="AF997">
            <v>0</v>
          </cell>
          <cell r="AI997">
            <v>2343</v>
          </cell>
          <cell r="AK997">
            <v>0</v>
          </cell>
          <cell r="AM997">
            <v>698</v>
          </cell>
          <cell r="AN997">
            <v>1</v>
          </cell>
          <cell r="AO997">
            <v>393216</v>
          </cell>
          <cell r="AQ997">
            <v>0</v>
          </cell>
          <cell r="AR997">
            <v>0</v>
          </cell>
          <cell r="AS997" t="str">
            <v>Ы</v>
          </cell>
          <cell r="AT997" t="str">
            <v>Ы</v>
          </cell>
          <cell r="AU997">
            <v>0</v>
          </cell>
          <cell r="AV997">
            <v>0</v>
          </cell>
          <cell r="AW997">
            <v>23</v>
          </cell>
          <cell r="AX997">
            <v>1</v>
          </cell>
          <cell r="AY997">
            <v>0</v>
          </cell>
          <cell r="AZ997">
            <v>0</v>
          </cell>
          <cell r="BA997">
            <v>0</v>
          </cell>
          <cell r="BB997">
            <v>0</v>
          </cell>
          <cell r="BC997">
            <v>38888</v>
          </cell>
        </row>
        <row r="998">
          <cell r="A998">
            <v>2006</v>
          </cell>
          <cell r="B998">
            <v>5</v>
          </cell>
          <cell r="C998">
            <v>547</v>
          </cell>
          <cell r="D998">
            <v>16</v>
          </cell>
          <cell r="E998">
            <v>792900</v>
          </cell>
          <cell r="F998">
            <v>0</v>
          </cell>
          <cell r="G998" t="str">
            <v>Затраты по ШПЗ (непроизв)</v>
          </cell>
          <cell r="H998">
            <v>2900</v>
          </cell>
          <cell r="I998">
            <v>7920</v>
          </cell>
          <cell r="J998">
            <v>181.8</v>
          </cell>
          <cell r="K998">
            <v>1</v>
          </cell>
          <cell r="L998">
            <v>0</v>
          </cell>
          <cell r="M998">
            <v>0</v>
          </cell>
          <cell r="N998">
            <v>0</v>
          </cell>
          <cell r="R998">
            <v>0</v>
          </cell>
          <cell r="S998">
            <v>0</v>
          </cell>
          <cell r="T998">
            <v>0</v>
          </cell>
          <cell r="U998">
            <v>31</v>
          </cell>
          <cell r="V998">
            <v>0</v>
          </cell>
          <cell r="W998">
            <v>0</v>
          </cell>
          <cell r="AA998">
            <v>0</v>
          </cell>
          <cell r="AB998">
            <v>0</v>
          </cell>
          <cell r="AC998">
            <v>0</v>
          </cell>
          <cell r="AD998">
            <v>31</v>
          </cell>
          <cell r="AE998">
            <v>314000</v>
          </cell>
          <cell r="AF998">
            <v>0</v>
          </cell>
          <cell r="AI998">
            <v>2343</v>
          </cell>
          <cell r="AK998">
            <v>0</v>
          </cell>
          <cell r="AM998">
            <v>699</v>
          </cell>
          <cell r="AN998">
            <v>1</v>
          </cell>
          <cell r="AO998">
            <v>393216</v>
          </cell>
          <cell r="AQ998">
            <v>0</v>
          </cell>
          <cell r="AR998">
            <v>0</v>
          </cell>
          <cell r="AS998" t="str">
            <v>Ы</v>
          </cell>
          <cell r="AT998" t="str">
            <v>Ы</v>
          </cell>
          <cell r="AU998">
            <v>0</v>
          </cell>
          <cell r="AV998">
            <v>0</v>
          </cell>
          <cell r="AW998">
            <v>23</v>
          </cell>
          <cell r="AX998">
            <v>1</v>
          </cell>
          <cell r="AY998">
            <v>0</v>
          </cell>
          <cell r="AZ998">
            <v>0</v>
          </cell>
          <cell r="BA998">
            <v>0</v>
          </cell>
          <cell r="BB998">
            <v>0</v>
          </cell>
          <cell r="BC998">
            <v>38888</v>
          </cell>
        </row>
        <row r="999">
          <cell r="A999">
            <v>2006</v>
          </cell>
          <cell r="B999">
            <v>5</v>
          </cell>
          <cell r="C999">
            <v>548</v>
          </cell>
          <cell r="D999">
            <v>16</v>
          </cell>
          <cell r="E999">
            <v>792900</v>
          </cell>
          <cell r="F999">
            <v>0</v>
          </cell>
          <cell r="G999" t="str">
            <v>Затраты по ШПЗ (непроизв)</v>
          </cell>
          <cell r="H999">
            <v>2900</v>
          </cell>
          <cell r="I999">
            <v>7920</v>
          </cell>
          <cell r="J999">
            <v>36.36</v>
          </cell>
          <cell r="K999">
            <v>1</v>
          </cell>
          <cell r="L999">
            <v>0</v>
          </cell>
          <cell r="M999">
            <v>0</v>
          </cell>
          <cell r="N999">
            <v>0</v>
          </cell>
          <cell r="R999">
            <v>0</v>
          </cell>
          <cell r="S999">
            <v>0</v>
          </cell>
          <cell r="T999">
            <v>0</v>
          </cell>
          <cell r="U999">
            <v>31</v>
          </cell>
          <cell r="V999">
            <v>0</v>
          </cell>
          <cell r="W999">
            <v>0</v>
          </cell>
          <cell r="AA999">
            <v>0</v>
          </cell>
          <cell r="AB999">
            <v>0</v>
          </cell>
          <cell r="AC999">
            <v>0</v>
          </cell>
          <cell r="AD999">
            <v>31</v>
          </cell>
          <cell r="AE999">
            <v>315000</v>
          </cell>
          <cell r="AF999">
            <v>0</v>
          </cell>
          <cell r="AI999">
            <v>2343</v>
          </cell>
          <cell r="AK999">
            <v>0</v>
          </cell>
          <cell r="AM999">
            <v>700</v>
          </cell>
          <cell r="AN999">
            <v>1</v>
          </cell>
          <cell r="AO999">
            <v>393216</v>
          </cell>
          <cell r="AQ999">
            <v>0</v>
          </cell>
          <cell r="AR999">
            <v>0</v>
          </cell>
          <cell r="AS999" t="str">
            <v>Ы</v>
          </cell>
          <cell r="AT999" t="str">
            <v>Ы</v>
          </cell>
          <cell r="AU999">
            <v>0</v>
          </cell>
          <cell r="AV999">
            <v>0</v>
          </cell>
          <cell r="AW999">
            <v>23</v>
          </cell>
          <cell r="AX999">
            <v>1</v>
          </cell>
          <cell r="AY999">
            <v>0</v>
          </cell>
          <cell r="AZ999">
            <v>0</v>
          </cell>
          <cell r="BA999">
            <v>0</v>
          </cell>
          <cell r="BB999">
            <v>0</v>
          </cell>
          <cell r="BC999">
            <v>38888</v>
          </cell>
        </row>
        <row r="1000">
          <cell r="A1000">
            <v>2006</v>
          </cell>
          <cell r="B1000">
            <v>5</v>
          </cell>
          <cell r="C1000">
            <v>549</v>
          </cell>
          <cell r="D1000">
            <v>16</v>
          </cell>
          <cell r="E1000">
            <v>792900</v>
          </cell>
          <cell r="F1000">
            <v>0</v>
          </cell>
          <cell r="G1000" t="str">
            <v>Затраты по ШПЗ (непроизв)</v>
          </cell>
          <cell r="H1000">
            <v>2900</v>
          </cell>
          <cell r="I1000">
            <v>7920</v>
          </cell>
          <cell r="J1000">
            <v>500</v>
          </cell>
          <cell r="K1000">
            <v>1</v>
          </cell>
          <cell r="L1000">
            <v>0</v>
          </cell>
          <cell r="M1000">
            <v>0</v>
          </cell>
          <cell r="N1000">
            <v>0</v>
          </cell>
          <cell r="R1000">
            <v>0</v>
          </cell>
          <cell r="S1000">
            <v>0</v>
          </cell>
          <cell r="T1000">
            <v>0</v>
          </cell>
          <cell r="U1000">
            <v>31</v>
          </cell>
          <cell r="V1000">
            <v>0</v>
          </cell>
          <cell r="W1000">
            <v>0</v>
          </cell>
          <cell r="AA1000">
            <v>0</v>
          </cell>
          <cell r="AB1000">
            <v>0</v>
          </cell>
          <cell r="AC1000">
            <v>0</v>
          </cell>
          <cell r="AD1000">
            <v>31</v>
          </cell>
          <cell r="AE1000">
            <v>530000</v>
          </cell>
          <cell r="AF1000">
            <v>0</v>
          </cell>
          <cell r="AI1000">
            <v>2343</v>
          </cell>
          <cell r="AK1000">
            <v>0</v>
          </cell>
          <cell r="AM1000">
            <v>701</v>
          </cell>
          <cell r="AN1000">
            <v>1</v>
          </cell>
          <cell r="AO1000">
            <v>393216</v>
          </cell>
          <cell r="AQ1000">
            <v>0</v>
          </cell>
          <cell r="AR1000">
            <v>0</v>
          </cell>
          <cell r="AS1000" t="str">
            <v>Ы</v>
          </cell>
          <cell r="AT1000" t="str">
            <v>Ы</v>
          </cell>
          <cell r="AU1000">
            <v>0</v>
          </cell>
          <cell r="AV1000">
            <v>0</v>
          </cell>
          <cell r="AW1000">
            <v>23</v>
          </cell>
          <cell r="AX1000">
            <v>1</v>
          </cell>
          <cell r="AY1000">
            <v>0</v>
          </cell>
          <cell r="AZ1000">
            <v>0</v>
          </cell>
          <cell r="BA1000">
            <v>0</v>
          </cell>
          <cell r="BB1000">
            <v>0</v>
          </cell>
          <cell r="BC1000">
            <v>38888</v>
          </cell>
        </row>
        <row r="1001">
          <cell r="A1001">
            <v>2006</v>
          </cell>
          <cell r="B1001">
            <v>6</v>
          </cell>
          <cell r="C1001">
            <v>433</v>
          </cell>
          <cell r="D1001">
            <v>17</v>
          </cell>
          <cell r="E1001">
            <v>792900</v>
          </cell>
          <cell r="F1001">
            <v>0</v>
          </cell>
          <cell r="G1001" t="str">
            <v>Затраты по ШПЗ (непроизв)</v>
          </cell>
          <cell r="H1001">
            <v>2900</v>
          </cell>
          <cell r="I1001">
            <v>7920</v>
          </cell>
          <cell r="J1001">
            <v>5050</v>
          </cell>
          <cell r="K1001">
            <v>1</v>
          </cell>
          <cell r="L1001">
            <v>0</v>
          </cell>
          <cell r="M1001">
            <v>0</v>
          </cell>
          <cell r="N1001">
            <v>0</v>
          </cell>
          <cell r="R1001">
            <v>0</v>
          </cell>
          <cell r="S1001">
            <v>0</v>
          </cell>
          <cell r="T1001">
            <v>0</v>
          </cell>
          <cell r="U1001">
            <v>31</v>
          </cell>
          <cell r="V1001">
            <v>0</v>
          </cell>
          <cell r="W1001">
            <v>0</v>
          </cell>
          <cell r="AA1001">
            <v>0</v>
          </cell>
          <cell r="AB1001">
            <v>0</v>
          </cell>
          <cell r="AC1001">
            <v>0</v>
          </cell>
          <cell r="AD1001">
            <v>31</v>
          </cell>
          <cell r="AE1001">
            <v>220000</v>
          </cell>
          <cell r="AF1001">
            <v>0</v>
          </cell>
          <cell r="AI1001">
            <v>2373</v>
          </cell>
          <cell r="AK1001">
            <v>0</v>
          </cell>
          <cell r="AM1001">
            <v>577</v>
          </cell>
          <cell r="AN1001">
            <v>1</v>
          </cell>
          <cell r="AO1001">
            <v>393216</v>
          </cell>
          <cell r="AQ1001">
            <v>0</v>
          </cell>
          <cell r="AR1001">
            <v>0</v>
          </cell>
          <cell r="AS1001" t="str">
            <v>Ы</v>
          </cell>
          <cell r="AT1001" t="str">
            <v>Ы</v>
          </cell>
          <cell r="AU1001">
            <v>0</v>
          </cell>
          <cell r="AV1001">
            <v>0</v>
          </cell>
          <cell r="AW1001">
            <v>23</v>
          </cell>
          <cell r="AX1001">
            <v>1</v>
          </cell>
          <cell r="AY1001">
            <v>0</v>
          </cell>
          <cell r="AZ1001">
            <v>0</v>
          </cell>
          <cell r="BA1001">
            <v>0</v>
          </cell>
          <cell r="BB1001">
            <v>0</v>
          </cell>
          <cell r="BC1001">
            <v>38916</v>
          </cell>
        </row>
        <row r="1002">
          <cell r="A1002">
            <v>2006</v>
          </cell>
          <cell r="B1002">
            <v>6</v>
          </cell>
          <cell r="C1002">
            <v>434</v>
          </cell>
          <cell r="D1002">
            <v>17</v>
          </cell>
          <cell r="E1002">
            <v>792900</v>
          </cell>
          <cell r="F1002">
            <v>0</v>
          </cell>
          <cell r="G1002" t="str">
            <v>Затраты по ШПЗ (непроизв)</v>
          </cell>
          <cell r="H1002">
            <v>2900</v>
          </cell>
          <cell r="I1002">
            <v>7920</v>
          </cell>
          <cell r="J1002">
            <v>3535</v>
          </cell>
          <cell r="K1002">
            <v>1</v>
          </cell>
          <cell r="L1002">
            <v>0</v>
          </cell>
          <cell r="M1002">
            <v>0</v>
          </cell>
          <cell r="N1002">
            <v>0</v>
          </cell>
          <cell r="R1002">
            <v>0</v>
          </cell>
          <cell r="S1002">
            <v>0</v>
          </cell>
          <cell r="T1002">
            <v>0</v>
          </cell>
          <cell r="U1002">
            <v>31</v>
          </cell>
          <cell r="V1002">
            <v>0</v>
          </cell>
          <cell r="W1002">
            <v>0</v>
          </cell>
          <cell r="AA1002">
            <v>0</v>
          </cell>
          <cell r="AB1002">
            <v>0</v>
          </cell>
          <cell r="AC1002">
            <v>0</v>
          </cell>
          <cell r="AD1002">
            <v>31</v>
          </cell>
          <cell r="AE1002">
            <v>230000</v>
          </cell>
          <cell r="AF1002">
            <v>0</v>
          </cell>
          <cell r="AI1002">
            <v>2373</v>
          </cell>
          <cell r="AK1002">
            <v>0</v>
          </cell>
          <cell r="AM1002">
            <v>578</v>
          </cell>
          <cell r="AN1002">
            <v>1</v>
          </cell>
          <cell r="AO1002">
            <v>393216</v>
          </cell>
          <cell r="AQ1002">
            <v>0</v>
          </cell>
          <cell r="AR1002">
            <v>0</v>
          </cell>
          <cell r="AS1002" t="str">
            <v>Ы</v>
          </cell>
          <cell r="AT1002" t="str">
            <v>Ы</v>
          </cell>
          <cell r="AU1002">
            <v>0</v>
          </cell>
          <cell r="AV1002">
            <v>0</v>
          </cell>
          <cell r="AW1002">
            <v>23</v>
          </cell>
          <cell r="AX1002">
            <v>1</v>
          </cell>
          <cell r="AY1002">
            <v>0</v>
          </cell>
          <cell r="AZ1002">
            <v>0</v>
          </cell>
          <cell r="BA1002">
            <v>0</v>
          </cell>
          <cell r="BB1002">
            <v>0</v>
          </cell>
          <cell r="BC1002">
            <v>38916</v>
          </cell>
        </row>
        <row r="1003">
          <cell r="A1003">
            <v>2006</v>
          </cell>
          <cell r="B1003">
            <v>6</v>
          </cell>
          <cell r="C1003">
            <v>435</v>
          </cell>
          <cell r="D1003">
            <v>17</v>
          </cell>
          <cell r="E1003">
            <v>792900</v>
          </cell>
          <cell r="F1003">
            <v>0</v>
          </cell>
          <cell r="G1003" t="str">
            <v>Затраты по ШПЗ (непроизв)</v>
          </cell>
          <cell r="H1003">
            <v>2900</v>
          </cell>
          <cell r="I1003">
            <v>7920</v>
          </cell>
          <cell r="J1003">
            <v>757.5</v>
          </cell>
          <cell r="K1003">
            <v>1</v>
          </cell>
          <cell r="L1003">
            <v>0</v>
          </cell>
          <cell r="M1003">
            <v>0</v>
          </cell>
          <cell r="N1003">
            <v>0</v>
          </cell>
          <cell r="R1003">
            <v>0</v>
          </cell>
          <cell r="S1003">
            <v>0</v>
          </cell>
          <cell r="T1003">
            <v>0</v>
          </cell>
          <cell r="U1003">
            <v>31</v>
          </cell>
          <cell r="V1003">
            <v>0</v>
          </cell>
          <cell r="W1003">
            <v>0</v>
          </cell>
          <cell r="AA1003">
            <v>0</v>
          </cell>
          <cell r="AB1003">
            <v>0</v>
          </cell>
          <cell r="AC1003">
            <v>0</v>
          </cell>
          <cell r="AD1003">
            <v>31</v>
          </cell>
          <cell r="AE1003">
            <v>270000</v>
          </cell>
          <cell r="AF1003">
            <v>0</v>
          </cell>
          <cell r="AI1003">
            <v>2373</v>
          </cell>
          <cell r="AK1003">
            <v>0</v>
          </cell>
          <cell r="AM1003">
            <v>579</v>
          </cell>
          <cell r="AN1003">
            <v>1</v>
          </cell>
          <cell r="AO1003">
            <v>393216</v>
          </cell>
          <cell r="AQ1003">
            <v>0</v>
          </cell>
          <cell r="AR1003">
            <v>0</v>
          </cell>
          <cell r="AS1003" t="str">
            <v>Ы</v>
          </cell>
          <cell r="AT1003" t="str">
            <v>Ы</v>
          </cell>
          <cell r="AU1003">
            <v>0</v>
          </cell>
          <cell r="AV1003">
            <v>0</v>
          </cell>
          <cell r="AW1003">
            <v>23</v>
          </cell>
          <cell r="AX1003">
            <v>1</v>
          </cell>
          <cell r="AY1003">
            <v>0</v>
          </cell>
          <cell r="AZ1003">
            <v>0</v>
          </cell>
          <cell r="BA1003">
            <v>0</v>
          </cell>
          <cell r="BB1003">
            <v>0</v>
          </cell>
          <cell r="BC1003">
            <v>38916</v>
          </cell>
        </row>
        <row r="1004">
          <cell r="A1004">
            <v>2006</v>
          </cell>
          <cell r="B1004">
            <v>6</v>
          </cell>
          <cell r="C1004">
            <v>436</v>
          </cell>
          <cell r="D1004">
            <v>17</v>
          </cell>
          <cell r="E1004">
            <v>792900</v>
          </cell>
          <cell r="F1004">
            <v>0</v>
          </cell>
          <cell r="G1004" t="str">
            <v>Затраты по ШПЗ (непроизв)</v>
          </cell>
          <cell r="H1004">
            <v>2900</v>
          </cell>
          <cell r="I1004">
            <v>7920</v>
          </cell>
          <cell r="J1004">
            <v>2020</v>
          </cell>
          <cell r="K1004">
            <v>1</v>
          </cell>
          <cell r="L1004">
            <v>0</v>
          </cell>
          <cell r="M1004">
            <v>0</v>
          </cell>
          <cell r="N1004">
            <v>0</v>
          </cell>
          <cell r="R1004">
            <v>0</v>
          </cell>
          <cell r="S1004">
            <v>0</v>
          </cell>
          <cell r="T1004">
            <v>0</v>
          </cell>
          <cell r="U1004">
            <v>31</v>
          </cell>
          <cell r="V1004">
            <v>0</v>
          </cell>
          <cell r="W1004">
            <v>0</v>
          </cell>
          <cell r="AA1004">
            <v>0</v>
          </cell>
          <cell r="AB1004">
            <v>0</v>
          </cell>
          <cell r="AC1004">
            <v>0</v>
          </cell>
          <cell r="AD1004">
            <v>31</v>
          </cell>
          <cell r="AE1004">
            <v>280400</v>
          </cell>
          <cell r="AF1004">
            <v>0</v>
          </cell>
          <cell r="AI1004">
            <v>2373</v>
          </cell>
          <cell r="AK1004">
            <v>0</v>
          </cell>
          <cell r="AM1004">
            <v>580</v>
          </cell>
          <cell r="AN1004">
            <v>1</v>
          </cell>
          <cell r="AO1004">
            <v>393216</v>
          </cell>
          <cell r="AQ1004">
            <v>0</v>
          </cell>
          <cell r="AR1004">
            <v>0</v>
          </cell>
          <cell r="AS1004" t="str">
            <v>Ы</v>
          </cell>
          <cell r="AT1004" t="str">
            <v>Ы</v>
          </cell>
          <cell r="AU1004">
            <v>0</v>
          </cell>
          <cell r="AV1004">
            <v>0</v>
          </cell>
          <cell r="AW1004">
            <v>23</v>
          </cell>
          <cell r="AX1004">
            <v>1</v>
          </cell>
          <cell r="AY1004">
            <v>0</v>
          </cell>
          <cell r="AZ1004">
            <v>0</v>
          </cell>
          <cell r="BA1004">
            <v>0</v>
          </cell>
          <cell r="BB1004">
            <v>0</v>
          </cell>
          <cell r="BC1004">
            <v>38916</v>
          </cell>
        </row>
        <row r="1005">
          <cell r="A1005">
            <v>2006</v>
          </cell>
          <cell r="B1005">
            <v>6</v>
          </cell>
          <cell r="C1005">
            <v>437</v>
          </cell>
          <cell r="D1005">
            <v>17</v>
          </cell>
          <cell r="E1005">
            <v>792900</v>
          </cell>
          <cell r="F1005">
            <v>0</v>
          </cell>
          <cell r="G1005" t="str">
            <v>Затраты по ШПЗ (непроизв)</v>
          </cell>
          <cell r="H1005">
            <v>2900</v>
          </cell>
          <cell r="I1005">
            <v>7920</v>
          </cell>
          <cell r="J1005">
            <v>329.51</v>
          </cell>
          <cell r="K1005">
            <v>1</v>
          </cell>
          <cell r="L1005">
            <v>0</v>
          </cell>
          <cell r="M1005">
            <v>0</v>
          </cell>
          <cell r="N1005">
            <v>0</v>
          </cell>
          <cell r="R1005">
            <v>0</v>
          </cell>
          <cell r="S1005">
            <v>0</v>
          </cell>
          <cell r="T1005">
            <v>0</v>
          </cell>
          <cell r="U1005">
            <v>31</v>
          </cell>
          <cell r="V1005">
            <v>0</v>
          </cell>
          <cell r="W1005">
            <v>0</v>
          </cell>
          <cell r="AA1005">
            <v>0</v>
          </cell>
          <cell r="AB1005">
            <v>0</v>
          </cell>
          <cell r="AC1005">
            <v>0</v>
          </cell>
          <cell r="AD1005">
            <v>31</v>
          </cell>
          <cell r="AE1005">
            <v>311000</v>
          </cell>
          <cell r="AF1005">
            <v>0</v>
          </cell>
          <cell r="AI1005">
            <v>2373</v>
          </cell>
          <cell r="AK1005">
            <v>0</v>
          </cell>
          <cell r="AM1005">
            <v>581</v>
          </cell>
          <cell r="AN1005">
            <v>1</v>
          </cell>
          <cell r="AO1005">
            <v>393216</v>
          </cell>
          <cell r="AQ1005">
            <v>0</v>
          </cell>
          <cell r="AR1005">
            <v>0</v>
          </cell>
          <cell r="AS1005" t="str">
            <v>Ы</v>
          </cell>
          <cell r="AT1005" t="str">
            <v>Ы</v>
          </cell>
          <cell r="AU1005">
            <v>0</v>
          </cell>
          <cell r="AV1005">
            <v>0</v>
          </cell>
          <cell r="AW1005">
            <v>23</v>
          </cell>
          <cell r="AX1005">
            <v>1</v>
          </cell>
          <cell r="AY1005">
            <v>0</v>
          </cell>
          <cell r="AZ1005">
            <v>0</v>
          </cell>
          <cell r="BA1005">
            <v>0</v>
          </cell>
          <cell r="BB1005">
            <v>0</v>
          </cell>
          <cell r="BC1005">
            <v>38916</v>
          </cell>
        </row>
        <row r="1006">
          <cell r="A1006">
            <v>2006</v>
          </cell>
          <cell r="B1006">
            <v>6</v>
          </cell>
          <cell r="C1006">
            <v>438</v>
          </cell>
          <cell r="D1006">
            <v>17</v>
          </cell>
          <cell r="E1006">
            <v>792900</v>
          </cell>
          <cell r="F1006">
            <v>0</v>
          </cell>
          <cell r="G1006" t="str">
            <v>Затраты по ШПЗ (непроизв)</v>
          </cell>
          <cell r="H1006">
            <v>2900</v>
          </cell>
          <cell r="I1006">
            <v>7920</v>
          </cell>
          <cell r="J1006">
            <v>681.75</v>
          </cell>
          <cell r="K1006">
            <v>1</v>
          </cell>
          <cell r="L1006">
            <v>0</v>
          </cell>
          <cell r="M1006">
            <v>0</v>
          </cell>
          <cell r="N1006">
            <v>0</v>
          </cell>
          <cell r="R1006">
            <v>0</v>
          </cell>
          <cell r="S1006">
            <v>0</v>
          </cell>
          <cell r="T1006">
            <v>0</v>
          </cell>
          <cell r="U1006">
            <v>31</v>
          </cell>
          <cell r="V1006">
            <v>0</v>
          </cell>
          <cell r="W1006">
            <v>0</v>
          </cell>
          <cell r="AA1006">
            <v>0</v>
          </cell>
          <cell r="AB1006">
            <v>0</v>
          </cell>
          <cell r="AC1006">
            <v>0</v>
          </cell>
          <cell r="AD1006">
            <v>31</v>
          </cell>
          <cell r="AE1006">
            <v>312000</v>
          </cell>
          <cell r="AF1006">
            <v>0</v>
          </cell>
          <cell r="AI1006">
            <v>2373</v>
          </cell>
          <cell r="AK1006">
            <v>0</v>
          </cell>
          <cell r="AM1006">
            <v>582</v>
          </cell>
          <cell r="AN1006">
            <v>1</v>
          </cell>
          <cell r="AO1006">
            <v>393216</v>
          </cell>
          <cell r="AQ1006">
            <v>0</v>
          </cell>
          <cell r="AR1006">
            <v>0</v>
          </cell>
          <cell r="AS1006" t="str">
            <v>Ы</v>
          </cell>
          <cell r="AT1006" t="str">
            <v>Ы</v>
          </cell>
          <cell r="AU1006">
            <v>0</v>
          </cell>
          <cell r="AV1006">
            <v>0</v>
          </cell>
          <cell r="AW1006">
            <v>23</v>
          </cell>
          <cell r="AX1006">
            <v>1</v>
          </cell>
          <cell r="AY1006">
            <v>0</v>
          </cell>
          <cell r="AZ1006">
            <v>0</v>
          </cell>
          <cell r="BA1006">
            <v>0</v>
          </cell>
          <cell r="BB1006">
            <v>0</v>
          </cell>
          <cell r="BC1006">
            <v>38916</v>
          </cell>
        </row>
        <row r="1007">
          <cell r="A1007">
            <v>2006</v>
          </cell>
          <cell r="B1007">
            <v>6</v>
          </cell>
          <cell r="C1007">
            <v>439</v>
          </cell>
          <cell r="D1007">
            <v>17</v>
          </cell>
          <cell r="E1007">
            <v>792900</v>
          </cell>
          <cell r="F1007">
            <v>0</v>
          </cell>
          <cell r="G1007" t="str">
            <v>Затраты по ШПЗ (непроизв)</v>
          </cell>
          <cell r="H1007">
            <v>2900</v>
          </cell>
          <cell r="I1007">
            <v>7920</v>
          </cell>
          <cell r="J1007">
            <v>1590.75</v>
          </cell>
          <cell r="K1007">
            <v>1</v>
          </cell>
          <cell r="L1007">
            <v>0</v>
          </cell>
          <cell r="M1007">
            <v>0</v>
          </cell>
          <cell r="N1007">
            <v>0</v>
          </cell>
          <cell r="R1007">
            <v>0</v>
          </cell>
          <cell r="S1007">
            <v>0</v>
          </cell>
          <cell r="T1007">
            <v>0</v>
          </cell>
          <cell r="U1007">
            <v>31</v>
          </cell>
          <cell r="V1007">
            <v>0</v>
          </cell>
          <cell r="W1007">
            <v>0</v>
          </cell>
          <cell r="AA1007">
            <v>0</v>
          </cell>
          <cell r="AB1007">
            <v>0</v>
          </cell>
          <cell r="AC1007">
            <v>0</v>
          </cell>
          <cell r="AD1007">
            <v>31</v>
          </cell>
          <cell r="AE1007">
            <v>312200</v>
          </cell>
          <cell r="AF1007">
            <v>0</v>
          </cell>
          <cell r="AI1007">
            <v>2373</v>
          </cell>
          <cell r="AK1007">
            <v>0</v>
          </cell>
          <cell r="AM1007">
            <v>583</v>
          </cell>
          <cell r="AN1007">
            <v>1</v>
          </cell>
          <cell r="AO1007">
            <v>393216</v>
          </cell>
          <cell r="AQ1007">
            <v>0</v>
          </cell>
          <cell r="AR1007">
            <v>0</v>
          </cell>
          <cell r="AS1007" t="str">
            <v>Ы</v>
          </cell>
          <cell r="AT1007" t="str">
            <v>Ы</v>
          </cell>
          <cell r="AU1007">
            <v>0</v>
          </cell>
          <cell r="AV1007">
            <v>0</v>
          </cell>
          <cell r="AW1007">
            <v>23</v>
          </cell>
          <cell r="AX1007">
            <v>1</v>
          </cell>
          <cell r="AY1007">
            <v>0</v>
          </cell>
          <cell r="AZ1007">
            <v>0</v>
          </cell>
          <cell r="BA1007">
            <v>0</v>
          </cell>
          <cell r="BB1007">
            <v>0</v>
          </cell>
          <cell r="BC1007">
            <v>38916</v>
          </cell>
        </row>
        <row r="1008">
          <cell r="A1008">
            <v>2006</v>
          </cell>
          <cell r="B1008">
            <v>6</v>
          </cell>
          <cell r="C1008">
            <v>440</v>
          </cell>
          <cell r="D1008">
            <v>17</v>
          </cell>
          <cell r="E1008">
            <v>792900</v>
          </cell>
          <cell r="F1008">
            <v>0</v>
          </cell>
          <cell r="G1008" t="str">
            <v>Затраты по ШПЗ (непроизв)</v>
          </cell>
          <cell r="H1008">
            <v>2900</v>
          </cell>
          <cell r="I1008">
            <v>7920</v>
          </cell>
          <cell r="J1008">
            <v>124.99</v>
          </cell>
          <cell r="K1008">
            <v>1</v>
          </cell>
          <cell r="L1008">
            <v>0</v>
          </cell>
          <cell r="M1008">
            <v>0</v>
          </cell>
          <cell r="N1008">
            <v>0</v>
          </cell>
          <cell r="R1008">
            <v>0</v>
          </cell>
          <cell r="S1008">
            <v>0</v>
          </cell>
          <cell r="T1008">
            <v>0</v>
          </cell>
          <cell r="U1008">
            <v>31</v>
          </cell>
          <cell r="V1008">
            <v>0</v>
          </cell>
          <cell r="W1008">
            <v>0</v>
          </cell>
          <cell r="AA1008">
            <v>0</v>
          </cell>
          <cell r="AB1008">
            <v>0</v>
          </cell>
          <cell r="AC1008">
            <v>0</v>
          </cell>
          <cell r="AD1008">
            <v>31</v>
          </cell>
          <cell r="AE1008">
            <v>313000</v>
          </cell>
          <cell r="AF1008">
            <v>0</v>
          </cell>
          <cell r="AI1008">
            <v>2373</v>
          </cell>
          <cell r="AK1008">
            <v>0</v>
          </cell>
          <cell r="AM1008">
            <v>584</v>
          </cell>
          <cell r="AN1008">
            <v>1</v>
          </cell>
          <cell r="AO1008">
            <v>393216</v>
          </cell>
          <cell r="AQ1008">
            <v>0</v>
          </cell>
          <cell r="AR1008">
            <v>0</v>
          </cell>
          <cell r="AS1008" t="str">
            <v>Ы</v>
          </cell>
          <cell r="AT1008" t="str">
            <v>Ы</v>
          </cell>
          <cell r="AU1008">
            <v>0</v>
          </cell>
          <cell r="AV1008">
            <v>0</v>
          </cell>
          <cell r="AW1008">
            <v>23</v>
          </cell>
          <cell r="AX1008">
            <v>1</v>
          </cell>
          <cell r="AY1008">
            <v>0</v>
          </cell>
          <cell r="AZ1008">
            <v>0</v>
          </cell>
          <cell r="BA1008">
            <v>0</v>
          </cell>
          <cell r="BB1008">
            <v>0</v>
          </cell>
          <cell r="BC1008">
            <v>38916</v>
          </cell>
        </row>
        <row r="1009">
          <cell r="A1009">
            <v>2006</v>
          </cell>
          <cell r="B1009">
            <v>6</v>
          </cell>
          <cell r="C1009">
            <v>441</v>
          </cell>
          <cell r="D1009">
            <v>17</v>
          </cell>
          <cell r="E1009">
            <v>792900</v>
          </cell>
          <cell r="F1009">
            <v>0</v>
          </cell>
          <cell r="G1009" t="str">
            <v>Затраты по ШПЗ (непроизв)</v>
          </cell>
          <cell r="H1009">
            <v>2900</v>
          </cell>
          <cell r="I1009">
            <v>7920</v>
          </cell>
          <cell r="J1009">
            <v>227.25</v>
          </cell>
          <cell r="K1009">
            <v>1</v>
          </cell>
          <cell r="L1009">
            <v>0</v>
          </cell>
          <cell r="M1009">
            <v>0</v>
          </cell>
          <cell r="N1009">
            <v>0</v>
          </cell>
          <cell r="R1009">
            <v>0</v>
          </cell>
          <cell r="S1009">
            <v>0</v>
          </cell>
          <cell r="T1009">
            <v>0</v>
          </cell>
          <cell r="U1009">
            <v>31</v>
          </cell>
          <cell r="V1009">
            <v>0</v>
          </cell>
          <cell r="W1009">
            <v>0</v>
          </cell>
          <cell r="AA1009">
            <v>0</v>
          </cell>
          <cell r="AB1009">
            <v>0</v>
          </cell>
          <cell r="AC1009">
            <v>0</v>
          </cell>
          <cell r="AD1009">
            <v>31</v>
          </cell>
          <cell r="AE1009">
            <v>314000</v>
          </cell>
          <cell r="AF1009">
            <v>0</v>
          </cell>
          <cell r="AI1009">
            <v>2373</v>
          </cell>
          <cell r="AK1009">
            <v>0</v>
          </cell>
          <cell r="AM1009">
            <v>585</v>
          </cell>
          <cell r="AN1009">
            <v>1</v>
          </cell>
          <cell r="AO1009">
            <v>393216</v>
          </cell>
          <cell r="AQ1009">
            <v>0</v>
          </cell>
          <cell r="AR1009">
            <v>0</v>
          </cell>
          <cell r="AS1009" t="str">
            <v>Ы</v>
          </cell>
          <cell r="AT1009" t="str">
            <v>Ы</v>
          </cell>
          <cell r="AU1009">
            <v>0</v>
          </cell>
          <cell r="AV1009">
            <v>0</v>
          </cell>
          <cell r="AW1009">
            <v>23</v>
          </cell>
          <cell r="AX1009">
            <v>1</v>
          </cell>
          <cell r="AY1009">
            <v>0</v>
          </cell>
          <cell r="AZ1009">
            <v>0</v>
          </cell>
          <cell r="BA1009">
            <v>0</v>
          </cell>
          <cell r="BB1009">
            <v>0</v>
          </cell>
          <cell r="BC1009">
            <v>38916</v>
          </cell>
        </row>
        <row r="1010">
          <cell r="A1010">
            <v>2006</v>
          </cell>
          <cell r="B1010">
            <v>6</v>
          </cell>
          <cell r="C1010">
            <v>442</v>
          </cell>
          <cell r="D1010">
            <v>17</v>
          </cell>
          <cell r="E1010">
            <v>792900</v>
          </cell>
          <cell r="F1010">
            <v>0</v>
          </cell>
          <cell r="G1010" t="str">
            <v>Затраты по ШПЗ (непроизв)</v>
          </cell>
          <cell r="H1010">
            <v>2900</v>
          </cell>
          <cell r="I1010">
            <v>7920</v>
          </cell>
          <cell r="J1010">
            <v>45.45</v>
          </cell>
          <cell r="K1010">
            <v>1</v>
          </cell>
          <cell r="L1010">
            <v>0</v>
          </cell>
          <cell r="M1010">
            <v>0</v>
          </cell>
          <cell r="N1010">
            <v>0</v>
          </cell>
          <cell r="R1010">
            <v>0</v>
          </cell>
          <cell r="S1010">
            <v>0</v>
          </cell>
          <cell r="T1010">
            <v>0</v>
          </cell>
          <cell r="U1010">
            <v>31</v>
          </cell>
          <cell r="V1010">
            <v>0</v>
          </cell>
          <cell r="W1010">
            <v>0</v>
          </cell>
          <cell r="AA1010">
            <v>0</v>
          </cell>
          <cell r="AB1010">
            <v>0</v>
          </cell>
          <cell r="AC1010">
            <v>0</v>
          </cell>
          <cell r="AD1010">
            <v>31</v>
          </cell>
          <cell r="AE1010">
            <v>315000</v>
          </cell>
          <cell r="AF1010">
            <v>0</v>
          </cell>
          <cell r="AI1010">
            <v>2373</v>
          </cell>
          <cell r="AK1010">
            <v>0</v>
          </cell>
          <cell r="AM1010">
            <v>586</v>
          </cell>
          <cell r="AN1010">
            <v>1</v>
          </cell>
          <cell r="AO1010">
            <v>393216</v>
          </cell>
          <cell r="AQ1010">
            <v>0</v>
          </cell>
          <cell r="AR1010">
            <v>0</v>
          </cell>
          <cell r="AS1010" t="str">
            <v>Ы</v>
          </cell>
          <cell r="AT1010" t="str">
            <v>Ы</v>
          </cell>
          <cell r="AU1010">
            <v>0</v>
          </cell>
          <cell r="AV1010">
            <v>0</v>
          </cell>
          <cell r="AW1010">
            <v>23</v>
          </cell>
          <cell r="AX1010">
            <v>1</v>
          </cell>
          <cell r="AY1010">
            <v>0</v>
          </cell>
          <cell r="AZ1010">
            <v>0</v>
          </cell>
          <cell r="BA1010">
            <v>0</v>
          </cell>
          <cell r="BB1010">
            <v>0</v>
          </cell>
          <cell r="BC1010">
            <v>38916</v>
          </cell>
        </row>
        <row r="1011">
          <cell r="A1011">
            <v>2006</v>
          </cell>
          <cell r="B1011">
            <v>6</v>
          </cell>
          <cell r="C1011">
            <v>443</v>
          </cell>
          <cell r="D1011">
            <v>17</v>
          </cell>
          <cell r="E1011">
            <v>792900</v>
          </cell>
          <cell r="F1011">
            <v>0</v>
          </cell>
          <cell r="G1011" t="str">
            <v>Затраты по ШПЗ (непроизв)</v>
          </cell>
          <cell r="H1011">
            <v>2900</v>
          </cell>
          <cell r="I1011">
            <v>7920</v>
          </cell>
          <cell r="J1011">
            <v>500</v>
          </cell>
          <cell r="K1011">
            <v>1</v>
          </cell>
          <cell r="L1011">
            <v>0</v>
          </cell>
          <cell r="M1011">
            <v>0</v>
          </cell>
          <cell r="N1011">
            <v>0</v>
          </cell>
          <cell r="R1011">
            <v>0</v>
          </cell>
          <cell r="S1011">
            <v>0</v>
          </cell>
          <cell r="T1011">
            <v>0</v>
          </cell>
          <cell r="U1011">
            <v>31</v>
          </cell>
          <cell r="V1011">
            <v>0</v>
          </cell>
          <cell r="W1011">
            <v>0</v>
          </cell>
          <cell r="AA1011">
            <v>0</v>
          </cell>
          <cell r="AB1011">
            <v>0</v>
          </cell>
          <cell r="AC1011">
            <v>0</v>
          </cell>
          <cell r="AD1011">
            <v>31</v>
          </cell>
          <cell r="AE1011">
            <v>530000</v>
          </cell>
          <cell r="AF1011">
            <v>0</v>
          </cell>
          <cell r="AI1011">
            <v>2373</v>
          </cell>
          <cell r="AK1011">
            <v>0</v>
          </cell>
          <cell r="AM1011">
            <v>587</v>
          </cell>
          <cell r="AN1011">
            <v>1</v>
          </cell>
          <cell r="AO1011">
            <v>393216</v>
          </cell>
          <cell r="AQ1011">
            <v>0</v>
          </cell>
          <cell r="AR1011">
            <v>0</v>
          </cell>
          <cell r="AS1011" t="str">
            <v>Ы</v>
          </cell>
          <cell r="AT1011" t="str">
            <v>Ы</v>
          </cell>
          <cell r="AU1011">
            <v>0</v>
          </cell>
          <cell r="AV1011">
            <v>0</v>
          </cell>
          <cell r="AW1011">
            <v>23</v>
          </cell>
          <cell r="AX1011">
            <v>1</v>
          </cell>
          <cell r="AY1011">
            <v>0</v>
          </cell>
          <cell r="AZ1011">
            <v>0</v>
          </cell>
          <cell r="BA1011">
            <v>0</v>
          </cell>
          <cell r="BB1011">
            <v>0</v>
          </cell>
          <cell r="BC1011">
            <v>38916</v>
          </cell>
        </row>
        <row r="1012">
          <cell r="A1012">
            <v>2006</v>
          </cell>
          <cell r="B1012">
            <v>1</v>
          </cell>
          <cell r="C1012">
            <v>29</v>
          </cell>
          <cell r="D1012">
            <v>20</v>
          </cell>
          <cell r="E1012">
            <v>792020</v>
          </cell>
          <cell r="F1012">
            <v>0</v>
          </cell>
          <cell r="G1012" t="str">
            <v>Затраты по ШПЗ (основные)</v>
          </cell>
          <cell r="H1012">
            <v>2011</v>
          </cell>
          <cell r="I1012">
            <v>7920</v>
          </cell>
          <cell r="J1012">
            <v>450688.68</v>
          </cell>
          <cell r="K1012">
            <v>1</v>
          </cell>
          <cell r="L1012">
            <v>0</v>
          </cell>
          <cell r="M1012">
            <v>0</v>
          </cell>
          <cell r="N1012">
            <v>0</v>
          </cell>
          <cell r="R1012">
            <v>0</v>
          </cell>
          <cell r="S1012">
            <v>0</v>
          </cell>
          <cell r="T1012">
            <v>0</v>
          </cell>
          <cell r="U1012">
            <v>42</v>
          </cell>
          <cell r="V1012">
            <v>0</v>
          </cell>
          <cell r="W1012">
            <v>0</v>
          </cell>
          <cell r="AA1012">
            <v>0</v>
          </cell>
          <cell r="AB1012">
            <v>0</v>
          </cell>
          <cell r="AC1012">
            <v>0</v>
          </cell>
          <cell r="AD1012">
            <v>42</v>
          </cell>
          <cell r="AE1012">
            <v>110000</v>
          </cell>
          <cell r="AF1012">
            <v>0</v>
          </cell>
          <cell r="AI1012">
            <v>2223</v>
          </cell>
          <cell r="AK1012">
            <v>0</v>
          </cell>
          <cell r="AM1012">
            <v>156</v>
          </cell>
          <cell r="AN1012">
            <v>1</v>
          </cell>
          <cell r="AO1012">
            <v>393216</v>
          </cell>
          <cell r="AQ1012">
            <v>0</v>
          </cell>
          <cell r="AR1012">
            <v>0</v>
          </cell>
          <cell r="AS1012" t="str">
            <v>Ы</v>
          </cell>
          <cell r="AT1012" t="str">
            <v>Ы</v>
          </cell>
          <cell r="AU1012">
            <v>0</v>
          </cell>
          <cell r="AV1012">
            <v>0</v>
          </cell>
          <cell r="AW1012">
            <v>23</v>
          </cell>
          <cell r="AX1012">
            <v>1</v>
          </cell>
          <cell r="AY1012">
            <v>0</v>
          </cell>
          <cell r="AZ1012">
            <v>0</v>
          </cell>
          <cell r="BA1012">
            <v>0</v>
          </cell>
          <cell r="BB1012">
            <v>0</v>
          </cell>
          <cell r="BC1012">
            <v>38828</v>
          </cell>
        </row>
        <row r="1013">
          <cell r="A1013">
            <v>2006</v>
          </cell>
          <cell r="B1013">
            <v>1</v>
          </cell>
          <cell r="C1013">
            <v>30</v>
          </cell>
          <cell r="D1013">
            <v>20</v>
          </cell>
          <cell r="E1013">
            <v>792020</v>
          </cell>
          <cell r="F1013">
            <v>0</v>
          </cell>
          <cell r="G1013" t="str">
            <v>Затраты по ШПЗ (основные)</v>
          </cell>
          <cell r="H1013">
            <v>2011</v>
          </cell>
          <cell r="I1013">
            <v>7920</v>
          </cell>
          <cell r="J1013">
            <v>16037.19</v>
          </cell>
          <cell r="K1013">
            <v>1</v>
          </cell>
          <cell r="L1013">
            <v>0</v>
          </cell>
          <cell r="M1013">
            <v>0</v>
          </cell>
          <cell r="N1013">
            <v>0</v>
          </cell>
          <cell r="R1013">
            <v>0</v>
          </cell>
          <cell r="S1013">
            <v>0</v>
          </cell>
          <cell r="T1013">
            <v>0</v>
          </cell>
          <cell r="U1013">
            <v>42</v>
          </cell>
          <cell r="V1013">
            <v>0</v>
          </cell>
          <cell r="W1013">
            <v>0</v>
          </cell>
          <cell r="AA1013">
            <v>0</v>
          </cell>
          <cell r="AB1013">
            <v>0</v>
          </cell>
          <cell r="AC1013">
            <v>0</v>
          </cell>
          <cell r="AD1013">
            <v>42</v>
          </cell>
          <cell r="AE1013">
            <v>114020</v>
          </cell>
          <cell r="AF1013">
            <v>0</v>
          </cell>
          <cell r="AI1013">
            <v>2223</v>
          </cell>
          <cell r="AK1013">
            <v>0</v>
          </cell>
          <cell r="AM1013">
            <v>157</v>
          </cell>
          <cell r="AN1013">
            <v>1</v>
          </cell>
          <cell r="AO1013">
            <v>393216</v>
          </cell>
          <cell r="AQ1013">
            <v>0</v>
          </cell>
          <cell r="AR1013">
            <v>0</v>
          </cell>
          <cell r="AS1013" t="str">
            <v>Ы</v>
          </cell>
          <cell r="AT1013" t="str">
            <v>Ы</v>
          </cell>
          <cell r="AU1013">
            <v>0</v>
          </cell>
          <cell r="AV1013">
            <v>0</v>
          </cell>
          <cell r="AW1013">
            <v>23</v>
          </cell>
          <cell r="AX1013">
            <v>1</v>
          </cell>
          <cell r="AY1013">
            <v>0</v>
          </cell>
          <cell r="AZ1013">
            <v>0</v>
          </cell>
          <cell r="BA1013">
            <v>0</v>
          </cell>
          <cell r="BB1013">
            <v>0</v>
          </cell>
          <cell r="BC1013">
            <v>38828</v>
          </cell>
        </row>
        <row r="1014">
          <cell r="A1014">
            <v>2006</v>
          </cell>
          <cell r="B1014">
            <v>1</v>
          </cell>
          <cell r="C1014">
            <v>31</v>
          </cell>
          <cell r="D1014">
            <v>20</v>
          </cell>
          <cell r="E1014">
            <v>792020</v>
          </cell>
          <cell r="F1014">
            <v>0</v>
          </cell>
          <cell r="G1014" t="str">
            <v>Затраты по ШПЗ (основные)</v>
          </cell>
          <cell r="H1014">
            <v>2011</v>
          </cell>
          <cell r="I1014">
            <v>7920</v>
          </cell>
          <cell r="J1014">
            <v>1780907.72</v>
          </cell>
          <cell r="K1014">
            <v>1</v>
          </cell>
          <cell r="L1014">
            <v>0</v>
          </cell>
          <cell r="M1014">
            <v>0</v>
          </cell>
          <cell r="N1014">
            <v>0</v>
          </cell>
          <cell r="R1014">
            <v>0</v>
          </cell>
          <cell r="S1014">
            <v>0</v>
          </cell>
          <cell r="T1014">
            <v>0</v>
          </cell>
          <cell r="U1014">
            <v>42</v>
          </cell>
          <cell r="V1014">
            <v>0</v>
          </cell>
          <cell r="W1014">
            <v>0</v>
          </cell>
          <cell r="AA1014">
            <v>0</v>
          </cell>
          <cell r="AB1014">
            <v>0</v>
          </cell>
          <cell r="AC1014">
            <v>0</v>
          </cell>
          <cell r="AD1014">
            <v>42</v>
          </cell>
          <cell r="AE1014">
            <v>116000</v>
          </cell>
          <cell r="AF1014">
            <v>0</v>
          </cell>
          <cell r="AI1014">
            <v>2223</v>
          </cell>
          <cell r="AK1014">
            <v>0</v>
          </cell>
          <cell r="AM1014">
            <v>158</v>
          </cell>
          <cell r="AN1014">
            <v>1</v>
          </cell>
          <cell r="AO1014">
            <v>393216</v>
          </cell>
          <cell r="AQ1014">
            <v>0</v>
          </cell>
          <cell r="AR1014">
            <v>0</v>
          </cell>
          <cell r="AS1014" t="str">
            <v>Ы</v>
          </cell>
          <cell r="AT1014" t="str">
            <v>Ы</v>
          </cell>
          <cell r="AU1014">
            <v>0</v>
          </cell>
          <cell r="AV1014">
            <v>0</v>
          </cell>
          <cell r="AW1014">
            <v>23</v>
          </cell>
          <cell r="AX1014">
            <v>1</v>
          </cell>
          <cell r="AY1014">
            <v>0</v>
          </cell>
          <cell r="AZ1014">
            <v>0</v>
          </cell>
          <cell r="BA1014">
            <v>0</v>
          </cell>
          <cell r="BB1014">
            <v>0</v>
          </cell>
          <cell r="BC1014">
            <v>38828</v>
          </cell>
        </row>
        <row r="1015">
          <cell r="A1015">
            <v>2006</v>
          </cell>
          <cell r="B1015">
            <v>1</v>
          </cell>
          <cell r="C1015">
            <v>32</v>
          </cell>
          <cell r="D1015">
            <v>20</v>
          </cell>
          <cell r="E1015">
            <v>792020</v>
          </cell>
          <cell r="F1015">
            <v>0</v>
          </cell>
          <cell r="G1015" t="str">
            <v>Затраты по ШПЗ (основные)</v>
          </cell>
          <cell r="H1015">
            <v>2011</v>
          </cell>
          <cell r="I1015">
            <v>7920</v>
          </cell>
          <cell r="J1015">
            <v>35535.800000000003</v>
          </cell>
          <cell r="K1015">
            <v>1</v>
          </cell>
          <cell r="L1015">
            <v>0</v>
          </cell>
          <cell r="M1015">
            <v>0</v>
          </cell>
          <cell r="N1015">
            <v>0</v>
          </cell>
          <cell r="R1015">
            <v>0</v>
          </cell>
          <cell r="S1015">
            <v>0</v>
          </cell>
          <cell r="T1015">
            <v>0</v>
          </cell>
          <cell r="U1015">
            <v>42</v>
          </cell>
          <cell r="V1015">
            <v>0</v>
          </cell>
          <cell r="W1015">
            <v>0</v>
          </cell>
          <cell r="AA1015">
            <v>0</v>
          </cell>
          <cell r="AB1015">
            <v>0</v>
          </cell>
          <cell r="AC1015">
            <v>0</v>
          </cell>
          <cell r="AD1015">
            <v>42</v>
          </cell>
          <cell r="AE1015">
            <v>117000</v>
          </cell>
          <cell r="AF1015">
            <v>0</v>
          </cell>
          <cell r="AI1015">
            <v>2223</v>
          </cell>
          <cell r="AK1015">
            <v>0</v>
          </cell>
          <cell r="AM1015">
            <v>159</v>
          </cell>
          <cell r="AN1015">
            <v>1</v>
          </cell>
          <cell r="AO1015">
            <v>393216</v>
          </cell>
          <cell r="AQ1015">
            <v>0</v>
          </cell>
          <cell r="AR1015">
            <v>0</v>
          </cell>
          <cell r="AS1015" t="str">
            <v>Ы</v>
          </cell>
          <cell r="AT1015" t="str">
            <v>Ы</v>
          </cell>
          <cell r="AU1015">
            <v>0</v>
          </cell>
          <cell r="AV1015">
            <v>0</v>
          </cell>
          <cell r="AW1015">
            <v>23</v>
          </cell>
          <cell r="AX1015">
            <v>1</v>
          </cell>
          <cell r="AY1015">
            <v>0</v>
          </cell>
          <cell r="AZ1015">
            <v>0</v>
          </cell>
          <cell r="BA1015">
            <v>0</v>
          </cell>
          <cell r="BB1015">
            <v>0</v>
          </cell>
          <cell r="BC1015">
            <v>38828</v>
          </cell>
        </row>
        <row r="1016">
          <cell r="A1016">
            <v>2006</v>
          </cell>
          <cell r="B1016">
            <v>1</v>
          </cell>
          <cell r="C1016">
            <v>33</v>
          </cell>
          <cell r="D1016">
            <v>20</v>
          </cell>
          <cell r="E1016">
            <v>792020</v>
          </cell>
          <cell r="F1016">
            <v>0</v>
          </cell>
          <cell r="G1016" t="str">
            <v>Затраты по ШПЗ (основные)</v>
          </cell>
          <cell r="H1016">
            <v>2011</v>
          </cell>
          <cell r="I1016">
            <v>7920</v>
          </cell>
          <cell r="J1016">
            <v>227883.82</v>
          </cell>
          <cell r="K1016">
            <v>1</v>
          </cell>
          <cell r="L1016">
            <v>0</v>
          </cell>
          <cell r="M1016">
            <v>0</v>
          </cell>
          <cell r="N1016">
            <v>0</v>
          </cell>
          <cell r="R1016">
            <v>0</v>
          </cell>
          <cell r="S1016">
            <v>0</v>
          </cell>
          <cell r="T1016">
            <v>0</v>
          </cell>
          <cell r="U1016">
            <v>42</v>
          </cell>
          <cell r="V1016">
            <v>0</v>
          </cell>
          <cell r="W1016">
            <v>0</v>
          </cell>
          <cell r="AA1016">
            <v>0</v>
          </cell>
          <cell r="AB1016">
            <v>0</v>
          </cell>
          <cell r="AC1016">
            <v>0</v>
          </cell>
          <cell r="AD1016">
            <v>42</v>
          </cell>
          <cell r="AE1016">
            <v>118000</v>
          </cell>
          <cell r="AF1016">
            <v>0</v>
          </cell>
          <cell r="AI1016">
            <v>2223</v>
          </cell>
          <cell r="AK1016">
            <v>0</v>
          </cell>
          <cell r="AM1016">
            <v>160</v>
          </cell>
          <cell r="AN1016">
            <v>1</v>
          </cell>
          <cell r="AO1016">
            <v>393216</v>
          </cell>
          <cell r="AQ1016">
            <v>0</v>
          </cell>
          <cell r="AR1016">
            <v>0</v>
          </cell>
          <cell r="AS1016" t="str">
            <v>Ы</v>
          </cell>
          <cell r="AT1016" t="str">
            <v>Ы</v>
          </cell>
          <cell r="AU1016">
            <v>0</v>
          </cell>
          <cell r="AV1016">
            <v>0</v>
          </cell>
          <cell r="AW1016">
            <v>23</v>
          </cell>
          <cell r="AX1016">
            <v>1</v>
          </cell>
          <cell r="AY1016">
            <v>0</v>
          </cell>
          <cell r="AZ1016">
            <v>0</v>
          </cell>
          <cell r="BA1016">
            <v>0</v>
          </cell>
          <cell r="BB1016">
            <v>0</v>
          </cell>
          <cell r="BC1016">
            <v>38828</v>
          </cell>
        </row>
        <row r="1017">
          <cell r="A1017">
            <v>2006</v>
          </cell>
          <cell r="B1017">
            <v>1</v>
          </cell>
          <cell r="C1017">
            <v>34</v>
          </cell>
          <cell r="D1017">
            <v>20</v>
          </cell>
          <cell r="E1017">
            <v>792020</v>
          </cell>
          <cell r="F1017">
            <v>0</v>
          </cell>
          <cell r="G1017" t="str">
            <v>Затраты по ШПЗ (основные)</v>
          </cell>
          <cell r="H1017">
            <v>2011</v>
          </cell>
          <cell r="I1017">
            <v>7920</v>
          </cell>
          <cell r="J1017">
            <v>7265.69</v>
          </cell>
          <cell r="K1017">
            <v>1</v>
          </cell>
          <cell r="L1017">
            <v>0</v>
          </cell>
          <cell r="M1017">
            <v>0</v>
          </cell>
          <cell r="N1017">
            <v>0</v>
          </cell>
          <cell r="R1017">
            <v>0</v>
          </cell>
          <cell r="S1017">
            <v>0</v>
          </cell>
          <cell r="T1017">
            <v>0</v>
          </cell>
          <cell r="U1017">
            <v>42</v>
          </cell>
          <cell r="V1017">
            <v>0</v>
          </cell>
          <cell r="W1017">
            <v>0</v>
          </cell>
          <cell r="AA1017">
            <v>0</v>
          </cell>
          <cell r="AB1017">
            <v>0</v>
          </cell>
          <cell r="AC1017">
            <v>0</v>
          </cell>
          <cell r="AD1017">
            <v>42</v>
          </cell>
          <cell r="AE1017">
            <v>130000</v>
          </cell>
          <cell r="AF1017">
            <v>0</v>
          </cell>
          <cell r="AI1017">
            <v>2223</v>
          </cell>
          <cell r="AK1017">
            <v>0</v>
          </cell>
          <cell r="AM1017">
            <v>161</v>
          </cell>
          <cell r="AN1017">
            <v>1</v>
          </cell>
          <cell r="AO1017">
            <v>393216</v>
          </cell>
          <cell r="AQ1017">
            <v>0</v>
          </cell>
          <cell r="AR1017">
            <v>0</v>
          </cell>
          <cell r="AS1017" t="str">
            <v>Ы</v>
          </cell>
          <cell r="AT1017" t="str">
            <v>Ы</v>
          </cell>
          <cell r="AU1017">
            <v>0</v>
          </cell>
          <cell r="AV1017">
            <v>0</v>
          </cell>
          <cell r="AW1017">
            <v>23</v>
          </cell>
          <cell r="AX1017">
            <v>1</v>
          </cell>
          <cell r="AY1017">
            <v>0</v>
          </cell>
          <cell r="AZ1017">
            <v>0</v>
          </cell>
          <cell r="BA1017">
            <v>0</v>
          </cell>
          <cell r="BB1017">
            <v>0</v>
          </cell>
          <cell r="BC1017">
            <v>38828</v>
          </cell>
        </row>
        <row r="1018">
          <cell r="A1018">
            <v>2006</v>
          </cell>
          <cell r="B1018">
            <v>1</v>
          </cell>
          <cell r="C1018">
            <v>35</v>
          </cell>
          <cell r="D1018">
            <v>20</v>
          </cell>
          <cell r="E1018">
            <v>792020</v>
          </cell>
          <cell r="F1018">
            <v>0</v>
          </cell>
          <cell r="G1018" t="str">
            <v>Затраты по ШПЗ (основные)</v>
          </cell>
          <cell r="H1018">
            <v>2011</v>
          </cell>
          <cell r="I1018">
            <v>7920</v>
          </cell>
          <cell r="J1018">
            <v>52079.53</v>
          </cell>
          <cell r="K1018">
            <v>1</v>
          </cell>
          <cell r="L1018">
            <v>0</v>
          </cell>
          <cell r="M1018">
            <v>0</v>
          </cell>
          <cell r="N1018">
            <v>0</v>
          </cell>
          <cell r="R1018">
            <v>0</v>
          </cell>
          <cell r="S1018">
            <v>0</v>
          </cell>
          <cell r="T1018">
            <v>0</v>
          </cell>
          <cell r="U1018">
            <v>42</v>
          </cell>
          <cell r="V1018">
            <v>0</v>
          </cell>
          <cell r="W1018">
            <v>0</v>
          </cell>
          <cell r="AA1018">
            <v>0</v>
          </cell>
          <cell r="AB1018">
            <v>0</v>
          </cell>
          <cell r="AC1018">
            <v>0</v>
          </cell>
          <cell r="AD1018">
            <v>42</v>
          </cell>
          <cell r="AE1018">
            <v>131000</v>
          </cell>
          <cell r="AF1018">
            <v>0</v>
          </cell>
          <cell r="AI1018">
            <v>2223</v>
          </cell>
          <cell r="AK1018">
            <v>0</v>
          </cell>
          <cell r="AM1018">
            <v>162</v>
          </cell>
          <cell r="AN1018">
            <v>1</v>
          </cell>
          <cell r="AO1018">
            <v>393216</v>
          </cell>
          <cell r="AQ1018">
            <v>0</v>
          </cell>
          <cell r="AR1018">
            <v>0</v>
          </cell>
          <cell r="AS1018" t="str">
            <v>Ы</v>
          </cell>
          <cell r="AT1018" t="str">
            <v>Ы</v>
          </cell>
          <cell r="AU1018">
            <v>0</v>
          </cell>
          <cell r="AV1018">
            <v>0</v>
          </cell>
          <cell r="AW1018">
            <v>23</v>
          </cell>
          <cell r="AX1018">
            <v>1</v>
          </cell>
          <cell r="AY1018">
            <v>0</v>
          </cell>
          <cell r="AZ1018">
            <v>0</v>
          </cell>
          <cell r="BA1018">
            <v>0</v>
          </cell>
          <cell r="BB1018">
            <v>0</v>
          </cell>
          <cell r="BC1018">
            <v>38828</v>
          </cell>
        </row>
        <row r="1019">
          <cell r="A1019">
            <v>2006</v>
          </cell>
          <cell r="B1019">
            <v>1</v>
          </cell>
          <cell r="C1019">
            <v>36</v>
          </cell>
          <cell r="D1019">
            <v>20</v>
          </cell>
          <cell r="E1019">
            <v>792020</v>
          </cell>
          <cell r="F1019">
            <v>0</v>
          </cell>
          <cell r="G1019" t="str">
            <v>Затраты по ШПЗ (основные)</v>
          </cell>
          <cell r="H1019">
            <v>2011</v>
          </cell>
          <cell r="I1019">
            <v>7920</v>
          </cell>
          <cell r="J1019">
            <v>723258.14</v>
          </cell>
          <cell r="K1019">
            <v>1</v>
          </cell>
          <cell r="L1019">
            <v>0</v>
          </cell>
          <cell r="M1019">
            <v>0</v>
          </cell>
          <cell r="N1019">
            <v>0</v>
          </cell>
          <cell r="R1019">
            <v>0</v>
          </cell>
          <cell r="S1019">
            <v>0</v>
          </cell>
          <cell r="T1019">
            <v>0</v>
          </cell>
          <cell r="U1019">
            <v>42</v>
          </cell>
          <cell r="V1019">
            <v>0</v>
          </cell>
          <cell r="W1019">
            <v>0</v>
          </cell>
          <cell r="AA1019">
            <v>0</v>
          </cell>
          <cell r="AB1019">
            <v>0</v>
          </cell>
          <cell r="AC1019">
            <v>0</v>
          </cell>
          <cell r="AD1019">
            <v>42</v>
          </cell>
          <cell r="AE1019">
            <v>131100</v>
          </cell>
          <cell r="AF1019">
            <v>0</v>
          </cell>
          <cell r="AI1019">
            <v>2223</v>
          </cell>
          <cell r="AK1019">
            <v>0</v>
          </cell>
          <cell r="AM1019">
            <v>163</v>
          </cell>
          <cell r="AN1019">
            <v>1</v>
          </cell>
          <cell r="AO1019">
            <v>393216</v>
          </cell>
          <cell r="AQ1019">
            <v>0</v>
          </cell>
          <cell r="AR1019">
            <v>0</v>
          </cell>
          <cell r="AS1019" t="str">
            <v>Ы</v>
          </cell>
          <cell r="AT1019" t="str">
            <v>Ы</v>
          </cell>
          <cell r="AU1019">
            <v>0</v>
          </cell>
          <cell r="AV1019">
            <v>0</v>
          </cell>
          <cell r="AW1019">
            <v>23</v>
          </cell>
          <cell r="AX1019">
            <v>1</v>
          </cell>
          <cell r="AY1019">
            <v>0</v>
          </cell>
          <cell r="AZ1019">
            <v>0</v>
          </cell>
          <cell r="BA1019">
            <v>0</v>
          </cell>
          <cell r="BB1019">
            <v>0</v>
          </cell>
          <cell r="BC1019">
            <v>38828</v>
          </cell>
        </row>
        <row r="1020">
          <cell r="A1020">
            <v>2006</v>
          </cell>
          <cell r="B1020">
            <v>1</v>
          </cell>
          <cell r="C1020">
            <v>37</v>
          </cell>
          <cell r="D1020">
            <v>20</v>
          </cell>
          <cell r="E1020">
            <v>792020</v>
          </cell>
          <cell r="F1020">
            <v>0</v>
          </cell>
          <cell r="G1020" t="str">
            <v>Затраты по ШПЗ (основные)</v>
          </cell>
          <cell r="H1020">
            <v>2011</v>
          </cell>
          <cell r="I1020">
            <v>7920</v>
          </cell>
          <cell r="J1020">
            <v>309781.65999999997</v>
          </cell>
          <cell r="K1020">
            <v>1</v>
          </cell>
          <cell r="L1020">
            <v>0</v>
          </cell>
          <cell r="M1020">
            <v>0</v>
          </cell>
          <cell r="N1020">
            <v>0</v>
          </cell>
          <cell r="R1020">
            <v>0</v>
          </cell>
          <cell r="S1020">
            <v>0</v>
          </cell>
          <cell r="T1020">
            <v>0</v>
          </cell>
          <cell r="U1020">
            <v>42</v>
          </cell>
          <cell r="V1020">
            <v>0</v>
          </cell>
          <cell r="W1020">
            <v>0</v>
          </cell>
          <cell r="AA1020">
            <v>0</v>
          </cell>
          <cell r="AB1020">
            <v>0</v>
          </cell>
          <cell r="AC1020">
            <v>0</v>
          </cell>
          <cell r="AD1020">
            <v>42</v>
          </cell>
          <cell r="AE1020">
            <v>132000</v>
          </cell>
          <cell r="AF1020">
            <v>0</v>
          </cell>
          <cell r="AI1020">
            <v>2223</v>
          </cell>
          <cell r="AK1020">
            <v>0</v>
          </cell>
          <cell r="AM1020">
            <v>164</v>
          </cell>
          <cell r="AN1020">
            <v>1</v>
          </cell>
          <cell r="AO1020">
            <v>393216</v>
          </cell>
          <cell r="AQ1020">
            <v>0</v>
          </cell>
          <cell r="AR1020">
            <v>0</v>
          </cell>
          <cell r="AS1020" t="str">
            <v>Ы</v>
          </cell>
          <cell r="AT1020" t="str">
            <v>Ы</v>
          </cell>
          <cell r="AU1020">
            <v>0</v>
          </cell>
          <cell r="AV1020">
            <v>0</v>
          </cell>
          <cell r="AW1020">
            <v>23</v>
          </cell>
          <cell r="AX1020">
            <v>1</v>
          </cell>
          <cell r="AY1020">
            <v>0</v>
          </cell>
          <cell r="AZ1020">
            <v>0</v>
          </cell>
          <cell r="BA1020">
            <v>0</v>
          </cell>
          <cell r="BB1020">
            <v>0</v>
          </cell>
          <cell r="BC1020">
            <v>38828</v>
          </cell>
        </row>
        <row r="1021">
          <cell r="A1021">
            <v>2006</v>
          </cell>
          <cell r="B1021">
            <v>1</v>
          </cell>
          <cell r="C1021">
            <v>38</v>
          </cell>
          <cell r="D1021">
            <v>20</v>
          </cell>
          <cell r="E1021">
            <v>792020</v>
          </cell>
          <cell r="F1021">
            <v>0</v>
          </cell>
          <cell r="G1021" t="str">
            <v>Затраты по ШПЗ (основные)</v>
          </cell>
          <cell r="H1021">
            <v>2011</v>
          </cell>
          <cell r="I1021">
            <v>7920</v>
          </cell>
          <cell r="J1021">
            <v>41081.040000000001</v>
          </cell>
          <cell r="K1021">
            <v>1</v>
          </cell>
          <cell r="L1021">
            <v>0</v>
          </cell>
          <cell r="M1021">
            <v>0</v>
          </cell>
          <cell r="N1021">
            <v>0</v>
          </cell>
          <cell r="R1021">
            <v>0</v>
          </cell>
          <cell r="S1021">
            <v>0</v>
          </cell>
          <cell r="T1021">
            <v>0</v>
          </cell>
          <cell r="U1021">
            <v>42</v>
          </cell>
          <cell r="V1021">
            <v>0</v>
          </cell>
          <cell r="W1021">
            <v>0</v>
          </cell>
          <cell r="AA1021">
            <v>0</v>
          </cell>
          <cell r="AB1021">
            <v>0</v>
          </cell>
          <cell r="AC1021">
            <v>0</v>
          </cell>
          <cell r="AD1021">
            <v>42</v>
          </cell>
          <cell r="AE1021">
            <v>133200</v>
          </cell>
          <cell r="AF1021">
            <v>0</v>
          </cell>
          <cell r="AI1021">
            <v>2223</v>
          </cell>
          <cell r="AK1021">
            <v>0</v>
          </cell>
          <cell r="AM1021">
            <v>165</v>
          </cell>
          <cell r="AN1021">
            <v>1</v>
          </cell>
          <cell r="AO1021">
            <v>393216</v>
          </cell>
          <cell r="AQ1021">
            <v>0</v>
          </cell>
          <cell r="AR1021">
            <v>0</v>
          </cell>
          <cell r="AS1021" t="str">
            <v>Ы</v>
          </cell>
          <cell r="AT1021" t="str">
            <v>Ы</v>
          </cell>
          <cell r="AU1021">
            <v>0</v>
          </cell>
          <cell r="AV1021">
            <v>0</v>
          </cell>
          <cell r="AW1021">
            <v>23</v>
          </cell>
          <cell r="AX1021">
            <v>1</v>
          </cell>
          <cell r="AY1021">
            <v>0</v>
          </cell>
          <cell r="AZ1021">
            <v>0</v>
          </cell>
          <cell r="BA1021">
            <v>0</v>
          </cell>
          <cell r="BB1021">
            <v>0</v>
          </cell>
          <cell r="BC1021">
            <v>38828</v>
          </cell>
        </row>
        <row r="1022">
          <cell r="A1022">
            <v>2006</v>
          </cell>
          <cell r="B1022">
            <v>1</v>
          </cell>
          <cell r="C1022">
            <v>39</v>
          </cell>
          <cell r="D1022">
            <v>20</v>
          </cell>
          <cell r="E1022">
            <v>792020</v>
          </cell>
          <cell r="F1022">
            <v>0</v>
          </cell>
          <cell r="G1022" t="str">
            <v>Затраты по ШПЗ (основные)</v>
          </cell>
          <cell r="H1022">
            <v>2011</v>
          </cell>
          <cell r="I1022">
            <v>7920</v>
          </cell>
          <cell r="J1022">
            <v>36825.879999999997</v>
          </cell>
          <cell r="K1022">
            <v>1</v>
          </cell>
          <cell r="L1022">
            <v>0</v>
          </cell>
          <cell r="M1022">
            <v>0</v>
          </cell>
          <cell r="N1022">
            <v>0</v>
          </cell>
          <cell r="R1022">
            <v>0</v>
          </cell>
          <cell r="S1022">
            <v>0</v>
          </cell>
          <cell r="T1022">
            <v>0</v>
          </cell>
          <cell r="U1022">
            <v>42</v>
          </cell>
          <cell r="V1022">
            <v>0</v>
          </cell>
          <cell r="W1022">
            <v>0</v>
          </cell>
          <cell r="AA1022">
            <v>0</v>
          </cell>
          <cell r="AB1022">
            <v>0</v>
          </cell>
          <cell r="AC1022">
            <v>0</v>
          </cell>
          <cell r="AD1022">
            <v>42</v>
          </cell>
          <cell r="AE1022">
            <v>135000</v>
          </cell>
          <cell r="AF1022">
            <v>0</v>
          </cell>
          <cell r="AI1022">
            <v>2223</v>
          </cell>
          <cell r="AK1022">
            <v>0</v>
          </cell>
          <cell r="AM1022">
            <v>166</v>
          </cell>
          <cell r="AN1022">
            <v>1</v>
          </cell>
          <cell r="AO1022">
            <v>393216</v>
          </cell>
          <cell r="AQ1022">
            <v>0</v>
          </cell>
          <cell r="AR1022">
            <v>0</v>
          </cell>
          <cell r="AS1022" t="str">
            <v>Ы</v>
          </cell>
          <cell r="AT1022" t="str">
            <v>Ы</v>
          </cell>
          <cell r="AU1022">
            <v>0</v>
          </cell>
          <cell r="AV1022">
            <v>0</v>
          </cell>
          <cell r="AW1022">
            <v>23</v>
          </cell>
          <cell r="AX1022">
            <v>1</v>
          </cell>
          <cell r="AY1022">
            <v>0</v>
          </cell>
          <cell r="AZ1022">
            <v>0</v>
          </cell>
          <cell r="BA1022">
            <v>0</v>
          </cell>
          <cell r="BB1022">
            <v>0</v>
          </cell>
          <cell r="BC1022">
            <v>38828</v>
          </cell>
        </row>
        <row r="1023">
          <cell r="A1023">
            <v>2006</v>
          </cell>
          <cell r="B1023">
            <v>1</v>
          </cell>
          <cell r="C1023">
            <v>40</v>
          </cell>
          <cell r="D1023">
            <v>20</v>
          </cell>
          <cell r="E1023">
            <v>792020</v>
          </cell>
          <cell r="F1023">
            <v>0</v>
          </cell>
          <cell r="G1023" t="str">
            <v>Затраты по ШПЗ (основные)</v>
          </cell>
          <cell r="H1023">
            <v>2011</v>
          </cell>
          <cell r="I1023">
            <v>7920</v>
          </cell>
          <cell r="J1023">
            <v>1124189.69</v>
          </cell>
          <cell r="K1023">
            <v>1</v>
          </cell>
          <cell r="L1023">
            <v>0</v>
          </cell>
          <cell r="M1023">
            <v>0</v>
          </cell>
          <cell r="N1023">
            <v>0</v>
          </cell>
          <cell r="R1023">
            <v>0</v>
          </cell>
          <cell r="S1023">
            <v>0</v>
          </cell>
          <cell r="T1023">
            <v>0</v>
          </cell>
          <cell r="U1023">
            <v>42</v>
          </cell>
          <cell r="V1023">
            <v>0</v>
          </cell>
          <cell r="W1023">
            <v>0</v>
          </cell>
          <cell r="AA1023">
            <v>0</v>
          </cell>
          <cell r="AB1023">
            <v>0</v>
          </cell>
          <cell r="AC1023">
            <v>0</v>
          </cell>
          <cell r="AD1023">
            <v>42</v>
          </cell>
          <cell r="AE1023">
            <v>143000</v>
          </cell>
          <cell r="AF1023">
            <v>0</v>
          </cell>
          <cell r="AI1023">
            <v>2223</v>
          </cell>
          <cell r="AK1023">
            <v>0</v>
          </cell>
          <cell r="AM1023">
            <v>167</v>
          </cell>
          <cell r="AN1023">
            <v>1</v>
          </cell>
          <cell r="AO1023">
            <v>393216</v>
          </cell>
          <cell r="AQ1023">
            <v>0</v>
          </cell>
          <cell r="AR1023">
            <v>0</v>
          </cell>
          <cell r="AS1023" t="str">
            <v>Ы</v>
          </cell>
          <cell r="AT1023" t="str">
            <v>Ы</v>
          </cell>
          <cell r="AU1023">
            <v>0</v>
          </cell>
          <cell r="AV1023">
            <v>0</v>
          </cell>
          <cell r="AW1023">
            <v>23</v>
          </cell>
          <cell r="AX1023">
            <v>1</v>
          </cell>
          <cell r="AY1023">
            <v>0</v>
          </cell>
          <cell r="AZ1023">
            <v>0</v>
          </cell>
          <cell r="BA1023">
            <v>0</v>
          </cell>
          <cell r="BB1023">
            <v>0</v>
          </cell>
          <cell r="BC1023">
            <v>38828</v>
          </cell>
        </row>
        <row r="1024">
          <cell r="A1024">
            <v>2006</v>
          </cell>
          <cell r="B1024">
            <v>1</v>
          </cell>
          <cell r="C1024">
            <v>41</v>
          </cell>
          <cell r="D1024">
            <v>20</v>
          </cell>
          <cell r="E1024">
            <v>792020</v>
          </cell>
          <cell r="F1024">
            <v>0</v>
          </cell>
          <cell r="G1024" t="str">
            <v>Затраты по ШПЗ (основные)</v>
          </cell>
          <cell r="H1024">
            <v>2011</v>
          </cell>
          <cell r="I1024">
            <v>7920</v>
          </cell>
          <cell r="J1024">
            <v>9220.76</v>
          </cell>
          <cell r="K1024">
            <v>1</v>
          </cell>
          <cell r="L1024">
            <v>0</v>
          </cell>
          <cell r="M1024">
            <v>0</v>
          </cell>
          <cell r="N1024">
            <v>0</v>
          </cell>
          <cell r="R1024">
            <v>0</v>
          </cell>
          <cell r="S1024">
            <v>0</v>
          </cell>
          <cell r="T1024">
            <v>0</v>
          </cell>
          <cell r="U1024">
            <v>42</v>
          </cell>
          <cell r="V1024">
            <v>0</v>
          </cell>
          <cell r="W1024">
            <v>0</v>
          </cell>
          <cell r="AA1024">
            <v>0</v>
          </cell>
          <cell r="AB1024">
            <v>0</v>
          </cell>
          <cell r="AC1024">
            <v>0</v>
          </cell>
          <cell r="AD1024">
            <v>42</v>
          </cell>
          <cell r="AE1024">
            <v>151000</v>
          </cell>
          <cell r="AF1024">
            <v>0</v>
          </cell>
          <cell r="AI1024">
            <v>2223</v>
          </cell>
          <cell r="AK1024">
            <v>0</v>
          </cell>
          <cell r="AM1024">
            <v>168</v>
          </cell>
          <cell r="AN1024">
            <v>1</v>
          </cell>
          <cell r="AO1024">
            <v>393216</v>
          </cell>
          <cell r="AQ1024">
            <v>0</v>
          </cell>
          <cell r="AR1024">
            <v>0</v>
          </cell>
          <cell r="AS1024" t="str">
            <v>Ы</v>
          </cell>
          <cell r="AT1024" t="str">
            <v>Ы</v>
          </cell>
          <cell r="AU1024">
            <v>0</v>
          </cell>
          <cell r="AV1024">
            <v>0</v>
          </cell>
          <cell r="AW1024">
            <v>23</v>
          </cell>
          <cell r="AX1024">
            <v>1</v>
          </cell>
          <cell r="AY1024">
            <v>0</v>
          </cell>
          <cell r="AZ1024">
            <v>0</v>
          </cell>
          <cell r="BA1024">
            <v>0</v>
          </cell>
          <cell r="BB1024">
            <v>0</v>
          </cell>
          <cell r="BC1024">
            <v>38828</v>
          </cell>
        </row>
        <row r="1025">
          <cell r="A1025">
            <v>2006</v>
          </cell>
          <cell r="B1025">
            <v>1</v>
          </cell>
          <cell r="C1025">
            <v>42</v>
          </cell>
          <cell r="D1025">
            <v>20</v>
          </cell>
          <cell r="E1025">
            <v>792020</v>
          </cell>
          <cell r="F1025">
            <v>0</v>
          </cell>
          <cell r="G1025" t="str">
            <v>Затраты по ШПЗ (основные)</v>
          </cell>
          <cell r="H1025">
            <v>2011</v>
          </cell>
          <cell r="I1025">
            <v>7920</v>
          </cell>
          <cell r="J1025">
            <v>744919.3</v>
          </cell>
          <cell r="K1025">
            <v>1</v>
          </cell>
          <cell r="L1025">
            <v>0</v>
          </cell>
          <cell r="M1025">
            <v>0</v>
          </cell>
          <cell r="N1025">
            <v>0</v>
          </cell>
          <cell r="R1025">
            <v>0</v>
          </cell>
          <cell r="S1025">
            <v>0</v>
          </cell>
          <cell r="T1025">
            <v>0</v>
          </cell>
          <cell r="U1025">
            <v>42</v>
          </cell>
          <cell r="V1025">
            <v>0</v>
          </cell>
          <cell r="W1025">
            <v>0</v>
          </cell>
          <cell r="AA1025">
            <v>0</v>
          </cell>
          <cell r="AB1025">
            <v>0</v>
          </cell>
          <cell r="AC1025">
            <v>0</v>
          </cell>
          <cell r="AD1025">
            <v>42</v>
          </cell>
          <cell r="AE1025">
            <v>152000</v>
          </cell>
          <cell r="AF1025">
            <v>0</v>
          </cell>
          <cell r="AI1025">
            <v>2223</v>
          </cell>
          <cell r="AK1025">
            <v>0</v>
          </cell>
          <cell r="AM1025">
            <v>169</v>
          </cell>
          <cell r="AN1025">
            <v>1</v>
          </cell>
          <cell r="AO1025">
            <v>393216</v>
          </cell>
          <cell r="AQ1025">
            <v>0</v>
          </cell>
          <cell r="AR1025">
            <v>0</v>
          </cell>
          <cell r="AS1025" t="str">
            <v>Ы</v>
          </cell>
          <cell r="AT1025" t="str">
            <v>Ы</v>
          </cell>
          <cell r="AU1025">
            <v>0</v>
          </cell>
          <cell r="AV1025">
            <v>0</v>
          </cell>
          <cell r="AW1025">
            <v>23</v>
          </cell>
          <cell r="AX1025">
            <v>1</v>
          </cell>
          <cell r="AY1025">
            <v>0</v>
          </cell>
          <cell r="AZ1025">
            <v>0</v>
          </cell>
          <cell r="BA1025">
            <v>0</v>
          </cell>
          <cell r="BB1025">
            <v>0</v>
          </cell>
          <cell r="BC1025">
            <v>38828</v>
          </cell>
        </row>
        <row r="1026">
          <cell r="A1026">
            <v>2006</v>
          </cell>
          <cell r="B1026">
            <v>1</v>
          </cell>
          <cell r="C1026">
            <v>43</v>
          </cell>
          <cell r="D1026">
            <v>20</v>
          </cell>
          <cell r="E1026">
            <v>792020</v>
          </cell>
          <cell r="F1026">
            <v>0</v>
          </cell>
          <cell r="G1026" t="str">
            <v>Затраты по ШПЗ (основные)</v>
          </cell>
          <cell r="H1026">
            <v>2011</v>
          </cell>
          <cell r="I1026">
            <v>7920</v>
          </cell>
          <cell r="J1026">
            <v>8572273.5800000001</v>
          </cell>
          <cell r="K1026">
            <v>1</v>
          </cell>
          <cell r="L1026">
            <v>0</v>
          </cell>
          <cell r="M1026">
            <v>0</v>
          </cell>
          <cell r="N1026">
            <v>0</v>
          </cell>
          <cell r="R1026">
            <v>0</v>
          </cell>
          <cell r="S1026">
            <v>0</v>
          </cell>
          <cell r="T1026">
            <v>0</v>
          </cell>
          <cell r="U1026">
            <v>42</v>
          </cell>
          <cell r="V1026">
            <v>0</v>
          </cell>
          <cell r="W1026">
            <v>0</v>
          </cell>
          <cell r="AA1026">
            <v>0</v>
          </cell>
          <cell r="AB1026">
            <v>0</v>
          </cell>
          <cell r="AC1026">
            <v>0</v>
          </cell>
          <cell r="AD1026">
            <v>42</v>
          </cell>
          <cell r="AE1026">
            <v>220000</v>
          </cell>
          <cell r="AF1026">
            <v>0</v>
          </cell>
          <cell r="AI1026">
            <v>2223</v>
          </cell>
          <cell r="AK1026">
            <v>0</v>
          </cell>
          <cell r="AM1026">
            <v>170</v>
          </cell>
          <cell r="AN1026">
            <v>1</v>
          </cell>
          <cell r="AO1026">
            <v>393216</v>
          </cell>
          <cell r="AQ1026">
            <v>0</v>
          </cell>
          <cell r="AR1026">
            <v>0</v>
          </cell>
          <cell r="AS1026" t="str">
            <v>Ы</v>
          </cell>
          <cell r="AT1026" t="str">
            <v>Ы</v>
          </cell>
          <cell r="AU1026">
            <v>0</v>
          </cell>
          <cell r="AV1026">
            <v>0</v>
          </cell>
          <cell r="AW1026">
            <v>23</v>
          </cell>
          <cell r="AX1026">
            <v>1</v>
          </cell>
          <cell r="AY1026">
            <v>0</v>
          </cell>
          <cell r="AZ1026">
            <v>0</v>
          </cell>
          <cell r="BA1026">
            <v>0</v>
          </cell>
          <cell r="BB1026">
            <v>0</v>
          </cell>
          <cell r="BC1026">
            <v>38828</v>
          </cell>
        </row>
        <row r="1027">
          <cell r="A1027">
            <v>2006</v>
          </cell>
          <cell r="B1027">
            <v>1</v>
          </cell>
          <cell r="C1027">
            <v>44</v>
          </cell>
          <cell r="D1027">
            <v>20</v>
          </cell>
          <cell r="E1027">
            <v>792020</v>
          </cell>
          <cell r="F1027">
            <v>0</v>
          </cell>
          <cell r="G1027" t="str">
            <v>Затраты по ШПЗ (основные)</v>
          </cell>
          <cell r="H1027">
            <v>2011</v>
          </cell>
          <cell r="I1027">
            <v>7920</v>
          </cell>
          <cell r="J1027">
            <v>4389247.01</v>
          </cell>
          <cell r="K1027">
            <v>1</v>
          </cell>
          <cell r="L1027">
            <v>0</v>
          </cell>
          <cell r="M1027">
            <v>0</v>
          </cell>
          <cell r="N1027">
            <v>0</v>
          </cell>
          <cell r="R1027">
            <v>0</v>
          </cell>
          <cell r="S1027">
            <v>0</v>
          </cell>
          <cell r="T1027">
            <v>0</v>
          </cell>
          <cell r="U1027">
            <v>42</v>
          </cell>
          <cell r="V1027">
            <v>0</v>
          </cell>
          <cell r="W1027">
            <v>0</v>
          </cell>
          <cell r="AA1027">
            <v>0</v>
          </cell>
          <cell r="AB1027">
            <v>0</v>
          </cell>
          <cell r="AC1027">
            <v>0</v>
          </cell>
          <cell r="AD1027">
            <v>42</v>
          </cell>
          <cell r="AE1027">
            <v>230000</v>
          </cell>
          <cell r="AF1027">
            <v>0</v>
          </cell>
          <cell r="AI1027">
            <v>2223</v>
          </cell>
          <cell r="AK1027">
            <v>0</v>
          </cell>
          <cell r="AM1027">
            <v>171</v>
          </cell>
          <cell r="AN1027">
            <v>1</v>
          </cell>
          <cell r="AO1027">
            <v>393216</v>
          </cell>
          <cell r="AQ1027">
            <v>0</v>
          </cell>
          <cell r="AR1027">
            <v>0</v>
          </cell>
          <cell r="AS1027" t="str">
            <v>Ы</v>
          </cell>
          <cell r="AT1027" t="str">
            <v>Ы</v>
          </cell>
          <cell r="AU1027">
            <v>0</v>
          </cell>
          <cell r="AV1027">
            <v>0</v>
          </cell>
          <cell r="AW1027">
            <v>23</v>
          </cell>
          <cell r="AX1027">
            <v>1</v>
          </cell>
          <cell r="AY1027">
            <v>0</v>
          </cell>
          <cell r="AZ1027">
            <v>0</v>
          </cell>
          <cell r="BA1027">
            <v>0</v>
          </cell>
          <cell r="BB1027">
            <v>0</v>
          </cell>
          <cell r="BC1027">
            <v>38828</v>
          </cell>
        </row>
        <row r="1028">
          <cell r="A1028">
            <v>2006</v>
          </cell>
          <cell r="B1028">
            <v>1</v>
          </cell>
          <cell r="C1028">
            <v>45</v>
          </cell>
          <cell r="D1028">
            <v>20</v>
          </cell>
          <cell r="E1028">
            <v>792020</v>
          </cell>
          <cell r="F1028">
            <v>0</v>
          </cell>
          <cell r="G1028" t="str">
            <v>Затраты по ШПЗ (основные)</v>
          </cell>
          <cell r="H1028">
            <v>2011</v>
          </cell>
          <cell r="I1028">
            <v>7920</v>
          </cell>
          <cell r="J1028">
            <v>5500</v>
          </cell>
          <cell r="K1028">
            <v>1</v>
          </cell>
          <cell r="L1028">
            <v>0</v>
          </cell>
          <cell r="M1028">
            <v>0</v>
          </cell>
          <cell r="N1028">
            <v>0</v>
          </cell>
          <cell r="R1028">
            <v>0</v>
          </cell>
          <cell r="S1028">
            <v>0</v>
          </cell>
          <cell r="T1028">
            <v>0</v>
          </cell>
          <cell r="U1028">
            <v>42</v>
          </cell>
          <cell r="V1028">
            <v>0</v>
          </cell>
          <cell r="W1028">
            <v>0</v>
          </cell>
          <cell r="AA1028">
            <v>0</v>
          </cell>
          <cell r="AB1028">
            <v>0</v>
          </cell>
          <cell r="AC1028">
            <v>0</v>
          </cell>
          <cell r="AD1028">
            <v>42</v>
          </cell>
          <cell r="AE1028">
            <v>240000</v>
          </cell>
          <cell r="AF1028">
            <v>0</v>
          </cell>
          <cell r="AI1028">
            <v>2223</v>
          </cell>
          <cell r="AK1028">
            <v>0</v>
          </cell>
          <cell r="AM1028">
            <v>172</v>
          </cell>
          <cell r="AN1028">
            <v>1</v>
          </cell>
          <cell r="AO1028">
            <v>393216</v>
          </cell>
          <cell r="AQ1028">
            <v>0</v>
          </cell>
          <cell r="AR1028">
            <v>0</v>
          </cell>
          <cell r="AS1028" t="str">
            <v>Ы</v>
          </cell>
          <cell r="AT1028" t="str">
            <v>Ы</v>
          </cell>
          <cell r="AU1028">
            <v>0</v>
          </cell>
          <cell r="AV1028">
            <v>0</v>
          </cell>
          <cell r="AW1028">
            <v>23</v>
          </cell>
          <cell r="AX1028">
            <v>1</v>
          </cell>
          <cell r="AY1028">
            <v>0</v>
          </cell>
          <cell r="AZ1028">
            <v>0</v>
          </cell>
          <cell r="BA1028">
            <v>0</v>
          </cell>
          <cell r="BB1028">
            <v>0</v>
          </cell>
          <cell r="BC1028">
            <v>38828</v>
          </cell>
        </row>
        <row r="1029">
          <cell r="A1029">
            <v>2006</v>
          </cell>
          <cell r="B1029">
            <v>1</v>
          </cell>
          <cell r="C1029">
            <v>46</v>
          </cell>
          <cell r="D1029">
            <v>20</v>
          </cell>
          <cell r="E1029">
            <v>792020</v>
          </cell>
          <cell r="F1029">
            <v>0</v>
          </cell>
          <cell r="G1029" t="str">
            <v>Затраты по ШПЗ (основные)</v>
          </cell>
          <cell r="H1029">
            <v>2011</v>
          </cell>
          <cell r="I1029">
            <v>7920</v>
          </cell>
          <cell r="J1029">
            <v>431507.31</v>
          </cell>
          <cell r="K1029">
            <v>1</v>
          </cell>
          <cell r="L1029">
            <v>0</v>
          </cell>
          <cell r="M1029">
            <v>0</v>
          </cell>
          <cell r="N1029">
            <v>0</v>
          </cell>
          <cell r="R1029">
            <v>0</v>
          </cell>
          <cell r="S1029">
            <v>0</v>
          </cell>
          <cell r="T1029">
            <v>0</v>
          </cell>
          <cell r="U1029">
            <v>42</v>
          </cell>
          <cell r="V1029">
            <v>0</v>
          </cell>
          <cell r="W1029">
            <v>0</v>
          </cell>
          <cell r="AA1029">
            <v>0</v>
          </cell>
          <cell r="AB1029">
            <v>0</v>
          </cell>
          <cell r="AC1029">
            <v>0</v>
          </cell>
          <cell r="AD1029">
            <v>42</v>
          </cell>
          <cell r="AE1029">
            <v>260000</v>
          </cell>
          <cell r="AF1029">
            <v>0</v>
          </cell>
          <cell r="AI1029">
            <v>2223</v>
          </cell>
          <cell r="AK1029">
            <v>0</v>
          </cell>
          <cell r="AM1029">
            <v>173</v>
          </cell>
          <cell r="AN1029">
            <v>1</v>
          </cell>
          <cell r="AO1029">
            <v>393216</v>
          </cell>
          <cell r="AQ1029">
            <v>0</v>
          </cell>
          <cell r="AR1029">
            <v>0</v>
          </cell>
          <cell r="AS1029" t="str">
            <v>Ы</v>
          </cell>
          <cell r="AT1029" t="str">
            <v>Ы</v>
          </cell>
          <cell r="AU1029">
            <v>0</v>
          </cell>
          <cell r="AV1029">
            <v>0</v>
          </cell>
          <cell r="AW1029">
            <v>23</v>
          </cell>
          <cell r="AX1029">
            <v>1</v>
          </cell>
          <cell r="AY1029">
            <v>0</v>
          </cell>
          <cell r="AZ1029">
            <v>0</v>
          </cell>
          <cell r="BA1029">
            <v>0</v>
          </cell>
          <cell r="BB1029">
            <v>0</v>
          </cell>
          <cell r="BC1029">
            <v>38828</v>
          </cell>
        </row>
        <row r="1030">
          <cell r="A1030">
            <v>2006</v>
          </cell>
          <cell r="B1030">
            <v>1</v>
          </cell>
          <cell r="C1030">
            <v>47</v>
          </cell>
          <cell r="D1030">
            <v>20</v>
          </cell>
          <cell r="E1030">
            <v>792020</v>
          </cell>
          <cell r="F1030">
            <v>0</v>
          </cell>
          <cell r="G1030" t="str">
            <v>Затраты по ШПЗ (основные)</v>
          </cell>
          <cell r="H1030">
            <v>2011</v>
          </cell>
          <cell r="I1030">
            <v>7920</v>
          </cell>
          <cell r="J1030">
            <v>923962.54</v>
          </cell>
          <cell r="K1030">
            <v>1</v>
          </cell>
          <cell r="L1030">
            <v>0</v>
          </cell>
          <cell r="M1030">
            <v>0</v>
          </cell>
          <cell r="N1030">
            <v>0</v>
          </cell>
          <cell r="R1030">
            <v>0</v>
          </cell>
          <cell r="S1030">
            <v>0</v>
          </cell>
          <cell r="T1030">
            <v>0</v>
          </cell>
          <cell r="U1030">
            <v>42</v>
          </cell>
          <cell r="V1030">
            <v>0</v>
          </cell>
          <cell r="W1030">
            <v>0</v>
          </cell>
          <cell r="AA1030">
            <v>0</v>
          </cell>
          <cell r="AB1030">
            <v>0</v>
          </cell>
          <cell r="AC1030">
            <v>0</v>
          </cell>
          <cell r="AD1030">
            <v>42</v>
          </cell>
          <cell r="AE1030">
            <v>270000</v>
          </cell>
          <cell r="AF1030">
            <v>0</v>
          </cell>
          <cell r="AI1030">
            <v>2223</v>
          </cell>
          <cell r="AK1030">
            <v>0</v>
          </cell>
          <cell r="AM1030">
            <v>174</v>
          </cell>
          <cell r="AN1030">
            <v>1</v>
          </cell>
          <cell r="AO1030">
            <v>393216</v>
          </cell>
          <cell r="AQ1030">
            <v>0</v>
          </cell>
          <cell r="AR1030">
            <v>0</v>
          </cell>
          <cell r="AS1030" t="str">
            <v>Ы</v>
          </cell>
          <cell r="AT1030" t="str">
            <v>Ы</v>
          </cell>
          <cell r="AU1030">
            <v>0</v>
          </cell>
          <cell r="AV1030">
            <v>0</v>
          </cell>
          <cell r="AW1030">
            <v>23</v>
          </cell>
          <cell r="AX1030">
            <v>1</v>
          </cell>
          <cell r="AY1030">
            <v>0</v>
          </cell>
          <cell r="AZ1030">
            <v>0</v>
          </cell>
          <cell r="BA1030">
            <v>0</v>
          </cell>
          <cell r="BB1030">
            <v>0</v>
          </cell>
          <cell r="BC1030">
            <v>38828</v>
          </cell>
        </row>
        <row r="1031">
          <cell r="A1031">
            <v>2006</v>
          </cell>
          <cell r="B1031">
            <v>1</v>
          </cell>
          <cell r="C1031">
            <v>48</v>
          </cell>
          <cell r="D1031">
            <v>20</v>
          </cell>
          <cell r="E1031">
            <v>792020</v>
          </cell>
          <cell r="F1031">
            <v>0</v>
          </cell>
          <cell r="G1031" t="str">
            <v>Затраты по ШПЗ (основные)</v>
          </cell>
          <cell r="H1031">
            <v>2011</v>
          </cell>
          <cell r="I1031">
            <v>7920</v>
          </cell>
          <cell r="J1031">
            <v>83623.41</v>
          </cell>
          <cell r="K1031">
            <v>1</v>
          </cell>
          <cell r="L1031">
            <v>0</v>
          </cell>
          <cell r="M1031">
            <v>0</v>
          </cell>
          <cell r="N1031">
            <v>0</v>
          </cell>
          <cell r="R1031">
            <v>0</v>
          </cell>
          <cell r="S1031">
            <v>0</v>
          </cell>
          <cell r="T1031">
            <v>0</v>
          </cell>
          <cell r="U1031">
            <v>42</v>
          </cell>
          <cell r="V1031">
            <v>0</v>
          </cell>
          <cell r="W1031">
            <v>0</v>
          </cell>
          <cell r="AA1031">
            <v>0</v>
          </cell>
          <cell r="AB1031">
            <v>0</v>
          </cell>
          <cell r="AC1031">
            <v>0</v>
          </cell>
          <cell r="AD1031">
            <v>42</v>
          </cell>
          <cell r="AE1031">
            <v>280000</v>
          </cell>
          <cell r="AF1031">
            <v>0</v>
          </cell>
          <cell r="AI1031">
            <v>2223</v>
          </cell>
          <cell r="AK1031">
            <v>0</v>
          </cell>
          <cell r="AM1031">
            <v>175</v>
          </cell>
          <cell r="AN1031">
            <v>1</v>
          </cell>
          <cell r="AO1031">
            <v>393216</v>
          </cell>
          <cell r="AQ1031">
            <v>0</v>
          </cell>
          <cell r="AR1031">
            <v>0</v>
          </cell>
          <cell r="AS1031" t="str">
            <v>Ы</v>
          </cell>
          <cell r="AT1031" t="str">
            <v>Ы</v>
          </cell>
          <cell r="AU1031">
            <v>0</v>
          </cell>
          <cell r="AV1031">
            <v>0</v>
          </cell>
          <cell r="AW1031">
            <v>23</v>
          </cell>
          <cell r="AX1031">
            <v>1</v>
          </cell>
          <cell r="AY1031">
            <v>0</v>
          </cell>
          <cell r="AZ1031">
            <v>0</v>
          </cell>
          <cell r="BA1031">
            <v>0</v>
          </cell>
          <cell r="BB1031">
            <v>0</v>
          </cell>
          <cell r="BC1031">
            <v>38828</v>
          </cell>
        </row>
        <row r="1032">
          <cell r="A1032">
            <v>2006</v>
          </cell>
          <cell r="B1032">
            <v>1</v>
          </cell>
          <cell r="C1032">
            <v>49</v>
          </cell>
          <cell r="D1032">
            <v>20</v>
          </cell>
          <cell r="E1032">
            <v>792020</v>
          </cell>
          <cell r="F1032">
            <v>0</v>
          </cell>
          <cell r="G1032" t="str">
            <v>Затраты по ШПЗ (основные)</v>
          </cell>
          <cell r="H1032">
            <v>2011</v>
          </cell>
          <cell r="I1032">
            <v>7920</v>
          </cell>
          <cell r="J1032">
            <v>473140.07</v>
          </cell>
          <cell r="K1032">
            <v>1</v>
          </cell>
          <cell r="L1032">
            <v>0</v>
          </cell>
          <cell r="M1032">
            <v>0</v>
          </cell>
          <cell r="N1032">
            <v>0</v>
          </cell>
          <cell r="R1032">
            <v>0</v>
          </cell>
          <cell r="S1032">
            <v>0</v>
          </cell>
          <cell r="T1032">
            <v>0</v>
          </cell>
          <cell r="U1032">
            <v>42</v>
          </cell>
          <cell r="V1032">
            <v>0</v>
          </cell>
          <cell r="W1032">
            <v>0</v>
          </cell>
          <cell r="AA1032">
            <v>0</v>
          </cell>
          <cell r="AB1032">
            <v>0</v>
          </cell>
          <cell r="AC1032">
            <v>0</v>
          </cell>
          <cell r="AD1032">
            <v>42</v>
          </cell>
          <cell r="AE1032">
            <v>280100</v>
          </cell>
          <cell r="AF1032">
            <v>0</v>
          </cell>
          <cell r="AI1032">
            <v>2223</v>
          </cell>
          <cell r="AK1032">
            <v>0</v>
          </cell>
          <cell r="AM1032">
            <v>176</v>
          </cell>
          <cell r="AN1032">
            <v>1</v>
          </cell>
          <cell r="AO1032">
            <v>393216</v>
          </cell>
          <cell r="AQ1032">
            <v>0</v>
          </cell>
          <cell r="AR1032">
            <v>0</v>
          </cell>
          <cell r="AS1032" t="str">
            <v>Ы</v>
          </cell>
          <cell r="AT1032" t="str">
            <v>Ы</v>
          </cell>
          <cell r="AU1032">
            <v>0</v>
          </cell>
          <cell r="AV1032">
            <v>0</v>
          </cell>
          <cell r="AW1032">
            <v>23</v>
          </cell>
          <cell r="AX1032">
            <v>1</v>
          </cell>
          <cell r="AY1032">
            <v>0</v>
          </cell>
          <cell r="AZ1032">
            <v>0</v>
          </cell>
          <cell r="BA1032">
            <v>0</v>
          </cell>
          <cell r="BB1032">
            <v>0</v>
          </cell>
          <cell r="BC1032">
            <v>38828</v>
          </cell>
        </row>
        <row r="1033">
          <cell r="A1033">
            <v>2006</v>
          </cell>
          <cell r="B1033">
            <v>1</v>
          </cell>
          <cell r="C1033">
            <v>50</v>
          </cell>
          <cell r="D1033">
            <v>20</v>
          </cell>
          <cell r="E1033">
            <v>792020</v>
          </cell>
          <cell r="F1033">
            <v>0</v>
          </cell>
          <cell r="G1033" t="str">
            <v>Затраты по ШПЗ (основные)</v>
          </cell>
          <cell r="H1033">
            <v>2011</v>
          </cell>
          <cell r="I1033">
            <v>7920</v>
          </cell>
          <cell r="J1033">
            <v>40375.9</v>
          </cell>
          <cell r="K1033">
            <v>1</v>
          </cell>
          <cell r="L1033">
            <v>0</v>
          </cell>
          <cell r="M1033">
            <v>0</v>
          </cell>
          <cell r="N1033">
            <v>0</v>
          </cell>
          <cell r="R1033">
            <v>0</v>
          </cell>
          <cell r="S1033">
            <v>0</v>
          </cell>
          <cell r="T1033">
            <v>0</v>
          </cell>
          <cell r="U1033">
            <v>42</v>
          </cell>
          <cell r="V1033">
            <v>0</v>
          </cell>
          <cell r="W1033">
            <v>0</v>
          </cell>
          <cell r="AA1033">
            <v>0</v>
          </cell>
          <cell r="AB1033">
            <v>0</v>
          </cell>
          <cell r="AC1033">
            <v>0</v>
          </cell>
          <cell r="AD1033">
            <v>42</v>
          </cell>
          <cell r="AE1033">
            <v>280200</v>
          </cell>
          <cell r="AF1033">
            <v>0</v>
          </cell>
          <cell r="AI1033">
            <v>2223</v>
          </cell>
          <cell r="AK1033">
            <v>0</v>
          </cell>
          <cell r="AM1033">
            <v>177</v>
          </cell>
          <cell r="AN1033">
            <v>1</v>
          </cell>
          <cell r="AO1033">
            <v>393216</v>
          </cell>
          <cell r="AQ1033">
            <v>0</v>
          </cell>
          <cell r="AR1033">
            <v>0</v>
          </cell>
          <cell r="AS1033" t="str">
            <v>Ы</v>
          </cell>
          <cell r="AT1033" t="str">
            <v>Ы</v>
          </cell>
          <cell r="AU1033">
            <v>0</v>
          </cell>
          <cell r="AV1033">
            <v>0</v>
          </cell>
          <cell r="AW1033">
            <v>23</v>
          </cell>
          <cell r="AX1033">
            <v>1</v>
          </cell>
          <cell r="AY1033">
            <v>0</v>
          </cell>
          <cell r="AZ1033">
            <v>0</v>
          </cell>
          <cell r="BA1033">
            <v>0</v>
          </cell>
          <cell r="BB1033">
            <v>0</v>
          </cell>
          <cell r="BC1033">
            <v>38828</v>
          </cell>
        </row>
        <row r="1034">
          <cell r="A1034">
            <v>2006</v>
          </cell>
          <cell r="B1034">
            <v>1</v>
          </cell>
          <cell r="C1034">
            <v>51</v>
          </cell>
          <cell r="D1034">
            <v>20</v>
          </cell>
          <cell r="E1034">
            <v>792020</v>
          </cell>
          <cell r="F1034">
            <v>0</v>
          </cell>
          <cell r="G1034" t="str">
            <v>Затраты по ШПЗ (основные)</v>
          </cell>
          <cell r="H1034">
            <v>2011</v>
          </cell>
          <cell r="I1034">
            <v>7920</v>
          </cell>
          <cell r="J1034">
            <v>521147.39</v>
          </cell>
          <cell r="K1034">
            <v>1</v>
          </cell>
          <cell r="L1034">
            <v>0</v>
          </cell>
          <cell r="M1034">
            <v>0</v>
          </cell>
          <cell r="N1034">
            <v>0</v>
          </cell>
          <cell r="R1034">
            <v>0</v>
          </cell>
          <cell r="S1034">
            <v>0</v>
          </cell>
          <cell r="T1034">
            <v>0</v>
          </cell>
          <cell r="U1034">
            <v>42</v>
          </cell>
          <cell r="V1034">
            <v>0</v>
          </cell>
          <cell r="W1034">
            <v>0</v>
          </cell>
          <cell r="AA1034">
            <v>0</v>
          </cell>
          <cell r="AB1034">
            <v>0</v>
          </cell>
          <cell r="AC1034">
            <v>0</v>
          </cell>
          <cell r="AD1034">
            <v>42</v>
          </cell>
          <cell r="AE1034">
            <v>280400</v>
          </cell>
          <cell r="AF1034">
            <v>0</v>
          </cell>
          <cell r="AI1034">
            <v>2223</v>
          </cell>
          <cell r="AK1034">
            <v>0</v>
          </cell>
          <cell r="AM1034">
            <v>178</v>
          </cell>
          <cell r="AN1034">
            <v>1</v>
          </cell>
          <cell r="AO1034">
            <v>393216</v>
          </cell>
          <cell r="AQ1034">
            <v>0</v>
          </cell>
          <cell r="AR1034">
            <v>0</v>
          </cell>
          <cell r="AS1034" t="str">
            <v>Ы</v>
          </cell>
          <cell r="AT1034" t="str">
            <v>Ы</v>
          </cell>
          <cell r="AU1034">
            <v>0</v>
          </cell>
          <cell r="AV1034">
            <v>0</v>
          </cell>
          <cell r="AW1034">
            <v>23</v>
          </cell>
          <cell r="AX1034">
            <v>1</v>
          </cell>
          <cell r="AY1034">
            <v>0</v>
          </cell>
          <cell r="AZ1034">
            <v>0</v>
          </cell>
          <cell r="BA1034">
            <v>0</v>
          </cell>
          <cell r="BB1034">
            <v>0</v>
          </cell>
          <cell r="BC1034">
            <v>38828</v>
          </cell>
        </row>
        <row r="1035">
          <cell r="A1035">
            <v>2006</v>
          </cell>
          <cell r="B1035">
            <v>1</v>
          </cell>
          <cell r="C1035">
            <v>52</v>
          </cell>
          <cell r="D1035">
            <v>20</v>
          </cell>
          <cell r="E1035">
            <v>792020</v>
          </cell>
          <cell r="F1035">
            <v>0</v>
          </cell>
          <cell r="G1035" t="str">
            <v>Затраты по ШПЗ (основные)</v>
          </cell>
          <cell r="H1035">
            <v>2011</v>
          </cell>
          <cell r="I1035">
            <v>7920</v>
          </cell>
          <cell r="J1035">
            <v>136032.68</v>
          </cell>
          <cell r="K1035">
            <v>1</v>
          </cell>
          <cell r="L1035">
            <v>0</v>
          </cell>
          <cell r="M1035">
            <v>0</v>
          </cell>
          <cell r="N1035">
            <v>0</v>
          </cell>
          <cell r="R1035">
            <v>0</v>
          </cell>
          <cell r="S1035">
            <v>0</v>
          </cell>
          <cell r="T1035">
            <v>0</v>
          </cell>
          <cell r="U1035">
            <v>42</v>
          </cell>
          <cell r="V1035">
            <v>0</v>
          </cell>
          <cell r="W1035">
            <v>0</v>
          </cell>
          <cell r="AA1035">
            <v>0</v>
          </cell>
          <cell r="AB1035">
            <v>0</v>
          </cell>
          <cell r="AC1035">
            <v>0</v>
          </cell>
          <cell r="AD1035">
            <v>42</v>
          </cell>
          <cell r="AE1035">
            <v>281100</v>
          </cell>
          <cell r="AF1035">
            <v>0</v>
          </cell>
          <cell r="AI1035">
            <v>2223</v>
          </cell>
          <cell r="AK1035">
            <v>0</v>
          </cell>
          <cell r="AM1035">
            <v>179</v>
          </cell>
          <cell r="AN1035">
            <v>1</v>
          </cell>
          <cell r="AO1035">
            <v>393216</v>
          </cell>
          <cell r="AQ1035">
            <v>0</v>
          </cell>
          <cell r="AR1035">
            <v>0</v>
          </cell>
          <cell r="AS1035" t="str">
            <v>Ы</v>
          </cell>
          <cell r="AT1035" t="str">
            <v>Ы</v>
          </cell>
          <cell r="AU1035">
            <v>0</v>
          </cell>
          <cell r="AV1035">
            <v>0</v>
          </cell>
          <cell r="AW1035">
            <v>23</v>
          </cell>
          <cell r="AX1035">
            <v>1</v>
          </cell>
          <cell r="AY1035">
            <v>0</v>
          </cell>
          <cell r="AZ1035">
            <v>0</v>
          </cell>
          <cell r="BA1035">
            <v>0</v>
          </cell>
          <cell r="BB1035">
            <v>0</v>
          </cell>
          <cell r="BC1035">
            <v>38828</v>
          </cell>
        </row>
        <row r="1036">
          <cell r="A1036">
            <v>2006</v>
          </cell>
          <cell r="B1036">
            <v>1</v>
          </cell>
          <cell r="C1036">
            <v>53</v>
          </cell>
          <cell r="D1036">
            <v>20</v>
          </cell>
          <cell r="E1036">
            <v>792020</v>
          </cell>
          <cell r="F1036">
            <v>0</v>
          </cell>
          <cell r="G1036" t="str">
            <v>Затраты по ШПЗ (основные)</v>
          </cell>
          <cell r="H1036">
            <v>2011</v>
          </cell>
          <cell r="I1036">
            <v>7920</v>
          </cell>
          <cell r="J1036">
            <v>789.56</v>
          </cell>
          <cell r="K1036">
            <v>1</v>
          </cell>
          <cell r="L1036">
            <v>0</v>
          </cell>
          <cell r="M1036">
            <v>0</v>
          </cell>
          <cell r="N1036">
            <v>0</v>
          </cell>
          <cell r="R1036">
            <v>0</v>
          </cell>
          <cell r="S1036">
            <v>0</v>
          </cell>
          <cell r="T1036">
            <v>0</v>
          </cell>
          <cell r="U1036">
            <v>42</v>
          </cell>
          <cell r="V1036">
            <v>0</v>
          </cell>
          <cell r="W1036">
            <v>0</v>
          </cell>
          <cell r="AA1036">
            <v>0</v>
          </cell>
          <cell r="AB1036">
            <v>0</v>
          </cell>
          <cell r="AC1036">
            <v>0</v>
          </cell>
          <cell r="AD1036">
            <v>42</v>
          </cell>
          <cell r="AE1036">
            <v>281300</v>
          </cell>
          <cell r="AF1036">
            <v>0</v>
          </cell>
          <cell r="AI1036">
            <v>2223</v>
          </cell>
          <cell r="AK1036">
            <v>0</v>
          </cell>
          <cell r="AM1036">
            <v>180</v>
          </cell>
          <cell r="AN1036">
            <v>1</v>
          </cell>
          <cell r="AO1036">
            <v>393216</v>
          </cell>
          <cell r="AQ1036">
            <v>0</v>
          </cell>
          <cell r="AR1036">
            <v>0</v>
          </cell>
          <cell r="AS1036" t="str">
            <v>Ы</v>
          </cell>
          <cell r="AT1036" t="str">
            <v>Ы</v>
          </cell>
          <cell r="AU1036">
            <v>0</v>
          </cell>
          <cell r="AV1036">
            <v>0</v>
          </cell>
          <cell r="AW1036">
            <v>23</v>
          </cell>
          <cell r="AX1036">
            <v>1</v>
          </cell>
          <cell r="AY1036">
            <v>0</v>
          </cell>
          <cell r="AZ1036">
            <v>0</v>
          </cell>
          <cell r="BA1036">
            <v>0</v>
          </cell>
          <cell r="BB1036">
            <v>0</v>
          </cell>
          <cell r="BC1036">
            <v>38828</v>
          </cell>
        </row>
        <row r="1037">
          <cell r="A1037">
            <v>2006</v>
          </cell>
          <cell r="B1037">
            <v>1</v>
          </cell>
          <cell r="C1037">
            <v>54</v>
          </cell>
          <cell r="D1037">
            <v>20</v>
          </cell>
          <cell r="E1037">
            <v>792020</v>
          </cell>
          <cell r="F1037">
            <v>0</v>
          </cell>
          <cell r="G1037" t="str">
            <v>Затраты по ШПЗ (основные)</v>
          </cell>
          <cell r="H1037">
            <v>2011</v>
          </cell>
          <cell r="I1037">
            <v>7920</v>
          </cell>
          <cell r="J1037">
            <v>8318.48</v>
          </cell>
          <cell r="K1037">
            <v>1</v>
          </cell>
          <cell r="L1037">
            <v>0</v>
          </cell>
          <cell r="M1037">
            <v>0</v>
          </cell>
          <cell r="N1037">
            <v>0</v>
          </cell>
          <cell r="R1037">
            <v>0</v>
          </cell>
          <cell r="S1037">
            <v>0</v>
          </cell>
          <cell r="T1037">
            <v>0</v>
          </cell>
          <cell r="U1037">
            <v>42</v>
          </cell>
          <cell r="V1037">
            <v>0</v>
          </cell>
          <cell r="W1037">
            <v>0</v>
          </cell>
          <cell r="AA1037">
            <v>0</v>
          </cell>
          <cell r="AB1037">
            <v>0</v>
          </cell>
          <cell r="AC1037">
            <v>0</v>
          </cell>
          <cell r="AD1037">
            <v>42</v>
          </cell>
          <cell r="AE1037">
            <v>282000</v>
          </cell>
          <cell r="AF1037">
            <v>0</v>
          </cell>
          <cell r="AI1037">
            <v>2223</v>
          </cell>
          <cell r="AK1037">
            <v>0</v>
          </cell>
          <cell r="AM1037">
            <v>181</v>
          </cell>
          <cell r="AN1037">
            <v>1</v>
          </cell>
          <cell r="AO1037">
            <v>393216</v>
          </cell>
          <cell r="AQ1037">
            <v>0</v>
          </cell>
          <cell r="AR1037">
            <v>0</v>
          </cell>
          <cell r="AS1037" t="str">
            <v>Ы</v>
          </cell>
          <cell r="AT1037" t="str">
            <v>Ы</v>
          </cell>
          <cell r="AU1037">
            <v>0</v>
          </cell>
          <cell r="AV1037">
            <v>0</v>
          </cell>
          <cell r="AW1037">
            <v>23</v>
          </cell>
          <cell r="AX1037">
            <v>1</v>
          </cell>
          <cell r="AY1037">
            <v>0</v>
          </cell>
          <cell r="AZ1037">
            <v>0</v>
          </cell>
          <cell r="BA1037">
            <v>0</v>
          </cell>
          <cell r="BB1037">
            <v>0</v>
          </cell>
          <cell r="BC1037">
            <v>38828</v>
          </cell>
        </row>
        <row r="1038">
          <cell r="A1038">
            <v>2006</v>
          </cell>
          <cell r="B1038">
            <v>1</v>
          </cell>
          <cell r="C1038">
            <v>55</v>
          </cell>
          <cell r="D1038">
            <v>20</v>
          </cell>
          <cell r="E1038">
            <v>792020</v>
          </cell>
          <cell r="F1038">
            <v>0</v>
          </cell>
          <cell r="G1038" t="str">
            <v>Затраты по ШПЗ (основные)</v>
          </cell>
          <cell r="H1038">
            <v>2011</v>
          </cell>
          <cell r="I1038">
            <v>7920</v>
          </cell>
          <cell r="J1038">
            <v>25240.62</v>
          </cell>
          <cell r="K1038">
            <v>1</v>
          </cell>
          <cell r="L1038">
            <v>0</v>
          </cell>
          <cell r="M1038">
            <v>0</v>
          </cell>
          <cell r="N1038">
            <v>0</v>
          </cell>
          <cell r="R1038">
            <v>0</v>
          </cell>
          <cell r="S1038">
            <v>0</v>
          </cell>
          <cell r="T1038">
            <v>0</v>
          </cell>
          <cell r="U1038">
            <v>42</v>
          </cell>
          <cell r="V1038">
            <v>0</v>
          </cell>
          <cell r="W1038">
            <v>0</v>
          </cell>
          <cell r="AA1038">
            <v>0</v>
          </cell>
          <cell r="AB1038">
            <v>0</v>
          </cell>
          <cell r="AC1038">
            <v>0</v>
          </cell>
          <cell r="AD1038">
            <v>42</v>
          </cell>
          <cell r="AE1038">
            <v>282200</v>
          </cell>
          <cell r="AF1038">
            <v>0</v>
          </cell>
          <cell r="AI1038">
            <v>2223</v>
          </cell>
          <cell r="AK1038">
            <v>0</v>
          </cell>
          <cell r="AM1038">
            <v>182</v>
          </cell>
          <cell r="AN1038">
            <v>1</v>
          </cell>
          <cell r="AO1038">
            <v>393216</v>
          </cell>
          <cell r="AQ1038">
            <v>0</v>
          </cell>
          <cell r="AR1038">
            <v>0</v>
          </cell>
          <cell r="AS1038" t="str">
            <v>Ы</v>
          </cell>
          <cell r="AT1038" t="str">
            <v>Ы</v>
          </cell>
          <cell r="AU1038">
            <v>0</v>
          </cell>
          <cell r="AV1038">
            <v>0</v>
          </cell>
          <cell r="AW1038">
            <v>23</v>
          </cell>
          <cell r="AX1038">
            <v>1</v>
          </cell>
          <cell r="AY1038">
            <v>0</v>
          </cell>
          <cell r="AZ1038">
            <v>0</v>
          </cell>
          <cell r="BA1038">
            <v>0</v>
          </cell>
          <cell r="BB1038">
            <v>0</v>
          </cell>
          <cell r="BC1038">
            <v>38828</v>
          </cell>
        </row>
        <row r="1039">
          <cell r="A1039">
            <v>2006</v>
          </cell>
          <cell r="B1039">
            <v>1</v>
          </cell>
          <cell r="C1039">
            <v>56</v>
          </cell>
          <cell r="D1039">
            <v>20</v>
          </cell>
          <cell r="E1039">
            <v>792020</v>
          </cell>
          <cell r="F1039">
            <v>0</v>
          </cell>
          <cell r="G1039" t="str">
            <v>Затраты по ШПЗ (основные)</v>
          </cell>
          <cell r="H1039">
            <v>2011</v>
          </cell>
          <cell r="I1039">
            <v>7920</v>
          </cell>
          <cell r="J1039">
            <v>38632.44</v>
          </cell>
          <cell r="K1039">
            <v>1</v>
          </cell>
          <cell r="L1039">
            <v>0</v>
          </cell>
          <cell r="M1039">
            <v>0</v>
          </cell>
          <cell r="N1039">
            <v>0</v>
          </cell>
          <cell r="R1039">
            <v>0</v>
          </cell>
          <cell r="S1039">
            <v>0</v>
          </cell>
          <cell r="T1039">
            <v>0</v>
          </cell>
          <cell r="U1039">
            <v>42</v>
          </cell>
          <cell r="V1039">
            <v>0</v>
          </cell>
          <cell r="W1039">
            <v>0</v>
          </cell>
          <cell r="AA1039">
            <v>0</v>
          </cell>
          <cell r="AB1039">
            <v>0</v>
          </cell>
          <cell r="AC1039">
            <v>0</v>
          </cell>
          <cell r="AD1039">
            <v>42</v>
          </cell>
          <cell r="AE1039">
            <v>282400</v>
          </cell>
          <cell r="AF1039">
            <v>0</v>
          </cell>
          <cell r="AI1039">
            <v>2223</v>
          </cell>
          <cell r="AK1039">
            <v>0</v>
          </cell>
          <cell r="AM1039">
            <v>183</v>
          </cell>
          <cell r="AN1039">
            <v>1</v>
          </cell>
          <cell r="AO1039">
            <v>393216</v>
          </cell>
          <cell r="AQ1039">
            <v>0</v>
          </cell>
          <cell r="AR1039">
            <v>0</v>
          </cell>
          <cell r="AS1039" t="str">
            <v>Ы</v>
          </cell>
          <cell r="AT1039" t="str">
            <v>Ы</v>
          </cell>
          <cell r="AU1039">
            <v>0</v>
          </cell>
          <cell r="AV1039">
            <v>0</v>
          </cell>
          <cell r="AW1039">
            <v>23</v>
          </cell>
          <cell r="AX1039">
            <v>1</v>
          </cell>
          <cell r="AY1039">
            <v>0</v>
          </cell>
          <cell r="AZ1039">
            <v>0</v>
          </cell>
          <cell r="BA1039">
            <v>0</v>
          </cell>
          <cell r="BB1039">
            <v>0</v>
          </cell>
          <cell r="BC1039">
            <v>38828</v>
          </cell>
        </row>
        <row r="1040">
          <cell r="A1040">
            <v>2006</v>
          </cell>
          <cell r="B1040">
            <v>1</v>
          </cell>
          <cell r="C1040">
            <v>57</v>
          </cell>
          <cell r="D1040">
            <v>20</v>
          </cell>
          <cell r="E1040">
            <v>792020</v>
          </cell>
          <cell r="F1040">
            <v>0</v>
          </cell>
          <cell r="G1040" t="str">
            <v>Затраты по ШПЗ (основные)</v>
          </cell>
          <cell r="H1040">
            <v>2011</v>
          </cell>
          <cell r="I1040">
            <v>7920</v>
          </cell>
          <cell r="J1040">
            <v>202778</v>
          </cell>
          <cell r="K1040">
            <v>1</v>
          </cell>
          <cell r="L1040">
            <v>0</v>
          </cell>
          <cell r="M1040">
            <v>0</v>
          </cell>
          <cell r="N1040">
            <v>0</v>
          </cell>
          <cell r="R1040">
            <v>0</v>
          </cell>
          <cell r="S1040">
            <v>0</v>
          </cell>
          <cell r="T1040">
            <v>0</v>
          </cell>
          <cell r="U1040">
            <v>42</v>
          </cell>
          <cell r="V1040">
            <v>0</v>
          </cell>
          <cell r="W1040">
            <v>0</v>
          </cell>
          <cell r="AA1040">
            <v>0</v>
          </cell>
          <cell r="AB1040">
            <v>0</v>
          </cell>
          <cell r="AC1040">
            <v>0</v>
          </cell>
          <cell r="AD1040">
            <v>42</v>
          </cell>
          <cell r="AE1040">
            <v>283000</v>
          </cell>
          <cell r="AF1040">
            <v>0</v>
          </cell>
          <cell r="AI1040">
            <v>2223</v>
          </cell>
          <cell r="AK1040">
            <v>0</v>
          </cell>
          <cell r="AM1040">
            <v>184</v>
          </cell>
          <cell r="AN1040">
            <v>1</v>
          </cell>
          <cell r="AO1040">
            <v>393216</v>
          </cell>
          <cell r="AQ1040">
            <v>0</v>
          </cell>
          <cell r="AR1040">
            <v>0</v>
          </cell>
          <cell r="AS1040" t="str">
            <v>Ы</v>
          </cell>
          <cell r="AT1040" t="str">
            <v>Ы</v>
          </cell>
          <cell r="AU1040">
            <v>0</v>
          </cell>
          <cell r="AV1040">
            <v>0</v>
          </cell>
          <cell r="AW1040">
            <v>23</v>
          </cell>
          <cell r="AX1040">
            <v>1</v>
          </cell>
          <cell r="AY1040">
            <v>0</v>
          </cell>
          <cell r="AZ1040">
            <v>0</v>
          </cell>
          <cell r="BA1040">
            <v>0</v>
          </cell>
          <cell r="BB1040">
            <v>0</v>
          </cell>
          <cell r="BC1040">
            <v>38828</v>
          </cell>
        </row>
        <row r="1041">
          <cell r="A1041">
            <v>2006</v>
          </cell>
          <cell r="B1041">
            <v>1</v>
          </cell>
          <cell r="C1041">
            <v>58</v>
          </cell>
          <cell r="D1041">
            <v>20</v>
          </cell>
          <cell r="E1041">
            <v>792020</v>
          </cell>
          <cell r="F1041">
            <v>0</v>
          </cell>
          <cell r="G1041" t="str">
            <v>Затраты по ШПЗ (основные)</v>
          </cell>
          <cell r="H1041">
            <v>2011</v>
          </cell>
          <cell r="I1041">
            <v>7920</v>
          </cell>
          <cell r="J1041">
            <v>45434.1</v>
          </cell>
          <cell r="K1041">
            <v>1</v>
          </cell>
          <cell r="L1041">
            <v>0</v>
          </cell>
          <cell r="M1041">
            <v>0</v>
          </cell>
          <cell r="N1041">
            <v>0</v>
          </cell>
          <cell r="R1041">
            <v>0</v>
          </cell>
          <cell r="S1041">
            <v>0</v>
          </cell>
          <cell r="T1041">
            <v>0</v>
          </cell>
          <cell r="U1041">
            <v>42</v>
          </cell>
          <cell r="V1041">
            <v>0</v>
          </cell>
          <cell r="W1041">
            <v>0</v>
          </cell>
          <cell r="AA1041">
            <v>0</v>
          </cell>
          <cell r="AB1041">
            <v>0</v>
          </cell>
          <cell r="AC1041">
            <v>0</v>
          </cell>
          <cell r="AD1041">
            <v>42</v>
          </cell>
          <cell r="AE1041">
            <v>285000</v>
          </cell>
          <cell r="AF1041">
            <v>0</v>
          </cell>
          <cell r="AI1041">
            <v>2223</v>
          </cell>
          <cell r="AK1041">
            <v>0</v>
          </cell>
          <cell r="AM1041">
            <v>185</v>
          </cell>
          <cell r="AN1041">
            <v>1</v>
          </cell>
          <cell r="AO1041">
            <v>393216</v>
          </cell>
          <cell r="AQ1041">
            <v>0</v>
          </cell>
          <cell r="AR1041">
            <v>0</v>
          </cell>
          <cell r="AS1041" t="str">
            <v>Ы</v>
          </cell>
          <cell r="AT1041" t="str">
            <v>Ы</v>
          </cell>
          <cell r="AU1041">
            <v>0</v>
          </cell>
          <cell r="AV1041">
            <v>0</v>
          </cell>
          <cell r="AW1041">
            <v>23</v>
          </cell>
          <cell r="AX1041">
            <v>1</v>
          </cell>
          <cell r="AY1041">
            <v>0</v>
          </cell>
          <cell r="AZ1041">
            <v>0</v>
          </cell>
          <cell r="BA1041">
            <v>0</v>
          </cell>
          <cell r="BB1041">
            <v>0</v>
          </cell>
          <cell r="BC1041">
            <v>38828</v>
          </cell>
        </row>
        <row r="1042">
          <cell r="A1042">
            <v>2006</v>
          </cell>
          <cell r="B1042">
            <v>1</v>
          </cell>
          <cell r="C1042">
            <v>59</v>
          </cell>
          <cell r="D1042">
            <v>20</v>
          </cell>
          <cell r="E1042">
            <v>792020</v>
          </cell>
          <cell r="F1042">
            <v>0</v>
          </cell>
          <cell r="G1042" t="str">
            <v>Затраты по ШПЗ (основные)</v>
          </cell>
          <cell r="H1042">
            <v>2011</v>
          </cell>
          <cell r="I1042">
            <v>7920</v>
          </cell>
          <cell r="J1042">
            <v>457125.96</v>
          </cell>
          <cell r="K1042">
            <v>1</v>
          </cell>
          <cell r="L1042">
            <v>0</v>
          </cell>
          <cell r="M1042">
            <v>0</v>
          </cell>
          <cell r="N1042">
            <v>0</v>
          </cell>
          <cell r="R1042">
            <v>0</v>
          </cell>
          <cell r="S1042">
            <v>0</v>
          </cell>
          <cell r="T1042">
            <v>0</v>
          </cell>
          <cell r="U1042">
            <v>42</v>
          </cell>
          <cell r="V1042">
            <v>0</v>
          </cell>
          <cell r="W1042">
            <v>0</v>
          </cell>
          <cell r="AA1042">
            <v>0</v>
          </cell>
          <cell r="AB1042">
            <v>0</v>
          </cell>
          <cell r="AC1042">
            <v>0</v>
          </cell>
          <cell r="AD1042">
            <v>42</v>
          </cell>
          <cell r="AE1042">
            <v>311000</v>
          </cell>
          <cell r="AF1042">
            <v>0</v>
          </cell>
          <cell r="AI1042">
            <v>2223</v>
          </cell>
          <cell r="AK1042">
            <v>0</v>
          </cell>
          <cell r="AM1042">
            <v>186</v>
          </cell>
          <cell r="AN1042">
            <v>1</v>
          </cell>
          <cell r="AO1042">
            <v>393216</v>
          </cell>
          <cell r="AQ1042">
            <v>0</v>
          </cell>
          <cell r="AR1042">
            <v>0</v>
          </cell>
          <cell r="AS1042" t="str">
            <v>Ы</v>
          </cell>
          <cell r="AT1042" t="str">
            <v>Ы</v>
          </cell>
          <cell r="AU1042">
            <v>0</v>
          </cell>
          <cell r="AV1042">
            <v>0</v>
          </cell>
          <cell r="AW1042">
            <v>23</v>
          </cell>
          <cell r="AX1042">
            <v>1</v>
          </cell>
          <cell r="AY1042">
            <v>0</v>
          </cell>
          <cell r="AZ1042">
            <v>0</v>
          </cell>
          <cell r="BA1042">
            <v>0</v>
          </cell>
          <cell r="BB1042">
            <v>0</v>
          </cell>
          <cell r="BC1042">
            <v>38828</v>
          </cell>
        </row>
        <row r="1043">
          <cell r="A1043">
            <v>2006</v>
          </cell>
          <cell r="B1043">
            <v>1</v>
          </cell>
          <cell r="C1043">
            <v>60</v>
          </cell>
          <cell r="D1043">
            <v>20</v>
          </cell>
          <cell r="E1043">
            <v>792020</v>
          </cell>
          <cell r="F1043">
            <v>0</v>
          </cell>
          <cell r="G1043" t="str">
            <v>Затраты по ШПЗ (основные)</v>
          </cell>
          <cell r="H1043">
            <v>2011</v>
          </cell>
          <cell r="I1043">
            <v>7920</v>
          </cell>
          <cell r="J1043">
            <v>3154579.07</v>
          </cell>
          <cell r="K1043">
            <v>1</v>
          </cell>
          <cell r="L1043">
            <v>0</v>
          </cell>
          <cell r="M1043">
            <v>0</v>
          </cell>
          <cell r="N1043">
            <v>0</v>
          </cell>
          <cell r="R1043">
            <v>0</v>
          </cell>
          <cell r="S1043">
            <v>0</v>
          </cell>
          <cell r="T1043">
            <v>0</v>
          </cell>
          <cell r="U1043">
            <v>42</v>
          </cell>
          <cell r="V1043">
            <v>0</v>
          </cell>
          <cell r="W1043">
            <v>0</v>
          </cell>
          <cell r="AA1043">
            <v>0</v>
          </cell>
          <cell r="AB1043">
            <v>0</v>
          </cell>
          <cell r="AC1043">
            <v>0</v>
          </cell>
          <cell r="AD1043">
            <v>42</v>
          </cell>
          <cell r="AE1043">
            <v>312000</v>
          </cell>
          <cell r="AF1043">
            <v>0</v>
          </cell>
          <cell r="AI1043">
            <v>2223</v>
          </cell>
          <cell r="AK1043">
            <v>0</v>
          </cell>
          <cell r="AM1043">
            <v>187</v>
          </cell>
          <cell r="AN1043">
            <v>1</v>
          </cell>
          <cell r="AO1043">
            <v>393216</v>
          </cell>
          <cell r="AQ1043">
            <v>0</v>
          </cell>
          <cell r="AR1043">
            <v>0</v>
          </cell>
          <cell r="AS1043" t="str">
            <v>Ы</v>
          </cell>
          <cell r="AT1043" t="str">
            <v>Ы</v>
          </cell>
          <cell r="AU1043">
            <v>0</v>
          </cell>
          <cell r="AV1043">
            <v>0</v>
          </cell>
          <cell r="AW1043">
            <v>23</v>
          </cell>
          <cell r="AX1043">
            <v>1</v>
          </cell>
          <cell r="AY1043">
            <v>0</v>
          </cell>
          <cell r="AZ1043">
            <v>0</v>
          </cell>
          <cell r="BA1043">
            <v>0</v>
          </cell>
          <cell r="BB1043">
            <v>0</v>
          </cell>
          <cell r="BC1043">
            <v>38828</v>
          </cell>
        </row>
        <row r="1044">
          <cell r="A1044">
            <v>2006</v>
          </cell>
          <cell r="B1044">
            <v>1</v>
          </cell>
          <cell r="C1044">
            <v>61</v>
          </cell>
          <cell r="D1044">
            <v>20</v>
          </cell>
          <cell r="E1044">
            <v>792020</v>
          </cell>
          <cell r="F1044">
            <v>0</v>
          </cell>
          <cell r="G1044" t="str">
            <v>Затраты по ШПЗ (основные)</v>
          </cell>
          <cell r="H1044">
            <v>2011</v>
          </cell>
          <cell r="I1044">
            <v>7920</v>
          </cell>
          <cell r="J1044">
            <v>173091.58</v>
          </cell>
          <cell r="K1044">
            <v>1</v>
          </cell>
          <cell r="L1044">
            <v>0</v>
          </cell>
          <cell r="M1044">
            <v>0</v>
          </cell>
          <cell r="N1044">
            <v>0</v>
          </cell>
          <cell r="R1044">
            <v>0</v>
          </cell>
          <cell r="S1044">
            <v>0</v>
          </cell>
          <cell r="T1044">
            <v>0</v>
          </cell>
          <cell r="U1044">
            <v>42</v>
          </cell>
          <cell r="V1044">
            <v>0</v>
          </cell>
          <cell r="W1044">
            <v>0</v>
          </cell>
          <cell r="AA1044">
            <v>0</v>
          </cell>
          <cell r="AB1044">
            <v>0</v>
          </cell>
          <cell r="AC1044">
            <v>0</v>
          </cell>
          <cell r="AD1044">
            <v>42</v>
          </cell>
          <cell r="AE1044">
            <v>313000</v>
          </cell>
          <cell r="AF1044">
            <v>0</v>
          </cell>
          <cell r="AI1044">
            <v>2223</v>
          </cell>
          <cell r="AK1044">
            <v>0</v>
          </cell>
          <cell r="AM1044">
            <v>188</v>
          </cell>
          <cell r="AN1044">
            <v>1</v>
          </cell>
          <cell r="AO1044">
            <v>393216</v>
          </cell>
          <cell r="AQ1044">
            <v>0</v>
          </cell>
          <cell r="AR1044">
            <v>0</v>
          </cell>
          <cell r="AS1044" t="str">
            <v>Ы</v>
          </cell>
          <cell r="AT1044" t="str">
            <v>Ы</v>
          </cell>
          <cell r="AU1044">
            <v>0</v>
          </cell>
          <cell r="AV1044">
            <v>0</v>
          </cell>
          <cell r="AW1044">
            <v>23</v>
          </cell>
          <cell r="AX1044">
            <v>1</v>
          </cell>
          <cell r="AY1044">
            <v>0</v>
          </cell>
          <cell r="AZ1044">
            <v>0</v>
          </cell>
          <cell r="BA1044">
            <v>0</v>
          </cell>
          <cell r="BB1044">
            <v>0</v>
          </cell>
          <cell r="BC1044">
            <v>38828</v>
          </cell>
        </row>
        <row r="1045">
          <cell r="A1045">
            <v>2006</v>
          </cell>
          <cell r="B1045">
            <v>1</v>
          </cell>
          <cell r="C1045">
            <v>62</v>
          </cell>
          <cell r="D1045">
            <v>20</v>
          </cell>
          <cell r="E1045">
            <v>792020</v>
          </cell>
          <cell r="F1045">
            <v>0</v>
          </cell>
          <cell r="G1045" t="str">
            <v>Затраты по ШПЗ (основные)</v>
          </cell>
          <cell r="H1045">
            <v>2011</v>
          </cell>
          <cell r="I1045">
            <v>7920</v>
          </cell>
          <cell r="J1045">
            <v>315108.90000000002</v>
          </cell>
          <cell r="K1045">
            <v>1</v>
          </cell>
          <cell r="L1045">
            <v>0</v>
          </cell>
          <cell r="M1045">
            <v>0</v>
          </cell>
          <cell r="N1045">
            <v>0</v>
          </cell>
          <cell r="R1045">
            <v>0</v>
          </cell>
          <cell r="S1045">
            <v>0</v>
          </cell>
          <cell r="T1045">
            <v>0</v>
          </cell>
          <cell r="U1045">
            <v>42</v>
          </cell>
          <cell r="V1045">
            <v>0</v>
          </cell>
          <cell r="W1045">
            <v>0</v>
          </cell>
          <cell r="AA1045">
            <v>0</v>
          </cell>
          <cell r="AB1045">
            <v>0</v>
          </cell>
          <cell r="AC1045">
            <v>0</v>
          </cell>
          <cell r="AD1045">
            <v>42</v>
          </cell>
          <cell r="AE1045">
            <v>314000</v>
          </cell>
          <cell r="AF1045">
            <v>0</v>
          </cell>
          <cell r="AI1045">
            <v>2223</v>
          </cell>
          <cell r="AK1045">
            <v>0</v>
          </cell>
          <cell r="AM1045">
            <v>189</v>
          </cell>
          <cell r="AN1045">
            <v>1</v>
          </cell>
          <cell r="AO1045">
            <v>393216</v>
          </cell>
          <cell r="AQ1045">
            <v>0</v>
          </cell>
          <cell r="AR1045">
            <v>0</v>
          </cell>
          <cell r="AS1045" t="str">
            <v>Ы</v>
          </cell>
          <cell r="AT1045" t="str">
            <v>Ы</v>
          </cell>
          <cell r="AU1045">
            <v>0</v>
          </cell>
          <cell r="AV1045">
            <v>0</v>
          </cell>
          <cell r="AW1045">
            <v>23</v>
          </cell>
          <cell r="AX1045">
            <v>1</v>
          </cell>
          <cell r="AY1045">
            <v>0</v>
          </cell>
          <cell r="AZ1045">
            <v>0</v>
          </cell>
          <cell r="BA1045">
            <v>0</v>
          </cell>
          <cell r="BB1045">
            <v>0</v>
          </cell>
          <cell r="BC1045">
            <v>38828</v>
          </cell>
        </row>
        <row r="1046">
          <cell r="A1046">
            <v>2006</v>
          </cell>
          <cell r="B1046">
            <v>1</v>
          </cell>
          <cell r="C1046">
            <v>63</v>
          </cell>
          <cell r="D1046">
            <v>20</v>
          </cell>
          <cell r="E1046">
            <v>792020</v>
          </cell>
          <cell r="F1046">
            <v>0</v>
          </cell>
          <cell r="G1046" t="str">
            <v>Затраты по ШПЗ (основные)</v>
          </cell>
          <cell r="H1046">
            <v>2011</v>
          </cell>
          <cell r="I1046">
            <v>7920</v>
          </cell>
          <cell r="J1046">
            <v>63082.98</v>
          </cell>
          <cell r="K1046">
            <v>1</v>
          </cell>
          <cell r="L1046">
            <v>0</v>
          </cell>
          <cell r="M1046">
            <v>0</v>
          </cell>
          <cell r="N1046">
            <v>0</v>
          </cell>
          <cell r="R1046">
            <v>0</v>
          </cell>
          <cell r="S1046">
            <v>0</v>
          </cell>
          <cell r="T1046">
            <v>0</v>
          </cell>
          <cell r="U1046">
            <v>42</v>
          </cell>
          <cell r="V1046">
            <v>0</v>
          </cell>
          <cell r="W1046">
            <v>0</v>
          </cell>
          <cell r="AA1046">
            <v>0</v>
          </cell>
          <cell r="AB1046">
            <v>0</v>
          </cell>
          <cell r="AC1046">
            <v>0</v>
          </cell>
          <cell r="AD1046">
            <v>42</v>
          </cell>
          <cell r="AE1046">
            <v>315000</v>
          </cell>
          <cell r="AF1046">
            <v>0</v>
          </cell>
          <cell r="AI1046">
            <v>2223</v>
          </cell>
          <cell r="AK1046">
            <v>0</v>
          </cell>
          <cell r="AM1046">
            <v>190</v>
          </cell>
          <cell r="AN1046">
            <v>1</v>
          </cell>
          <cell r="AO1046">
            <v>393216</v>
          </cell>
          <cell r="AQ1046">
            <v>0</v>
          </cell>
          <cell r="AR1046">
            <v>0</v>
          </cell>
          <cell r="AS1046" t="str">
            <v>Ы</v>
          </cell>
          <cell r="AT1046" t="str">
            <v>Ы</v>
          </cell>
          <cell r="AU1046">
            <v>0</v>
          </cell>
          <cell r="AV1046">
            <v>0</v>
          </cell>
          <cell r="AW1046">
            <v>23</v>
          </cell>
          <cell r="AX1046">
            <v>1</v>
          </cell>
          <cell r="AY1046">
            <v>0</v>
          </cell>
          <cell r="AZ1046">
            <v>0</v>
          </cell>
          <cell r="BA1046">
            <v>0</v>
          </cell>
          <cell r="BB1046">
            <v>0</v>
          </cell>
          <cell r="BC1046">
            <v>38828</v>
          </cell>
        </row>
        <row r="1047">
          <cell r="A1047">
            <v>2006</v>
          </cell>
          <cell r="B1047">
            <v>1</v>
          </cell>
          <cell r="C1047">
            <v>64</v>
          </cell>
          <cell r="D1047">
            <v>20</v>
          </cell>
          <cell r="E1047">
            <v>792020</v>
          </cell>
          <cell r="F1047">
            <v>0</v>
          </cell>
          <cell r="G1047" t="str">
            <v>Затраты по ШПЗ (основные)</v>
          </cell>
          <cell r="H1047">
            <v>2011</v>
          </cell>
          <cell r="I1047">
            <v>7920</v>
          </cell>
          <cell r="J1047">
            <v>7691603.0300000003</v>
          </cell>
          <cell r="K1047">
            <v>1</v>
          </cell>
          <cell r="L1047">
            <v>0</v>
          </cell>
          <cell r="M1047">
            <v>0</v>
          </cell>
          <cell r="N1047">
            <v>0</v>
          </cell>
          <cell r="R1047">
            <v>0</v>
          </cell>
          <cell r="S1047">
            <v>0</v>
          </cell>
          <cell r="T1047">
            <v>0</v>
          </cell>
          <cell r="U1047">
            <v>42</v>
          </cell>
          <cell r="V1047">
            <v>0</v>
          </cell>
          <cell r="W1047">
            <v>0</v>
          </cell>
          <cell r="AA1047">
            <v>0</v>
          </cell>
          <cell r="AB1047">
            <v>0</v>
          </cell>
          <cell r="AC1047">
            <v>0</v>
          </cell>
          <cell r="AD1047">
            <v>42</v>
          </cell>
          <cell r="AE1047">
            <v>410000</v>
          </cell>
          <cell r="AF1047">
            <v>0</v>
          </cell>
          <cell r="AI1047">
            <v>2223</v>
          </cell>
          <cell r="AK1047">
            <v>0</v>
          </cell>
          <cell r="AM1047">
            <v>191</v>
          </cell>
          <cell r="AN1047">
            <v>1</v>
          </cell>
          <cell r="AO1047">
            <v>393216</v>
          </cell>
          <cell r="AQ1047">
            <v>0</v>
          </cell>
          <cell r="AR1047">
            <v>0</v>
          </cell>
          <cell r="AS1047" t="str">
            <v>Ы</v>
          </cell>
          <cell r="AT1047" t="str">
            <v>Ы</v>
          </cell>
          <cell r="AU1047">
            <v>0</v>
          </cell>
          <cell r="AV1047">
            <v>0</v>
          </cell>
          <cell r="AW1047">
            <v>23</v>
          </cell>
          <cell r="AX1047">
            <v>1</v>
          </cell>
          <cell r="AY1047">
            <v>0</v>
          </cell>
          <cell r="AZ1047">
            <v>0</v>
          </cell>
          <cell r="BA1047">
            <v>0</v>
          </cell>
          <cell r="BB1047">
            <v>0</v>
          </cell>
          <cell r="BC1047">
            <v>38828</v>
          </cell>
        </row>
        <row r="1048">
          <cell r="A1048">
            <v>2006</v>
          </cell>
          <cell r="B1048">
            <v>1</v>
          </cell>
          <cell r="C1048">
            <v>65</v>
          </cell>
          <cell r="D1048">
            <v>20</v>
          </cell>
          <cell r="E1048">
            <v>792020</v>
          </cell>
          <cell r="F1048">
            <v>0</v>
          </cell>
          <cell r="G1048" t="str">
            <v>Затраты по ШПЗ (основные)</v>
          </cell>
          <cell r="H1048">
            <v>2011</v>
          </cell>
          <cell r="I1048">
            <v>7920</v>
          </cell>
          <cell r="J1048">
            <v>1384634.82</v>
          </cell>
          <cell r="K1048">
            <v>1</v>
          </cell>
          <cell r="L1048">
            <v>0</v>
          </cell>
          <cell r="M1048">
            <v>0</v>
          </cell>
          <cell r="N1048">
            <v>0</v>
          </cell>
          <cell r="R1048">
            <v>0</v>
          </cell>
          <cell r="S1048">
            <v>0</v>
          </cell>
          <cell r="T1048">
            <v>0</v>
          </cell>
          <cell r="U1048">
            <v>42</v>
          </cell>
          <cell r="V1048">
            <v>0</v>
          </cell>
          <cell r="W1048">
            <v>0</v>
          </cell>
          <cell r="AA1048">
            <v>0</v>
          </cell>
          <cell r="AB1048">
            <v>0</v>
          </cell>
          <cell r="AC1048">
            <v>0</v>
          </cell>
          <cell r="AD1048">
            <v>42</v>
          </cell>
          <cell r="AE1048">
            <v>420000</v>
          </cell>
          <cell r="AF1048">
            <v>0</v>
          </cell>
          <cell r="AI1048">
            <v>2223</v>
          </cell>
          <cell r="AK1048">
            <v>0</v>
          </cell>
          <cell r="AM1048">
            <v>192</v>
          </cell>
          <cell r="AN1048">
            <v>1</v>
          </cell>
          <cell r="AO1048">
            <v>393216</v>
          </cell>
          <cell r="AQ1048">
            <v>0</v>
          </cell>
          <cell r="AR1048">
            <v>0</v>
          </cell>
          <cell r="AS1048" t="str">
            <v>Ы</v>
          </cell>
          <cell r="AT1048" t="str">
            <v>Ы</v>
          </cell>
          <cell r="AU1048">
            <v>0</v>
          </cell>
          <cell r="AV1048">
            <v>0</v>
          </cell>
          <cell r="AW1048">
            <v>23</v>
          </cell>
          <cell r="AX1048">
            <v>1</v>
          </cell>
          <cell r="AY1048">
            <v>0</v>
          </cell>
          <cell r="AZ1048">
            <v>0</v>
          </cell>
          <cell r="BA1048">
            <v>0</v>
          </cell>
          <cell r="BB1048">
            <v>0</v>
          </cell>
          <cell r="BC1048">
            <v>38828</v>
          </cell>
        </row>
        <row r="1049">
          <cell r="A1049">
            <v>2006</v>
          </cell>
          <cell r="B1049">
            <v>1</v>
          </cell>
          <cell r="C1049">
            <v>66</v>
          </cell>
          <cell r="D1049">
            <v>20</v>
          </cell>
          <cell r="E1049">
            <v>792020</v>
          </cell>
          <cell r="F1049">
            <v>0</v>
          </cell>
          <cell r="G1049" t="str">
            <v>Затраты по ШПЗ (основные)</v>
          </cell>
          <cell r="H1049">
            <v>2011</v>
          </cell>
          <cell r="I1049">
            <v>7920</v>
          </cell>
          <cell r="J1049">
            <v>26867635.120000001</v>
          </cell>
          <cell r="K1049">
            <v>1</v>
          </cell>
          <cell r="L1049">
            <v>0</v>
          </cell>
          <cell r="M1049">
            <v>0</v>
          </cell>
          <cell r="N1049">
            <v>0</v>
          </cell>
          <cell r="R1049">
            <v>0</v>
          </cell>
          <cell r="S1049">
            <v>0</v>
          </cell>
          <cell r="T1049">
            <v>0</v>
          </cell>
          <cell r="U1049">
            <v>42</v>
          </cell>
          <cell r="V1049">
            <v>0</v>
          </cell>
          <cell r="W1049">
            <v>0</v>
          </cell>
          <cell r="AA1049">
            <v>0</v>
          </cell>
          <cell r="AB1049">
            <v>0</v>
          </cell>
          <cell r="AC1049">
            <v>0</v>
          </cell>
          <cell r="AD1049">
            <v>42</v>
          </cell>
          <cell r="AE1049">
            <v>430000</v>
          </cell>
          <cell r="AF1049">
            <v>0</v>
          </cell>
          <cell r="AI1049">
            <v>2223</v>
          </cell>
          <cell r="AK1049">
            <v>0</v>
          </cell>
          <cell r="AM1049">
            <v>193</v>
          </cell>
          <cell r="AN1049">
            <v>1</v>
          </cell>
          <cell r="AO1049">
            <v>393216</v>
          </cell>
          <cell r="AQ1049">
            <v>0</v>
          </cell>
          <cell r="AR1049">
            <v>0</v>
          </cell>
          <cell r="AS1049" t="str">
            <v>Ы</v>
          </cell>
          <cell r="AT1049" t="str">
            <v>Ы</v>
          </cell>
          <cell r="AU1049">
            <v>0</v>
          </cell>
          <cell r="AV1049">
            <v>0</v>
          </cell>
          <cell r="AW1049">
            <v>23</v>
          </cell>
          <cell r="AX1049">
            <v>1</v>
          </cell>
          <cell r="AY1049">
            <v>0</v>
          </cell>
          <cell r="AZ1049">
            <v>0</v>
          </cell>
          <cell r="BA1049">
            <v>0</v>
          </cell>
          <cell r="BB1049">
            <v>0</v>
          </cell>
          <cell r="BC1049">
            <v>38828</v>
          </cell>
        </row>
        <row r="1050">
          <cell r="A1050">
            <v>2006</v>
          </cell>
          <cell r="B1050">
            <v>1</v>
          </cell>
          <cell r="C1050">
            <v>67</v>
          </cell>
          <cell r="D1050">
            <v>20</v>
          </cell>
          <cell r="E1050">
            <v>792020</v>
          </cell>
          <cell r="F1050">
            <v>0</v>
          </cell>
          <cell r="G1050" t="str">
            <v>Затраты по ШПЗ (основные)</v>
          </cell>
          <cell r="H1050">
            <v>2011</v>
          </cell>
          <cell r="I1050">
            <v>7920</v>
          </cell>
          <cell r="J1050">
            <v>250303.69</v>
          </cell>
          <cell r="K1050">
            <v>1</v>
          </cell>
          <cell r="L1050">
            <v>0</v>
          </cell>
          <cell r="M1050">
            <v>0</v>
          </cell>
          <cell r="N1050">
            <v>0</v>
          </cell>
          <cell r="R1050">
            <v>0</v>
          </cell>
          <cell r="S1050">
            <v>0</v>
          </cell>
          <cell r="T1050">
            <v>0</v>
          </cell>
          <cell r="U1050">
            <v>42</v>
          </cell>
          <cell r="V1050">
            <v>0</v>
          </cell>
          <cell r="W1050">
            <v>0</v>
          </cell>
          <cell r="AA1050">
            <v>0</v>
          </cell>
          <cell r="AB1050">
            <v>0</v>
          </cell>
          <cell r="AC1050">
            <v>0</v>
          </cell>
          <cell r="AD1050">
            <v>42</v>
          </cell>
          <cell r="AE1050">
            <v>450000</v>
          </cell>
          <cell r="AF1050">
            <v>0</v>
          </cell>
          <cell r="AI1050">
            <v>2223</v>
          </cell>
          <cell r="AK1050">
            <v>0</v>
          </cell>
          <cell r="AM1050">
            <v>194</v>
          </cell>
          <cell r="AN1050">
            <v>1</v>
          </cell>
          <cell r="AO1050">
            <v>393216</v>
          </cell>
          <cell r="AQ1050">
            <v>0</v>
          </cell>
          <cell r="AR1050">
            <v>0</v>
          </cell>
          <cell r="AS1050" t="str">
            <v>Ы</v>
          </cell>
          <cell r="AT1050" t="str">
            <v>Ы</v>
          </cell>
          <cell r="AU1050">
            <v>0</v>
          </cell>
          <cell r="AV1050">
            <v>0</v>
          </cell>
          <cell r="AW1050">
            <v>23</v>
          </cell>
          <cell r="AX1050">
            <v>1</v>
          </cell>
          <cell r="AY1050">
            <v>0</v>
          </cell>
          <cell r="AZ1050">
            <v>0</v>
          </cell>
          <cell r="BA1050">
            <v>0</v>
          </cell>
          <cell r="BB1050">
            <v>0</v>
          </cell>
          <cell r="BC1050">
            <v>38828</v>
          </cell>
        </row>
        <row r="1051">
          <cell r="A1051">
            <v>2006</v>
          </cell>
          <cell r="B1051">
            <v>1</v>
          </cell>
          <cell r="C1051">
            <v>68</v>
          </cell>
          <cell r="D1051">
            <v>20</v>
          </cell>
          <cell r="E1051">
            <v>792020</v>
          </cell>
          <cell r="F1051">
            <v>0</v>
          </cell>
          <cell r="G1051" t="str">
            <v>Затраты по ШПЗ (основные)</v>
          </cell>
          <cell r="H1051">
            <v>2011</v>
          </cell>
          <cell r="I1051">
            <v>7920</v>
          </cell>
          <cell r="J1051">
            <v>24174.44</v>
          </cell>
          <cell r="K1051">
            <v>1</v>
          </cell>
          <cell r="L1051">
            <v>0</v>
          </cell>
          <cell r="M1051">
            <v>0</v>
          </cell>
          <cell r="N1051">
            <v>0</v>
          </cell>
          <cell r="R1051">
            <v>0</v>
          </cell>
          <cell r="S1051">
            <v>0</v>
          </cell>
          <cell r="T1051">
            <v>0</v>
          </cell>
          <cell r="U1051">
            <v>42</v>
          </cell>
          <cell r="V1051">
            <v>0</v>
          </cell>
          <cell r="W1051">
            <v>0</v>
          </cell>
          <cell r="AA1051">
            <v>0</v>
          </cell>
          <cell r="AB1051">
            <v>0</v>
          </cell>
          <cell r="AC1051">
            <v>0</v>
          </cell>
          <cell r="AD1051">
            <v>42</v>
          </cell>
          <cell r="AE1051">
            <v>460000</v>
          </cell>
          <cell r="AF1051">
            <v>0</v>
          </cell>
          <cell r="AI1051">
            <v>2223</v>
          </cell>
          <cell r="AK1051">
            <v>0</v>
          </cell>
          <cell r="AM1051">
            <v>195</v>
          </cell>
          <cell r="AN1051">
            <v>1</v>
          </cell>
          <cell r="AO1051">
            <v>393216</v>
          </cell>
          <cell r="AQ1051">
            <v>0</v>
          </cell>
          <cell r="AR1051">
            <v>0</v>
          </cell>
          <cell r="AS1051" t="str">
            <v>Ы</v>
          </cell>
          <cell r="AT1051" t="str">
            <v>Ы</v>
          </cell>
          <cell r="AU1051">
            <v>0</v>
          </cell>
          <cell r="AV1051">
            <v>0</v>
          </cell>
          <cell r="AW1051">
            <v>23</v>
          </cell>
          <cell r="AX1051">
            <v>1</v>
          </cell>
          <cell r="AY1051">
            <v>0</v>
          </cell>
          <cell r="AZ1051">
            <v>0</v>
          </cell>
          <cell r="BA1051">
            <v>0</v>
          </cell>
          <cell r="BB1051">
            <v>0</v>
          </cell>
          <cell r="BC1051">
            <v>38828</v>
          </cell>
        </row>
        <row r="1052">
          <cell r="A1052">
            <v>2006</v>
          </cell>
          <cell r="B1052">
            <v>1</v>
          </cell>
          <cell r="C1052">
            <v>69</v>
          </cell>
          <cell r="D1052">
            <v>20</v>
          </cell>
          <cell r="E1052">
            <v>792020</v>
          </cell>
          <cell r="F1052">
            <v>0</v>
          </cell>
          <cell r="G1052" t="str">
            <v>Затраты по ШПЗ (основные)</v>
          </cell>
          <cell r="H1052">
            <v>2011</v>
          </cell>
          <cell r="I1052">
            <v>7920</v>
          </cell>
          <cell r="J1052">
            <v>10796.82</v>
          </cell>
          <cell r="K1052">
            <v>1</v>
          </cell>
          <cell r="L1052">
            <v>0</v>
          </cell>
          <cell r="M1052">
            <v>0</v>
          </cell>
          <cell r="N1052">
            <v>0</v>
          </cell>
          <cell r="R1052">
            <v>0</v>
          </cell>
          <cell r="S1052">
            <v>0</v>
          </cell>
          <cell r="T1052">
            <v>0</v>
          </cell>
          <cell r="U1052">
            <v>42</v>
          </cell>
          <cell r="V1052">
            <v>0</v>
          </cell>
          <cell r="W1052">
            <v>0</v>
          </cell>
          <cell r="AA1052">
            <v>0</v>
          </cell>
          <cell r="AB1052">
            <v>0</v>
          </cell>
          <cell r="AC1052">
            <v>0</v>
          </cell>
          <cell r="AD1052">
            <v>42</v>
          </cell>
          <cell r="AE1052">
            <v>465000</v>
          </cell>
          <cell r="AF1052">
            <v>0</v>
          </cell>
          <cell r="AI1052">
            <v>2223</v>
          </cell>
          <cell r="AK1052">
            <v>0</v>
          </cell>
          <cell r="AM1052">
            <v>196</v>
          </cell>
          <cell r="AN1052">
            <v>1</v>
          </cell>
          <cell r="AO1052">
            <v>393216</v>
          </cell>
          <cell r="AQ1052">
            <v>0</v>
          </cell>
          <cell r="AR1052">
            <v>0</v>
          </cell>
          <cell r="AS1052" t="str">
            <v>Ы</v>
          </cell>
          <cell r="AT1052" t="str">
            <v>Ы</v>
          </cell>
          <cell r="AU1052">
            <v>0</v>
          </cell>
          <cell r="AV1052">
            <v>0</v>
          </cell>
          <cell r="AW1052">
            <v>23</v>
          </cell>
          <cell r="AX1052">
            <v>1</v>
          </cell>
          <cell r="AY1052">
            <v>0</v>
          </cell>
          <cell r="AZ1052">
            <v>0</v>
          </cell>
          <cell r="BA1052">
            <v>0</v>
          </cell>
          <cell r="BB1052">
            <v>0</v>
          </cell>
          <cell r="BC1052">
            <v>38828</v>
          </cell>
        </row>
        <row r="1053">
          <cell r="A1053">
            <v>2006</v>
          </cell>
          <cell r="B1053">
            <v>1</v>
          </cell>
          <cell r="C1053">
            <v>70</v>
          </cell>
          <cell r="D1053">
            <v>20</v>
          </cell>
          <cell r="E1053">
            <v>792020</v>
          </cell>
          <cell r="F1053">
            <v>0</v>
          </cell>
          <cell r="G1053" t="str">
            <v>Затраты по ШПЗ (основные)</v>
          </cell>
          <cell r="H1053">
            <v>2011</v>
          </cell>
          <cell r="I1053">
            <v>7920</v>
          </cell>
          <cell r="J1053">
            <v>1335321.32</v>
          </cell>
          <cell r="K1053">
            <v>1</v>
          </cell>
          <cell r="L1053">
            <v>0</v>
          </cell>
          <cell r="M1053">
            <v>0</v>
          </cell>
          <cell r="N1053">
            <v>0</v>
          </cell>
          <cell r="R1053">
            <v>0</v>
          </cell>
          <cell r="S1053">
            <v>0</v>
          </cell>
          <cell r="T1053">
            <v>0</v>
          </cell>
          <cell r="U1053">
            <v>42</v>
          </cell>
          <cell r="V1053">
            <v>0</v>
          </cell>
          <cell r="W1053">
            <v>0</v>
          </cell>
          <cell r="AA1053">
            <v>0</v>
          </cell>
          <cell r="AB1053">
            <v>0</v>
          </cell>
          <cell r="AC1053">
            <v>0</v>
          </cell>
          <cell r="AD1053">
            <v>42</v>
          </cell>
          <cell r="AE1053">
            <v>502100</v>
          </cell>
          <cell r="AF1053">
            <v>0</v>
          </cell>
          <cell r="AI1053">
            <v>2223</v>
          </cell>
          <cell r="AK1053">
            <v>0</v>
          </cell>
          <cell r="AM1053">
            <v>197</v>
          </cell>
          <cell r="AN1053">
            <v>1</v>
          </cell>
          <cell r="AO1053">
            <v>393216</v>
          </cell>
          <cell r="AQ1053">
            <v>0</v>
          </cell>
          <cell r="AR1053">
            <v>0</v>
          </cell>
          <cell r="AS1053" t="str">
            <v>Ы</v>
          </cell>
          <cell r="AT1053" t="str">
            <v>Ы</v>
          </cell>
          <cell r="AU1053">
            <v>0</v>
          </cell>
          <cell r="AV1053">
            <v>0</v>
          </cell>
          <cell r="AW1053">
            <v>23</v>
          </cell>
          <cell r="AX1053">
            <v>1</v>
          </cell>
          <cell r="AY1053">
            <v>0</v>
          </cell>
          <cell r="AZ1053">
            <v>0</v>
          </cell>
          <cell r="BA1053">
            <v>0</v>
          </cell>
          <cell r="BB1053">
            <v>0</v>
          </cell>
          <cell r="BC1053">
            <v>38828</v>
          </cell>
        </row>
        <row r="1054">
          <cell r="A1054">
            <v>2006</v>
          </cell>
          <cell r="B1054">
            <v>1</v>
          </cell>
          <cell r="C1054">
            <v>71</v>
          </cell>
          <cell r="D1054">
            <v>20</v>
          </cell>
          <cell r="E1054">
            <v>792020</v>
          </cell>
          <cell r="F1054">
            <v>0</v>
          </cell>
          <cell r="G1054" t="str">
            <v>Затраты по ШПЗ (основные)</v>
          </cell>
          <cell r="H1054">
            <v>2011</v>
          </cell>
          <cell r="I1054">
            <v>7920</v>
          </cell>
          <cell r="J1054">
            <v>6308.58</v>
          </cell>
          <cell r="K1054">
            <v>1</v>
          </cell>
          <cell r="L1054">
            <v>0</v>
          </cell>
          <cell r="M1054">
            <v>0</v>
          </cell>
          <cell r="N1054">
            <v>0</v>
          </cell>
          <cell r="R1054">
            <v>0</v>
          </cell>
          <cell r="S1054">
            <v>0</v>
          </cell>
          <cell r="T1054">
            <v>0</v>
          </cell>
          <cell r="U1054">
            <v>42</v>
          </cell>
          <cell r="V1054">
            <v>0</v>
          </cell>
          <cell r="W1054">
            <v>0</v>
          </cell>
          <cell r="AA1054">
            <v>0</v>
          </cell>
          <cell r="AB1054">
            <v>0</v>
          </cell>
          <cell r="AC1054">
            <v>0</v>
          </cell>
          <cell r="AD1054">
            <v>42</v>
          </cell>
          <cell r="AE1054">
            <v>502400</v>
          </cell>
          <cell r="AF1054">
            <v>0</v>
          </cell>
          <cell r="AI1054">
            <v>2223</v>
          </cell>
          <cell r="AK1054">
            <v>0</v>
          </cell>
          <cell r="AM1054">
            <v>198</v>
          </cell>
          <cell r="AN1054">
            <v>1</v>
          </cell>
          <cell r="AO1054">
            <v>393216</v>
          </cell>
          <cell r="AQ1054">
            <v>0</v>
          </cell>
          <cell r="AR1054">
            <v>0</v>
          </cell>
          <cell r="AS1054" t="str">
            <v>Ы</v>
          </cell>
          <cell r="AT1054" t="str">
            <v>Ы</v>
          </cell>
          <cell r="AU1054">
            <v>0</v>
          </cell>
          <cell r="AV1054">
            <v>0</v>
          </cell>
          <cell r="AW1054">
            <v>23</v>
          </cell>
          <cell r="AX1054">
            <v>1</v>
          </cell>
          <cell r="AY1054">
            <v>0</v>
          </cell>
          <cell r="AZ1054">
            <v>0</v>
          </cell>
          <cell r="BA1054">
            <v>0</v>
          </cell>
          <cell r="BB1054">
            <v>0</v>
          </cell>
          <cell r="BC1054">
            <v>38828</v>
          </cell>
        </row>
        <row r="1055">
          <cell r="A1055">
            <v>2006</v>
          </cell>
          <cell r="B1055">
            <v>1</v>
          </cell>
          <cell r="C1055">
            <v>72</v>
          </cell>
          <cell r="D1055">
            <v>20</v>
          </cell>
          <cell r="E1055">
            <v>792020</v>
          </cell>
          <cell r="F1055">
            <v>0</v>
          </cell>
          <cell r="G1055" t="str">
            <v>Затраты по ШПЗ (основные)</v>
          </cell>
          <cell r="H1055">
            <v>2011</v>
          </cell>
          <cell r="I1055">
            <v>7920</v>
          </cell>
          <cell r="J1055">
            <v>1455301.59</v>
          </cell>
          <cell r="K1055">
            <v>1</v>
          </cell>
          <cell r="L1055">
            <v>0</v>
          </cell>
          <cell r="M1055">
            <v>0</v>
          </cell>
          <cell r="N1055">
            <v>0</v>
          </cell>
          <cell r="R1055">
            <v>0</v>
          </cell>
          <cell r="S1055">
            <v>0</v>
          </cell>
          <cell r="T1055">
            <v>0</v>
          </cell>
          <cell r="U1055">
            <v>42</v>
          </cell>
          <cell r="V1055">
            <v>0</v>
          </cell>
          <cell r="W1055">
            <v>0</v>
          </cell>
          <cell r="AA1055">
            <v>0</v>
          </cell>
          <cell r="AB1055">
            <v>0</v>
          </cell>
          <cell r="AC1055">
            <v>0</v>
          </cell>
          <cell r="AD1055">
            <v>42</v>
          </cell>
          <cell r="AE1055">
            <v>503000</v>
          </cell>
          <cell r="AF1055">
            <v>0</v>
          </cell>
          <cell r="AI1055">
            <v>2223</v>
          </cell>
          <cell r="AK1055">
            <v>0</v>
          </cell>
          <cell r="AM1055">
            <v>199</v>
          </cell>
          <cell r="AN1055">
            <v>1</v>
          </cell>
          <cell r="AO1055">
            <v>393216</v>
          </cell>
          <cell r="AQ1055">
            <v>0</v>
          </cell>
          <cell r="AR1055">
            <v>0</v>
          </cell>
          <cell r="AS1055" t="str">
            <v>Ы</v>
          </cell>
          <cell r="AT1055" t="str">
            <v>Ы</v>
          </cell>
          <cell r="AU1055">
            <v>0</v>
          </cell>
          <cell r="AV1055">
            <v>0</v>
          </cell>
          <cell r="AW1055">
            <v>23</v>
          </cell>
          <cell r="AX1055">
            <v>1</v>
          </cell>
          <cell r="AY1055">
            <v>0</v>
          </cell>
          <cell r="AZ1055">
            <v>0</v>
          </cell>
          <cell r="BA1055">
            <v>0</v>
          </cell>
          <cell r="BB1055">
            <v>0</v>
          </cell>
          <cell r="BC1055">
            <v>38828</v>
          </cell>
        </row>
        <row r="1056">
          <cell r="A1056">
            <v>2006</v>
          </cell>
          <cell r="B1056">
            <v>1</v>
          </cell>
          <cell r="C1056">
            <v>73</v>
          </cell>
          <cell r="D1056">
            <v>20</v>
          </cell>
          <cell r="E1056">
            <v>792020</v>
          </cell>
          <cell r="F1056">
            <v>0</v>
          </cell>
          <cell r="G1056" t="str">
            <v>Затраты по ШПЗ (основные)</v>
          </cell>
          <cell r="H1056">
            <v>2011</v>
          </cell>
          <cell r="I1056">
            <v>7920</v>
          </cell>
          <cell r="J1056">
            <v>126068.99</v>
          </cell>
          <cell r="K1056">
            <v>1</v>
          </cell>
          <cell r="L1056">
            <v>0</v>
          </cell>
          <cell r="M1056">
            <v>0</v>
          </cell>
          <cell r="N1056">
            <v>0</v>
          </cell>
          <cell r="R1056">
            <v>0</v>
          </cell>
          <cell r="S1056">
            <v>0</v>
          </cell>
          <cell r="T1056">
            <v>0</v>
          </cell>
          <cell r="U1056">
            <v>42</v>
          </cell>
          <cell r="V1056">
            <v>0</v>
          </cell>
          <cell r="W1056">
            <v>0</v>
          </cell>
          <cell r="AA1056">
            <v>0</v>
          </cell>
          <cell r="AB1056">
            <v>0</v>
          </cell>
          <cell r="AC1056">
            <v>0</v>
          </cell>
          <cell r="AD1056">
            <v>42</v>
          </cell>
          <cell r="AE1056">
            <v>504900</v>
          </cell>
          <cell r="AF1056">
            <v>0</v>
          </cell>
          <cell r="AI1056">
            <v>2223</v>
          </cell>
          <cell r="AK1056">
            <v>0</v>
          </cell>
          <cell r="AM1056">
            <v>200</v>
          </cell>
          <cell r="AN1056">
            <v>1</v>
          </cell>
          <cell r="AO1056">
            <v>393216</v>
          </cell>
          <cell r="AQ1056">
            <v>0</v>
          </cell>
          <cell r="AR1056">
            <v>0</v>
          </cell>
          <cell r="AS1056" t="str">
            <v>Ы</v>
          </cell>
          <cell r="AT1056" t="str">
            <v>Ы</v>
          </cell>
          <cell r="AU1056">
            <v>0</v>
          </cell>
          <cell r="AV1056">
            <v>0</v>
          </cell>
          <cell r="AW1056">
            <v>23</v>
          </cell>
          <cell r="AX1056">
            <v>1</v>
          </cell>
          <cell r="AY1056">
            <v>0</v>
          </cell>
          <cell r="AZ1056">
            <v>0</v>
          </cell>
          <cell r="BA1056">
            <v>0</v>
          </cell>
          <cell r="BB1056">
            <v>0</v>
          </cell>
          <cell r="BC1056">
            <v>38828</v>
          </cell>
        </row>
        <row r="1057">
          <cell r="A1057">
            <v>2006</v>
          </cell>
          <cell r="B1057">
            <v>1</v>
          </cell>
          <cell r="C1057">
            <v>74</v>
          </cell>
          <cell r="D1057">
            <v>20</v>
          </cell>
          <cell r="E1057">
            <v>792020</v>
          </cell>
          <cell r="F1057">
            <v>0</v>
          </cell>
          <cell r="G1057" t="str">
            <v>Затраты по ШПЗ (основные)</v>
          </cell>
          <cell r="H1057">
            <v>2011</v>
          </cell>
          <cell r="I1057">
            <v>7920</v>
          </cell>
          <cell r="J1057">
            <v>146708.44</v>
          </cell>
          <cell r="K1057">
            <v>1</v>
          </cell>
          <cell r="L1057">
            <v>0</v>
          </cell>
          <cell r="M1057">
            <v>0</v>
          </cell>
          <cell r="N1057">
            <v>0</v>
          </cell>
          <cell r="R1057">
            <v>0</v>
          </cell>
          <cell r="S1057">
            <v>0</v>
          </cell>
          <cell r="T1057">
            <v>0</v>
          </cell>
          <cell r="U1057">
            <v>42</v>
          </cell>
          <cell r="V1057">
            <v>0</v>
          </cell>
          <cell r="W1057">
            <v>0</v>
          </cell>
          <cell r="AA1057">
            <v>0</v>
          </cell>
          <cell r="AB1057">
            <v>0</v>
          </cell>
          <cell r="AC1057">
            <v>0</v>
          </cell>
          <cell r="AD1057">
            <v>42</v>
          </cell>
          <cell r="AE1057">
            <v>505100</v>
          </cell>
          <cell r="AF1057">
            <v>0</v>
          </cell>
          <cell r="AI1057">
            <v>2223</v>
          </cell>
          <cell r="AK1057">
            <v>0</v>
          </cell>
          <cell r="AM1057">
            <v>201</v>
          </cell>
          <cell r="AN1057">
            <v>1</v>
          </cell>
          <cell r="AO1057">
            <v>393216</v>
          </cell>
          <cell r="AQ1057">
            <v>0</v>
          </cell>
          <cell r="AR1057">
            <v>0</v>
          </cell>
          <cell r="AS1057" t="str">
            <v>Ы</v>
          </cell>
          <cell r="AT1057" t="str">
            <v>Ы</v>
          </cell>
          <cell r="AU1057">
            <v>0</v>
          </cell>
          <cell r="AV1057">
            <v>0</v>
          </cell>
          <cell r="AW1057">
            <v>23</v>
          </cell>
          <cell r="AX1057">
            <v>1</v>
          </cell>
          <cell r="AY1057">
            <v>0</v>
          </cell>
          <cell r="AZ1057">
            <v>0</v>
          </cell>
          <cell r="BA1057">
            <v>0</v>
          </cell>
          <cell r="BB1057">
            <v>0</v>
          </cell>
          <cell r="BC1057">
            <v>38828</v>
          </cell>
        </row>
        <row r="1058">
          <cell r="A1058">
            <v>2006</v>
          </cell>
          <cell r="B1058">
            <v>1</v>
          </cell>
          <cell r="C1058">
            <v>75</v>
          </cell>
          <cell r="D1058">
            <v>20</v>
          </cell>
          <cell r="E1058">
            <v>792020</v>
          </cell>
          <cell r="F1058">
            <v>0</v>
          </cell>
          <cell r="G1058" t="str">
            <v>Затраты по ШПЗ (основные)</v>
          </cell>
          <cell r="H1058">
            <v>2011</v>
          </cell>
          <cell r="I1058">
            <v>7920</v>
          </cell>
          <cell r="J1058">
            <v>265089.07</v>
          </cell>
          <cell r="K1058">
            <v>1</v>
          </cell>
          <cell r="L1058">
            <v>0</v>
          </cell>
          <cell r="M1058">
            <v>0</v>
          </cell>
          <cell r="N1058">
            <v>0</v>
          </cell>
          <cell r="R1058">
            <v>0</v>
          </cell>
          <cell r="S1058">
            <v>0</v>
          </cell>
          <cell r="T1058">
            <v>0</v>
          </cell>
          <cell r="U1058">
            <v>42</v>
          </cell>
          <cell r="V1058">
            <v>0</v>
          </cell>
          <cell r="W1058">
            <v>0</v>
          </cell>
          <cell r="AA1058">
            <v>0</v>
          </cell>
          <cell r="AB1058">
            <v>0</v>
          </cell>
          <cell r="AC1058">
            <v>0</v>
          </cell>
          <cell r="AD1058">
            <v>42</v>
          </cell>
          <cell r="AE1058">
            <v>505200</v>
          </cell>
          <cell r="AF1058">
            <v>0</v>
          </cell>
          <cell r="AI1058">
            <v>2223</v>
          </cell>
          <cell r="AK1058">
            <v>0</v>
          </cell>
          <cell r="AM1058">
            <v>202</v>
          </cell>
          <cell r="AN1058">
            <v>1</v>
          </cell>
          <cell r="AO1058">
            <v>393216</v>
          </cell>
          <cell r="AQ1058">
            <v>0</v>
          </cell>
          <cell r="AR1058">
            <v>0</v>
          </cell>
          <cell r="AS1058" t="str">
            <v>Ы</v>
          </cell>
          <cell r="AT1058" t="str">
            <v>Ы</v>
          </cell>
          <cell r="AU1058">
            <v>0</v>
          </cell>
          <cell r="AV1058">
            <v>0</v>
          </cell>
          <cell r="AW1058">
            <v>23</v>
          </cell>
          <cell r="AX1058">
            <v>1</v>
          </cell>
          <cell r="AY1058">
            <v>0</v>
          </cell>
          <cell r="AZ1058">
            <v>0</v>
          </cell>
          <cell r="BA1058">
            <v>0</v>
          </cell>
          <cell r="BB1058">
            <v>0</v>
          </cell>
          <cell r="BC1058">
            <v>38828</v>
          </cell>
        </row>
        <row r="1059">
          <cell r="A1059">
            <v>2006</v>
          </cell>
          <cell r="B1059">
            <v>1</v>
          </cell>
          <cell r="C1059">
            <v>76</v>
          </cell>
          <cell r="D1059">
            <v>20</v>
          </cell>
          <cell r="E1059">
            <v>792020</v>
          </cell>
          <cell r="F1059">
            <v>0</v>
          </cell>
          <cell r="G1059" t="str">
            <v>Затраты по ШПЗ (основные)</v>
          </cell>
          <cell r="H1059">
            <v>2011</v>
          </cell>
          <cell r="I1059">
            <v>7920</v>
          </cell>
          <cell r="J1059">
            <v>1780.76</v>
          </cell>
          <cell r="K1059">
            <v>1</v>
          </cell>
          <cell r="L1059">
            <v>0</v>
          </cell>
          <cell r="M1059">
            <v>0</v>
          </cell>
          <cell r="N1059">
            <v>0</v>
          </cell>
          <cell r="R1059">
            <v>0</v>
          </cell>
          <cell r="S1059">
            <v>0</v>
          </cell>
          <cell r="T1059">
            <v>0</v>
          </cell>
          <cell r="U1059">
            <v>42</v>
          </cell>
          <cell r="V1059">
            <v>0</v>
          </cell>
          <cell r="W1059">
            <v>0</v>
          </cell>
          <cell r="AA1059">
            <v>0</v>
          </cell>
          <cell r="AB1059">
            <v>0</v>
          </cell>
          <cell r="AC1059">
            <v>0</v>
          </cell>
          <cell r="AD1059">
            <v>42</v>
          </cell>
          <cell r="AE1059">
            <v>505400</v>
          </cell>
          <cell r="AF1059">
            <v>0</v>
          </cell>
          <cell r="AI1059">
            <v>2223</v>
          </cell>
          <cell r="AK1059">
            <v>0</v>
          </cell>
          <cell r="AM1059">
            <v>203</v>
          </cell>
          <cell r="AN1059">
            <v>1</v>
          </cell>
          <cell r="AO1059">
            <v>393216</v>
          </cell>
          <cell r="AQ1059">
            <v>0</v>
          </cell>
          <cell r="AR1059">
            <v>0</v>
          </cell>
          <cell r="AS1059" t="str">
            <v>Ы</v>
          </cell>
          <cell r="AT1059" t="str">
            <v>Ы</v>
          </cell>
          <cell r="AU1059">
            <v>0</v>
          </cell>
          <cell r="AV1059">
            <v>0</v>
          </cell>
          <cell r="AW1059">
            <v>23</v>
          </cell>
          <cell r="AX1059">
            <v>1</v>
          </cell>
          <cell r="AY1059">
            <v>0</v>
          </cell>
          <cell r="AZ1059">
            <v>0</v>
          </cell>
          <cell r="BA1059">
            <v>0</v>
          </cell>
          <cell r="BB1059">
            <v>0</v>
          </cell>
          <cell r="BC1059">
            <v>38828</v>
          </cell>
        </row>
        <row r="1060">
          <cell r="A1060">
            <v>2006</v>
          </cell>
          <cell r="B1060">
            <v>1</v>
          </cell>
          <cell r="C1060">
            <v>77</v>
          </cell>
          <cell r="D1060">
            <v>20</v>
          </cell>
          <cell r="E1060">
            <v>792020</v>
          </cell>
          <cell r="F1060">
            <v>0</v>
          </cell>
          <cell r="G1060" t="str">
            <v>Затраты по ШПЗ (основные)</v>
          </cell>
          <cell r="H1060">
            <v>2011</v>
          </cell>
          <cell r="I1060">
            <v>7920</v>
          </cell>
          <cell r="J1060">
            <v>664075.55000000005</v>
          </cell>
          <cell r="K1060">
            <v>1</v>
          </cell>
          <cell r="L1060">
            <v>0</v>
          </cell>
          <cell r="M1060">
            <v>0</v>
          </cell>
          <cell r="N1060">
            <v>0</v>
          </cell>
          <cell r="R1060">
            <v>0</v>
          </cell>
          <cell r="S1060">
            <v>0</v>
          </cell>
          <cell r="T1060">
            <v>0</v>
          </cell>
          <cell r="U1060">
            <v>42</v>
          </cell>
          <cell r="V1060">
            <v>0</v>
          </cell>
          <cell r="W1060">
            <v>0</v>
          </cell>
          <cell r="AA1060">
            <v>0</v>
          </cell>
          <cell r="AB1060">
            <v>0</v>
          </cell>
          <cell r="AC1060">
            <v>0</v>
          </cell>
          <cell r="AD1060">
            <v>42</v>
          </cell>
          <cell r="AE1060">
            <v>510100</v>
          </cell>
          <cell r="AF1060">
            <v>0</v>
          </cell>
          <cell r="AI1060">
            <v>2223</v>
          </cell>
          <cell r="AK1060">
            <v>0</v>
          </cell>
          <cell r="AM1060">
            <v>204</v>
          </cell>
          <cell r="AN1060">
            <v>1</v>
          </cell>
          <cell r="AO1060">
            <v>393216</v>
          </cell>
          <cell r="AQ1060">
            <v>0</v>
          </cell>
          <cell r="AR1060">
            <v>0</v>
          </cell>
          <cell r="AS1060" t="str">
            <v>Ы</v>
          </cell>
          <cell r="AT1060" t="str">
            <v>Ы</v>
          </cell>
          <cell r="AU1060">
            <v>0</v>
          </cell>
          <cell r="AV1060">
            <v>0</v>
          </cell>
          <cell r="AW1060">
            <v>23</v>
          </cell>
          <cell r="AX1060">
            <v>1</v>
          </cell>
          <cell r="AY1060">
            <v>0</v>
          </cell>
          <cell r="AZ1060">
            <v>0</v>
          </cell>
          <cell r="BA1060">
            <v>0</v>
          </cell>
          <cell r="BB1060">
            <v>0</v>
          </cell>
          <cell r="BC1060">
            <v>38828</v>
          </cell>
        </row>
        <row r="1061">
          <cell r="A1061">
            <v>2006</v>
          </cell>
          <cell r="B1061">
            <v>1</v>
          </cell>
          <cell r="C1061">
            <v>78</v>
          </cell>
          <cell r="D1061">
            <v>20</v>
          </cell>
          <cell r="E1061">
            <v>792020</v>
          </cell>
          <cell r="F1061">
            <v>0</v>
          </cell>
          <cell r="G1061" t="str">
            <v>Затраты по ШПЗ (основные)</v>
          </cell>
          <cell r="H1061">
            <v>2011</v>
          </cell>
          <cell r="I1061">
            <v>7920</v>
          </cell>
          <cell r="J1061">
            <v>599.91999999999996</v>
          </cell>
          <cell r="K1061">
            <v>1</v>
          </cell>
          <cell r="L1061">
            <v>0</v>
          </cell>
          <cell r="M1061">
            <v>0</v>
          </cell>
          <cell r="N1061">
            <v>0</v>
          </cell>
          <cell r="R1061">
            <v>0</v>
          </cell>
          <cell r="S1061">
            <v>0</v>
          </cell>
          <cell r="T1061">
            <v>0</v>
          </cell>
          <cell r="U1061">
            <v>42</v>
          </cell>
          <cell r="V1061">
            <v>0</v>
          </cell>
          <cell r="W1061">
            <v>0</v>
          </cell>
          <cell r="AA1061">
            <v>0</v>
          </cell>
          <cell r="AB1061">
            <v>0</v>
          </cell>
          <cell r="AC1061">
            <v>0</v>
          </cell>
          <cell r="AD1061">
            <v>42</v>
          </cell>
          <cell r="AE1061">
            <v>510200</v>
          </cell>
          <cell r="AF1061">
            <v>0</v>
          </cell>
          <cell r="AI1061">
            <v>2223</v>
          </cell>
          <cell r="AK1061">
            <v>0</v>
          </cell>
          <cell r="AM1061">
            <v>205</v>
          </cell>
          <cell r="AN1061">
            <v>1</v>
          </cell>
          <cell r="AO1061">
            <v>393216</v>
          </cell>
          <cell r="AQ1061">
            <v>0</v>
          </cell>
          <cell r="AR1061">
            <v>0</v>
          </cell>
          <cell r="AS1061" t="str">
            <v>Ы</v>
          </cell>
          <cell r="AT1061" t="str">
            <v>Ы</v>
          </cell>
          <cell r="AU1061">
            <v>0</v>
          </cell>
          <cell r="AV1061">
            <v>0</v>
          </cell>
          <cell r="AW1061">
            <v>23</v>
          </cell>
          <cell r="AX1061">
            <v>1</v>
          </cell>
          <cell r="AY1061">
            <v>0</v>
          </cell>
          <cell r="AZ1061">
            <v>0</v>
          </cell>
          <cell r="BA1061">
            <v>0</v>
          </cell>
          <cell r="BB1061">
            <v>0</v>
          </cell>
          <cell r="BC1061">
            <v>38828</v>
          </cell>
        </row>
        <row r="1062">
          <cell r="A1062">
            <v>2006</v>
          </cell>
          <cell r="B1062">
            <v>1</v>
          </cell>
          <cell r="C1062">
            <v>79</v>
          </cell>
          <cell r="D1062">
            <v>20</v>
          </cell>
          <cell r="E1062">
            <v>792020</v>
          </cell>
          <cell r="F1062">
            <v>0</v>
          </cell>
          <cell r="G1062" t="str">
            <v>Затраты по ШПЗ (основные)</v>
          </cell>
          <cell r="H1062">
            <v>2011</v>
          </cell>
          <cell r="I1062">
            <v>7920</v>
          </cell>
          <cell r="J1062">
            <v>121847.35</v>
          </cell>
          <cell r="K1062">
            <v>1</v>
          </cell>
          <cell r="L1062">
            <v>0</v>
          </cell>
          <cell r="M1062">
            <v>0</v>
          </cell>
          <cell r="N1062">
            <v>0</v>
          </cell>
          <cell r="R1062">
            <v>0</v>
          </cell>
          <cell r="S1062">
            <v>0</v>
          </cell>
          <cell r="T1062">
            <v>0</v>
          </cell>
          <cell r="U1062">
            <v>42</v>
          </cell>
          <cell r="V1062">
            <v>0</v>
          </cell>
          <cell r="W1062">
            <v>0</v>
          </cell>
          <cell r="AA1062">
            <v>0</v>
          </cell>
          <cell r="AB1062">
            <v>0</v>
          </cell>
          <cell r="AC1062">
            <v>0</v>
          </cell>
          <cell r="AD1062">
            <v>42</v>
          </cell>
          <cell r="AE1062">
            <v>510300</v>
          </cell>
          <cell r="AF1062">
            <v>0</v>
          </cell>
          <cell r="AI1062">
            <v>2223</v>
          </cell>
          <cell r="AK1062">
            <v>0</v>
          </cell>
          <cell r="AM1062">
            <v>206</v>
          </cell>
          <cell r="AN1062">
            <v>1</v>
          </cell>
          <cell r="AO1062">
            <v>393216</v>
          </cell>
          <cell r="AQ1062">
            <v>0</v>
          </cell>
          <cell r="AR1062">
            <v>0</v>
          </cell>
          <cell r="AS1062" t="str">
            <v>Ы</v>
          </cell>
          <cell r="AT1062" t="str">
            <v>Ы</v>
          </cell>
          <cell r="AU1062">
            <v>0</v>
          </cell>
          <cell r="AV1062">
            <v>0</v>
          </cell>
          <cell r="AW1062">
            <v>23</v>
          </cell>
          <cell r="AX1062">
            <v>1</v>
          </cell>
          <cell r="AY1062">
            <v>0</v>
          </cell>
          <cell r="AZ1062">
            <v>0</v>
          </cell>
          <cell r="BA1062">
            <v>0</v>
          </cell>
          <cell r="BB1062">
            <v>0</v>
          </cell>
          <cell r="BC1062">
            <v>38828</v>
          </cell>
        </row>
        <row r="1063">
          <cell r="A1063">
            <v>2006</v>
          </cell>
          <cell r="B1063">
            <v>1</v>
          </cell>
          <cell r="C1063">
            <v>80</v>
          </cell>
          <cell r="D1063">
            <v>20</v>
          </cell>
          <cell r="E1063">
            <v>792020</v>
          </cell>
          <cell r="F1063">
            <v>0</v>
          </cell>
          <cell r="G1063" t="str">
            <v>Затраты по ШПЗ (основные)</v>
          </cell>
          <cell r="H1063">
            <v>2011</v>
          </cell>
          <cell r="I1063">
            <v>7920</v>
          </cell>
          <cell r="J1063">
            <v>7391.49</v>
          </cell>
          <cell r="K1063">
            <v>1</v>
          </cell>
          <cell r="L1063">
            <v>0</v>
          </cell>
          <cell r="M1063">
            <v>0</v>
          </cell>
          <cell r="N1063">
            <v>0</v>
          </cell>
          <cell r="R1063">
            <v>0</v>
          </cell>
          <cell r="S1063">
            <v>0</v>
          </cell>
          <cell r="T1063">
            <v>0</v>
          </cell>
          <cell r="U1063">
            <v>42</v>
          </cell>
          <cell r="V1063">
            <v>0</v>
          </cell>
          <cell r="W1063">
            <v>0</v>
          </cell>
          <cell r="AA1063">
            <v>0</v>
          </cell>
          <cell r="AB1063">
            <v>0</v>
          </cell>
          <cell r="AC1063">
            <v>0</v>
          </cell>
          <cell r="AD1063">
            <v>42</v>
          </cell>
          <cell r="AE1063">
            <v>510400</v>
          </cell>
          <cell r="AF1063">
            <v>0</v>
          </cell>
          <cell r="AI1063">
            <v>2223</v>
          </cell>
          <cell r="AK1063">
            <v>0</v>
          </cell>
          <cell r="AM1063">
            <v>207</v>
          </cell>
          <cell r="AN1063">
            <v>1</v>
          </cell>
          <cell r="AO1063">
            <v>393216</v>
          </cell>
          <cell r="AQ1063">
            <v>0</v>
          </cell>
          <cell r="AR1063">
            <v>0</v>
          </cell>
          <cell r="AS1063" t="str">
            <v>Ы</v>
          </cell>
          <cell r="AT1063" t="str">
            <v>Ы</v>
          </cell>
          <cell r="AU1063">
            <v>0</v>
          </cell>
          <cell r="AV1063">
            <v>0</v>
          </cell>
          <cell r="AW1063">
            <v>23</v>
          </cell>
          <cell r="AX1063">
            <v>1</v>
          </cell>
          <cell r="AY1063">
            <v>0</v>
          </cell>
          <cell r="AZ1063">
            <v>0</v>
          </cell>
          <cell r="BA1063">
            <v>0</v>
          </cell>
          <cell r="BB1063">
            <v>0</v>
          </cell>
          <cell r="BC1063">
            <v>38828</v>
          </cell>
        </row>
        <row r="1064">
          <cell r="A1064">
            <v>2006</v>
          </cell>
          <cell r="B1064">
            <v>1</v>
          </cell>
          <cell r="C1064">
            <v>81</v>
          </cell>
          <cell r="D1064">
            <v>20</v>
          </cell>
          <cell r="E1064">
            <v>792020</v>
          </cell>
          <cell r="F1064">
            <v>0</v>
          </cell>
          <cell r="G1064" t="str">
            <v>Затраты по ШПЗ (основные)</v>
          </cell>
          <cell r="H1064">
            <v>2011</v>
          </cell>
          <cell r="I1064">
            <v>7920</v>
          </cell>
          <cell r="J1064">
            <v>3985.63</v>
          </cell>
          <cell r="K1064">
            <v>1</v>
          </cell>
          <cell r="L1064">
            <v>0</v>
          </cell>
          <cell r="M1064">
            <v>0</v>
          </cell>
          <cell r="N1064">
            <v>0</v>
          </cell>
          <cell r="R1064">
            <v>0</v>
          </cell>
          <cell r="S1064">
            <v>0</v>
          </cell>
          <cell r="T1064">
            <v>0</v>
          </cell>
          <cell r="U1064">
            <v>42</v>
          </cell>
          <cell r="V1064">
            <v>0</v>
          </cell>
          <cell r="W1064">
            <v>0</v>
          </cell>
          <cell r="AA1064">
            <v>0</v>
          </cell>
          <cell r="AB1064">
            <v>0</v>
          </cell>
          <cell r="AC1064">
            <v>0</v>
          </cell>
          <cell r="AD1064">
            <v>42</v>
          </cell>
          <cell r="AE1064">
            <v>510500</v>
          </cell>
          <cell r="AF1064">
            <v>0</v>
          </cell>
          <cell r="AI1064">
            <v>2223</v>
          </cell>
          <cell r="AK1064">
            <v>0</v>
          </cell>
          <cell r="AM1064">
            <v>208</v>
          </cell>
          <cell r="AN1064">
            <v>1</v>
          </cell>
          <cell r="AO1064">
            <v>393216</v>
          </cell>
          <cell r="AQ1064">
            <v>0</v>
          </cell>
          <cell r="AR1064">
            <v>0</v>
          </cell>
          <cell r="AS1064" t="str">
            <v>Ы</v>
          </cell>
          <cell r="AT1064" t="str">
            <v>Ы</v>
          </cell>
          <cell r="AU1064">
            <v>0</v>
          </cell>
          <cell r="AV1064">
            <v>0</v>
          </cell>
          <cell r="AW1064">
            <v>23</v>
          </cell>
          <cell r="AX1064">
            <v>1</v>
          </cell>
          <cell r="AY1064">
            <v>0</v>
          </cell>
          <cell r="AZ1064">
            <v>0</v>
          </cell>
          <cell r="BA1064">
            <v>0</v>
          </cell>
          <cell r="BB1064">
            <v>0</v>
          </cell>
          <cell r="BC1064">
            <v>38828</v>
          </cell>
        </row>
        <row r="1065">
          <cell r="A1065">
            <v>2006</v>
          </cell>
          <cell r="B1065">
            <v>1</v>
          </cell>
          <cell r="C1065">
            <v>82</v>
          </cell>
          <cell r="D1065">
            <v>20</v>
          </cell>
          <cell r="E1065">
            <v>792020</v>
          </cell>
          <cell r="F1065">
            <v>0</v>
          </cell>
          <cell r="G1065" t="str">
            <v>Затраты по ШПЗ (основные)</v>
          </cell>
          <cell r="H1065">
            <v>2011</v>
          </cell>
          <cell r="I1065">
            <v>7920</v>
          </cell>
          <cell r="J1065">
            <v>705088.09</v>
          </cell>
          <cell r="K1065">
            <v>1</v>
          </cell>
          <cell r="L1065">
            <v>0</v>
          </cell>
          <cell r="M1065">
            <v>0</v>
          </cell>
          <cell r="N1065">
            <v>0</v>
          </cell>
          <cell r="R1065">
            <v>0</v>
          </cell>
          <cell r="S1065">
            <v>0</v>
          </cell>
          <cell r="T1065">
            <v>0</v>
          </cell>
          <cell r="U1065">
            <v>42</v>
          </cell>
          <cell r="V1065">
            <v>0</v>
          </cell>
          <cell r="W1065">
            <v>0</v>
          </cell>
          <cell r="AA1065">
            <v>0</v>
          </cell>
          <cell r="AB1065">
            <v>0</v>
          </cell>
          <cell r="AC1065">
            <v>0</v>
          </cell>
          <cell r="AD1065">
            <v>42</v>
          </cell>
          <cell r="AE1065">
            <v>510600</v>
          </cell>
          <cell r="AF1065">
            <v>0</v>
          </cell>
          <cell r="AI1065">
            <v>2223</v>
          </cell>
          <cell r="AK1065">
            <v>0</v>
          </cell>
          <cell r="AM1065">
            <v>209</v>
          </cell>
          <cell r="AN1065">
            <v>1</v>
          </cell>
          <cell r="AO1065">
            <v>393216</v>
          </cell>
          <cell r="AQ1065">
            <v>0</v>
          </cell>
          <cell r="AR1065">
            <v>0</v>
          </cell>
          <cell r="AS1065" t="str">
            <v>Ы</v>
          </cell>
          <cell r="AT1065" t="str">
            <v>Ы</v>
          </cell>
          <cell r="AU1065">
            <v>0</v>
          </cell>
          <cell r="AV1065">
            <v>0</v>
          </cell>
          <cell r="AW1065">
            <v>23</v>
          </cell>
          <cell r="AX1065">
            <v>1</v>
          </cell>
          <cell r="AY1065">
            <v>0</v>
          </cell>
          <cell r="AZ1065">
            <v>0</v>
          </cell>
          <cell r="BA1065">
            <v>0</v>
          </cell>
          <cell r="BB1065">
            <v>0</v>
          </cell>
          <cell r="BC1065">
            <v>38828</v>
          </cell>
        </row>
        <row r="1066">
          <cell r="A1066">
            <v>2006</v>
          </cell>
          <cell r="B1066">
            <v>1</v>
          </cell>
          <cell r="C1066">
            <v>83</v>
          </cell>
          <cell r="D1066">
            <v>20</v>
          </cell>
          <cell r="E1066">
            <v>792020</v>
          </cell>
          <cell r="F1066">
            <v>0</v>
          </cell>
          <cell r="G1066" t="str">
            <v>Затраты по ШПЗ (основные)</v>
          </cell>
          <cell r="H1066">
            <v>2011</v>
          </cell>
          <cell r="I1066">
            <v>7920</v>
          </cell>
          <cell r="J1066">
            <v>1911.88</v>
          </cell>
          <cell r="K1066">
            <v>1</v>
          </cell>
          <cell r="L1066">
            <v>0</v>
          </cell>
          <cell r="M1066">
            <v>0</v>
          </cell>
          <cell r="N1066">
            <v>0</v>
          </cell>
          <cell r="R1066">
            <v>0</v>
          </cell>
          <cell r="S1066">
            <v>0</v>
          </cell>
          <cell r="T1066">
            <v>0</v>
          </cell>
          <cell r="U1066">
            <v>42</v>
          </cell>
          <cell r="V1066">
            <v>0</v>
          </cell>
          <cell r="W1066">
            <v>0</v>
          </cell>
          <cell r="AA1066">
            <v>0</v>
          </cell>
          <cell r="AB1066">
            <v>0</v>
          </cell>
          <cell r="AC1066">
            <v>0</v>
          </cell>
          <cell r="AD1066">
            <v>42</v>
          </cell>
          <cell r="AE1066">
            <v>510630</v>
          </cell>
          <cell r="AF1066">
            <v>0</v>
          </cell>
          <cell r="AI1066">
            <v>2223</v>
          </cell>
          <cell r="AK1066">
            <v>0</v>
          </cell>
          <cell r="AM1066">
            <v>210</v>
          </cell>
          <cell r="AN1066">
            <v>1</v>
          </cell>
          <cell r="AO1066">
            <v>393216</v>
          </cell>
          <cell r="AQ1066">
            <v>0</v>
          </cell>
          <cell r="AR1066">
            <v>0</v>
          </cell>
          <cell r="AS1066" t="str">
            <v>Ы</v>
          </cell>
          <cell r="AT1066" t="str">
            <v>Ы</v>
          </cell>
          <cell r="AU1066">
            <v>0</v>
          </cell>
          <cell r="AV1066">
            <v>0</v>
          </cell>
          <cell r="AW1066">
            <v>23</v>
          </cell>
          <cell r="AX1066">
            <v>1</v>
          </cell>
          <cell r="AY1066">
            <v>0</v>
          </cell>
          <cell r="AZ1066">
            <v>0</v>
          </cell>
          <cell r="BA1066">
            <v>0</v>
          </cell>
          <cell r="BB1066">
            <v>0</v>
          </cell>
          <cell r="BC1066">
            <v>38828</v>
          </cell>
        </row>
        <row r="1067">
          <cell r="A1067">
            <v>2006</v>
          </cell>
          <cell r="B1067">
            <v>1</v>
          </cell>
          <cell r="C1067">
            <v>111</v>
          </cell>
          <cell r="D1067">
            <v>20</v>
          </cell>
          <cell r="E1067">
            <v>792020</v>
          </cell>
          <cell r="F1067">
            <v>0</v>
          </cell>
          <cell r="G1067" t="str">
            <v>Затраты по ШПЗ (основные)</v>
          </cell>
          <cell r="H1067">
            <v>2011</v>
          </cell>
          <cell r="I1067">
            <v>7920</v>
          </cell>
          <cell r="J1067">
            <v>153459.95000000001</v>
          </cell>
          <cell r="K1067">
            <v>1</v>
          </cell>
          <cell r="L1067">
            <v>0</v>
          </cell>
          <cell r="M1067">
            <v>0</v>
          </cell>
          <cell r="N1067">
            <v>0</v>
          </cell>
          <cell r="R1067">
            <v>0</v>
          </cell>
          <cell r="S1067">
            <v>0</v>
          </cell>
          <cell r="T1067">
            <v>0</v>
          </cell>
          <cell r="U1067">
            <v>32</v>
          </cell>
          <cell r="V1067">
            <v>0</v>
          </cell>
          <cell r="W1067">
            <v>0</v>
          </cell>
          <cell r="AA1067">
            <v>0</v>
          </cell>
          <cell r="AB1067">
            <v>0</v>
          </cell>
          <cell r="AC1067">
            <v>0</v>
          </cell>
          <cell r="AD1067">
            <v>32</v>
          </cell>
          <cell r="AE1067">
            <v>110000</v>
          </cell>
          <cell r="AF1067">
            <v>0</v>
          </cell>
          <cell r="AI1067">
            <v>2223</v>
          </cell>
          <cell r="AK1067">
            <v>0</v>
          </cell>
          <cell r="AM1067">
            <v>238</v>
          </cell>
          <cell r="AN1067">
            <v>1</v>
          </cell>
          <cell r="AO1067">
            <v>393216</v>
          </cell>
          <cell r="AQ1067">
            <v>0</v>
          </cell>
          <cell r="AR1067">
            <v>0</v>
          </cell>
          <cell r="AS1067" t="str">
            <v>Ы</v>
          </cell>
          <cell r="AT1067" t="str">
            <v>Ы</v>
          </cell>
          <cell r="AU1067">
            <v>0</v>
          </cell>
          <cell r="AV1067">
            <v>0</v>
          </cell>
          <cell r="AW1067">
            <v>23</v>
          </cell>
          <cell r="AX1067">
            <v>1</v>
          </cell>
          <cell r="AY1067">
            <v>0</v>
          </cell>
          <cell r="AZ1067">
            <v>0</v>
          </cell>
          <cell r="BA1067">
            <v>0</v>
          </cell>
          <cell r="BB1067">
            <v>0</v>
          </cell>
          <cell r="BC1067">
            <v>38828</v>
          </cell>
        </row>
        <row r="1068">
          <cell r="A1068">
            <v>2006</v>
          </cell>
          <cell r="B1068">
            <v>1</v>
          </cell>
          <cell r="C1068">
            <v>112</v>
          </cell>
          <cell r="D1068">
            <v>20</v>
          </cell>
          <cell r="E1068">
            <v>792020</v>
          </cell>
          <cell r="F1068">
            <v>0</v>
          </cell>
          <cell r="G1068" t="str">
            <v>Затраты по ШПЗ (основные)</v>
          </cell>
          <cell r="H1068">
            <v>2011</v>
          </cell>
          <cell r="I1068">
            <v>7920</v>
          </cell>
          <cell r="J1068">
            <v>4076.07</v>
          </cell>
          <cell r="K1068">
            <v>1</v>
          </cell>
          <cell r="L1068">
            <v>0</v>
          </cell>
          <cell r="M1068">
            <v>0</v>
          </cell>
          <cell r="N1068">
            <v>0</v>
          </cell>
          <cell r="R1068">
            <v>0</v>
          </cell>
          <cell r="S1068">
            <v>0</v>
          </cell>
          <cell r="T1068">
            <v>0</v>
          </cell>
          <cell r="U1068">
            <v>32</v>
          </cell>
          <cell r="V1068">
            <v>0</v>
          </cell>
          <cell r="W1068">
            <v>0</v>
          </cell>
          <cell r="AA1068">
            <v>0</v>
          </cell>
          <cell r="AB1068">
            <v>0</v>
          </cell>
          <cell r="AC1068">
            <v>0</v>
          </cell>
          <cell r="AD1068">
            <v>32</v>
          </cell>
          <cell r="AE1068">
            <v>114020</v>
          </cell>
          <cell r="AF1068">
            <v>0</v>
          </cell>
          <cell r="AI1068">
            <v>2223</v>
          </cell>
          <cell r="AK1068">
            <v>0</v>
          </cell>
          <cell r="AM1068">
            <v>239</v>
          </cell>
          <cell r="AN1068">
            <v>1</v>
          </cell>
          <cell r="AO1068">
            <v>393216</v>
          </cell>
          <cell r="AQ1068">
            <v>0</v>
          </cell>
          <cell r="AR1068">
            <v>0</v>
          </cell>
          <cell r="AS1068" t="str">
            <v>Ы</v>
          </cell>
          <cell r="AT1068" t="str">
            <v>Ы</v>
          </cell>
          <cell r="AU1068">
            <v>0</v>
          </cell>
          <cell r="AV1068">
            <v>0</v>
          </cell>
          <cell r="AW1068">
            <v>23</v>
          </cell>
          <cell r="AX1068">
            <v>1</v>
          </cell>
          <cell r="AY1068">
            <v>0</v>
          </cell>
          <cell r="AZ1068">
            <v>0</v>
          </cell>
          <cell r="BA1068">
            <v>0</v>
          </cell>
          <cell r="BB1068">
            <v>0</v>
          </cell>
          <cell r="BC1068">
            <v>38828</v>
          </cell>
        </row>
        <row r="1069">
          <cell r="A1069">
            <v>2006</v>
          </cell>
          <cell r="B1069">
            <v>1</v>
          </cell>
          <cell r="C1069">
            <v>113</v>
          </cell>
          <cell r="D1069">
            <v>20</v>
          </cell>
          <cell r="E1069">
            <v>792020</v>
          </cell>
          <cell r="F1069">
            <v>0</v>
          </cell>
          <cell r="G1069" t="str">
            <v>Затраты по ШПЗ (основные)</v>
          </cell>
          <cell r="H1069">
            <v>2011</v>
          </cell>
          <cell r="I1069">
            <v>7920</v>
          </cell>
          <cell r="J1069">
            <v>508509.49</v>
          </cell>
          <cell r="K1069">
            <v>1</v>
          </cell>
          <cell r="L1069">
            <v>0</v>
          </cell>
          <cell r="M1069">
            <v>0</v>
          </cell>
          <cell r="N1069">
            <v>0</v>
          </cell>
          <cell r="R1069">
            <v>0</v>
          </cell>
          <cell r="S1069">
            <v>0</v>
          </cell>
          <cell r="T1069">
            <v>0</v>
          </cell>
          <cell r="U1069">
            <v>32</v>
          </cell>
          <cell r="V1069">
            <v>0</v>
          </cell>
          <cell r="W1069">
            <v>0</v>
          </cell>
          <cell r="AA1069">
            <v>0</v>
          </cell>
          <cell r="AB1069">
            <v>0</v>
          </cell>
          <cell r="AC1069">
            <v>0</v>
          </cell>
          <cell r="AD1069">
            <v>32</v>
          </cell>
          <cell r="AE1069">
            <v>116000</v>
          </cell>
          <cell r="AF1069">
            <v>0</v>
          </cell>
          <cell r="AI1069">
            <v>2223</v>
          </cell>
          <cell r="AK1069">
            <v>0</v>
          </cell>
          <cell r="AM1069">
            <v>240</v>
          </cell>
          <cell r="AN1069">
            <v>1</v>
          </cell>
          <cell r="AO1069">
            <v>393216</v>
          </cell>
          <cell r="AQ1069">
            <v>0</v>
          </cell>
          <cell r="AR1069">
            <v>0</v>
          </cell>
          <cell r="AS1069" t="str">
            <v>Ы</v>
          </cell>
          <cell r="AT1069" t="str">
            <v>Ы</v>
          </cell>
          <cell r="AU1069">
            <v>0</v>
          </cell>
          <cell r="AV1069">
            <v>0</v>
          </cell>
          <cell r="AW1069">
            <v>23</v>
          </cell>
          <cell r="AX1069">
            <v>1</v>
          </cell>
          <cell r="AY1069">
            <v>0</v>
          </cell>
          <cell r="AZ1069">
            <v>0</v>
          </cell>
          <cell r="BA1069">
            <v>0</v>
          </cell>
          <cell r="BB1069">
            <v>0</v>
          </cell>
          <cell r="BC1069">
            <v>38828</v>
          </cell>
        </row>
        <row r="1070">
          <cell r="A1070">
            <v>2006</v>
          </cell>
          <cell r="B1070">
            <v>1</v>
          </cell>
          <cell r="C1070">
            <v>114</v>
          </cell>
          <cell r="D1070">
            <v>20</v>
          </cell>
          <cell r="E1070">
            <v>792020</v>
          </cell>
          <cell r="F1070">
            <v>0</v>
          </cell>
          <cell r="G1070" t="str">
            <v>Затраты по ШПЗ (основные)</v>
          </cell>
          <cell r="H1070">
            <v>2011</v>
          </cell>
          <cell r="I1070">
            <v>7920</v>
          </cell>
          <cell r="J1070">
            <v>19288.09</v>
          </cell>
          <cell r="K1070">
            <v>1</v>
          </cell>
          <cell r="L1070">
            <v>0</v>
          </cell>
          <cell r="M1070">
            <v>0</v>
          </cell>
          <cell r="N1070">
            <v>0</v>
          </cell>
          <cell r="R1070">
            <v>0</v>
          </cell>
          <cell r="S1070">
            <v>0</v>
          </cell>
          <cell r="T1070">
            <v>0</v>
          </cell>
          <cell r="U1070">
            <v>32</v>
          </cell>
          <cell r="V1070">
            <v>0</v>
          </cell>
          <cell r="W1070">
            <v>0</v>
          </cell>
          <cell r="AA1070">
            <v>0</v>
          </cell>
          <cell r="AB1070">
            <v>0</v>
          </cell>
          <cell r="AC1070">
            <v>0</v>
          </cell>
          <cell r="AD1070">
            <v>32</v>
          </cell>
          <cell r="AE1070">
            <v>117000</v>
          </cell>
          <cell r="AF1070">
            <v>0</v>
          </cell>
          <cell r="AI1070">
            <v>2223</v>
          </cell>
          <cell r="AK1070">
            <v>0</v>
          </cell>
          <cell r="AM1070">
            <v>241</v>
          </cell>
          <cell r="AN1070">
            <v>1</v>
          </cell>
          <cell r="AO1070">
            <v>393216</v>
          </cell>
          <cell r="AQ1070">
            <v>0</v>
          </cell>
          <cell r="AR1070">
            <v>0</v>
          </cell>
          <cell r="AS1070" t="str">
            <v>Ы</v>
          </cell>
          <cell r="AT1070" t="str">
            <v>Ы</v>
          </cell>
          <cell r="AU1070">
            <v>0</v>
          </cell>
          <cell r="AV1070">
            <v>0</v>
          </cell>
          <cell r="AW1070">
            <v>23</v>
          </cell>
          <cell r="AX1070">
            <v>1</v>
          </cell>
          <cell r="AY1070">
            <v>0</v>
          </cell>
          <cell r="AZ1070">
            <v>0</v>
          </cell>
          <cell r="BA1070">
            <v>0</v>
          </cell>
          <cell r="BB1070">
            <v>0</v>
          </cell>
          <cell r="BC1070">
            <v>38828</v>
          </cell>
        </row>
        <row r="1071">
          <cell r="A1071">
            <v>2006</v>
          </cell>
          <cell r="B1071">
            <v>1</v>
          </cell>
          <cell r="C1071">
            <v>115</v>
          </cell>
          <cell r="D1071">
            <v>20</v>
          </cell>
          <cell r="E1071">
            <v>792020</v>
          </cell>
          <cell r="F1071">
            <v>0</v>
          </cell>
          <cell r="G1071" t="str">
            <v>Затраты по ШПЗ (основные)</v>
          </cell>
          <cell r="H1071">
            <v>2011</v>
          </cell>
          <cell r="I1071">
            <v>7920</v>
          </cell>
          <cell r="J1071">
            <v>1423.7</v>
          </cell>
          <cell r="K1071">
            <v>1</v>
          </cell>
          <cell r="L1071">
            <v>0</v>
          </cell>
          <cell r="M1071">
            <v>0</v>
          </cell>
          <cell r="N1071">
            <v>0</v>
          </cell>
          <cell r="R1071">
            <v>0</v>
          </cell>
          <cell r="S1071">
            <v>0</v>
          </cell>
          <cell r="T1071">
            <v>0</v>
          </cell>
          <cell r="U1071">
            <v>32</v>
          </cell>
          <cell r="V1071">
            <v>0</v>
          </cell>
          <cell r="W1071">
            <v>0</v>
          </cell>
          <cell r="AA1071">
            <v>0</v>
          </cell>
          <cell r="AB1071">
            <v>0</v>
          </cell>
          <cell r="AC1071">
            <v>0</v>
          </cell>
          <cell r="AD1071">
            <v>32</v>
          </cell>
          <cell r="AE1071">
            <v>130000</v>
          </cell>
          <cell r="AF1071">
            <v>0</v>
          </cell>
          <cell r="AI1071">
            <v>2223</v>
          </cell>
          <cell r="AK1071">
            <v>0</v>
          </cell>
          <cell r="AM1071">
            <v>242</v>
          </cell>
          <cell r="AN1071">
            <v>1</v>
          </cell>
          <cell r="AO1071">
            <v>393216</v>
          </cell>
          <cell r="AQ1071">
            <v>0</v>
          </cell>
          <cell r="AR1071">
            <v>0</v>
          </cell>
          <cell r="AS1071" t="str">
            <v>Ы</v>
          </cell>
          <cell r="AT1071" t="str">
            <v>Ы</v>
          </cell>
          <cell r="AU1071">
            <v>0</v>
          </cell>
          <cell r="AV1071">
            <v>0</v>
          </cell>
          <cell r="AW1071">
            <v>23</v>
          </cell>
          <cell r="AX1071">
            <v>1</v>
          </cell>
          <cell r="AY1071">
            <v>0</v>
          </cell>
          <cell r="AZ1071">
            <v>0</v>
          </cell>
          <cell r="BA1071">
            <v>0</v>
          </cell>
          <cell r="BB1071">
            <v>0</v>
          </cell>
          <cell r="BC1071">
            <v>38828</v>
          </cell>
        </row>
        <row r="1072">
          <cell r="A1072">
            <v>2006</v>
          </cell>
          <cell r="B1072">
            <v>1</v>
          </cell>
          <cell r="C1072">
            <v>116</v>
          </cell>
          <cell r="D1072">
            <v>20</v>
          </cell>
          <cell r="E1072">
            <v>792020</v>
          </cell>
          <cell r="F1072">
            <v>0</v>
          </cell>
          <cell r="G1072" t="str">
            <v>Затраты по ШПЗ (основные)</v>
          </cell>
          <cell r="H1072">
            <v>2011</v>
          </cell>
          <cell r="I1072">
            <v>7920</v>
          </cell>
          <cell r="J1072">
            <v>970</v>
          </cell>
          <cell r="K1072">
            <v>1</v>
          </cell>
          <cell r="L1072">
            <v>0</v>
          </cell>
          <cell r="M1072">
            <v>0</v>
          </cell>
          <cell r="N1072">
            <v>0</v>
          </cell>
          <cell r="R1072">
            <v>0</v>
          </cell>
          <cell r="S1072">
            <v>0</v>
          </cell>
          <cell r="T1072">
            <v>0</v>
          </cell>
          <cell r="U1072">
            <v>32</v>
          </cell>
          <cell r="V1072">
            <v>0</v>
          </cell>
          <cell r="W1072">
            <v>0</v>
          </cell>
          <cell r="AA1072">
            <v>0</v>
          </cell>
          <cell r="AB1072">
            <v>0</v>
          </cell>
          <cell r="AC1072">
            <v>0</v>
          </cell>
          <cell r="AD1072">
            <v>32</v>
          </cell>
          <cell r="AE1072">
            <v>131000</v>
          </cell>
          <cell r="AF1072">
            <v>0</v>
          </cell>
          <cell r="AI1072">
            <v>2223</v>
          </cell>
          <cell r="AK1072">
            <v>0</v>
          </cell>
          <cell r="AM1072">
            <v>243</v>
          </cell>
          <cell r="AN1072">
            <v>1</v>
          </cell>
          <cell r="AO1072">
            <v>393216</v>
          </cell>
          <cell r="AQ1072">
            <v>0</v>
          </cell>
          <cell r="AR1072">
            <v>0</v>
          </cell>
          <cell r="AS1072" t="str">
            <v>Ы</v>
          </cell>
          <cell r="AT1072" t="str">
            <v>Ы</v>
          </cell>
          <cell r="AU1072">
            <v>0</v>
          </cell>
          <cell r="AV1072">
            <v>0</v>
          </cell>
          <cell r="AW1072">
            <v>23</v>
          </cell>
          <cell r="AX1072">
            <v>1</v>
          </cell>
          <cell r="AY1072">
            <v>0</v>
          </cell>
          <cell r="AZ1072">
            <v>0</v>
          </cell>
          <cell r="BA1072">
            <v>0</v>
          </cell>
          <cell r="BB1072">
            <v>0</v>
          </cell>
          <cell r="BC1072">
            <v>38828</v>
          </cell>
        </row>
        <row r="1073">
          <cell r="A1073">
            <v>2006</v>
          </cell>
          <cell r="B1073">
            <v>1</v>
          </cell>
          <cell r="C1073">
            <v>117</v>
          </cell>
          <cell r="D1073">
            <v>20</v>
          </cell>
          <cell r="E1073">
            <v>792020</v>
          </cell>
          <cell r="F1073">
            <v>0</v>
          </cell>
          <cell r="G1073" t="str">
            <v>Затраты по ШПЗ (основные)</v>
          </cell>
          <cell r="H1073">
            <v>2011</v>
          </cell>
          <cell r="I1073">
            <v>7920</v>
          </cell>
          <cell r="J1073">
            <v>1421.7</v>
          </cell>
          <cell r="K1073">
            <v>1</v>
          </cell>
          <cell r="L1073">
            <v>0</v>
          </cell>
          <cell r="M1073">
            <v>0</v>
          </cell>
          <cell r="N1073">
            <v>0</v>
          </cell>
          <cell r="R1073">
            <v>0</v>
          </cell>
          <cell r="S1073">
            <v>0</v>
          </cell>
          <cell r="T1073">
            <v>0</v>
          </cell>
          <cell r="U1073">
            <v>32</v>
          </cell>
          <cell r="V1073">
            <v>0</v>
          </cell>
          <cell r="W1073">
            <v>0</v>
          </cell>
          <cell r="AA1073">
            <v>0</v>
          </cell>
          <cell r="AB1073">
            <v>0</v>
          </cell>
          <cell r="AC1073">
            <v>0</v>
          </cell>
          <cell r="AD1073">
            <v>32</v>
          </cell>
          <cell r="AE1073">
            <v>132000</v>
          </cell>
          <cell r="AF1073">
            <v>0</v>
          </cell>
          <cell r="AI1073">
            <v>2223</v>
          </cell>
          <cell r="AK1073">
            <v>0</v>
          </cell>
          <cell r="AM1073">
            <v>244</v>
          </cell>
          <cell r="AN1073">
            <v>1</v>
          </cell>
          <cell r="AO1073">
            <v>393216</v>
          </cell>
          <cell r="AQ1073">
            <v>0</v>
          </cell>
          <cell r="AR1073">
            <v>0</v>
          </cell>
          <cell r="AS1073" t="str">
            <v>Ы</v>
          </cell>
          <cell r="AT1073" t="str">
            <v>Ы</v>
          </cell>
          <cell r="AU1073">
            <v>0</v>
          </cell>
          <cell r="AV1073">
            <v>0</v>
          </cell>
          <cell r="AW1073">
            <v>23</v>
          </cell>
          <cell r="AX1073">
            <v>1</v>
          </cell>
          <cell r="AY1073">
            <v>0</v>
          </cell>
          <cell r="AZ1073">
            <v>0</v>
          </cell>
          <cell r="BA1073">
            <v>0</v>
          </cell>
          <cell r="BB1073">
            <v>0</v>
          </cell>
          <cell r="BC1073">
            <v>38828</v>
          </cell>
        </row>
        <row r="1074">
          <cell r="A1074">
            <v>2006</v>
          </cell>
          <cell r="B1074">
            <v>1</v>
          </cell>
          <cell r="C1074">
            <v>118</v>
          </cell>
          <cell r="D1074">
            <v>20</v>
          </cell>
          <cell r="E1074">
            <v>792020</v>
          </cell>
          <cell r="F1074">
            <v>0</v>
          </cell>
          <cell r="G1074" t="str">
            <v>Затраты по ШПЗ (основные)</v>
          </cell>
          <cell r="H1074">
            <v>2011</v>
          </cell>
          <cell r="I1074">
            <v>7920</v>
          </cell>
          <cell r="J1074">
            <v>10044.620000000001</v>
          </cell>
          <cell r="K1074">
            <v>1</v>
          </cell>
          <cell r="L1074">
            <v>0</v>
          </cell>
          <cell r="M1074">
            <v>0</v>
          </cell>
          <cell r="N1074">
            <v>0</v>
          </cell>
          <cell r="R1074">
            <v>0</v>
          </cell>
          <cell r="S1074">
            <v>0</v>
          </cell>
          <cell r="T1074">
            <v>0</v>
          </cell>
          <cell r="U1074">
            <v>32</v>
          </cell>
          <cell r="V1074">
            <v>0</v>
          </cell>
          <cell r="W1074">
            <v>0</v>
          </cell>
          <cell r="AA1074">
            <v>0</v>
          </cell>
          <cell r="AB1074">
            <v>0</v>
          </cell>
          <cell r="AC1074">
            <v>0</v>
          </cell>
          <cell r="AD1074">
            <v>32</v>
          </cell>
          <cell r="AE1074">
            <v>135000</v>
          </cell>
          <cell r="AF1074">
            <v>0</v>
          </cell>
          <cell r="AI1074">
            <v>2223</v>
          </cell>
          <cell r="AK1074">
            <v>0</v>
          </cell>
          <cell r="AM1074">
            <v>245</v>
          </cell>
          <cell r="AN1074">
            <v>1</v>
          </cell>
          <cell r="AO1074">
            <v>393216</v>
          </cell>
          <cell r="AQ1074">
            <v>0</v>
          </cell>
          <cell r="AR1074">
            <v>0</v>
          </cell>
          <cell r="AS1074" t="str">
            <v>Ы</v>
          </cell>
          <cell r="AT1074" t="str">
            <v>Ы</v>
          </cell>
          <cell r="AU1074">
            <v>0</v>
          </cell>
          <cell r="AV1074">
            <v>0</v>
          </cell>
          <cell r="AW1074">
            <v>23</v>
          </cell>
          <cell r="AX1074">
            <v>1</v>
          </cell>
          <cell r="AY1074">
            <v>0</v>
          </cell>
          <cell r="AZ1074">
            <v>0</v>
          </cell>
          <cell r="BA1074">
            <v>0</v>
          </cell>
          <cell r="BB1074">
            <v>0</v>
          </cell>
          <cell r="BC1074">
            <v>38828</v>
          </cell>
        </row>
        <row r="1075">
          <cell r="A1075">
            <v>2006</v>
          </cell>
          <cell r="B1075">
            <v>1</v>
          </cell>
          <cell r="C1075">
            <v>119</v>
          </cell>
          <cell r="D1075">
            <v>20</v>
          </cell>
          <cell r="E1075">
            <v>792020</v>
          </cell>
          <cell r="F1075">
            <v>0</v>
          </cell>
          <cell r="G1075" t="str">
            <v>Затраты по ШПЗ (основные)</v>
          </cell>
          <cell r="H1075">
            <v>2011</v>
          </cell>
          <cell r="I1075">
            <v>7920</v>
          </cell>
          <cell r="J1075">
            <v>419124.44</v>
          </cell>
          <cell r="K1075">
            <v>1</v>
          </cell>
          <cell r="L1075">
            <v>0</v>
          </cell>
          <cell r="M1075">
            <v>0</v>
          </cell>
          <cell r="N1075">
            <v>0</v>
          </cell>
          <cell r="R1075">
            <v>0</v>
          </cell>
          <cell r="S1075">
            <v>0</v>
          </cell>
          <cell r="T1075">
            <v>0</v>
          </cell>
          <cell r="U1075">
            <v>32</v>
          </cell>
          <cell r="V1075">
            <v>0</v>
          </cell>
          <cell r="W1075">
            <v>0</v>
          </cell>
          <cell r="AA1075">
            <v>0</v>
          </cell>
          <cell r="AB1075">
            <v>0</v>
          </cell>
          <cell r="AC1075">
            <v>0</v>
          </cell>
          <cell r="AD1075">
            <v>32</v>
          </cell>
          <cell r="AE1075">
            <v>143000</v>
          </cell>
          <cell r="AF1075">
            <v>0</v>
          </cell>
          <cell r="AI1075">
            <v>2223</v>
          </cell>
          <cell r="AK1075">
            <v>0</v>
          </cell>
          <cell r="AM1075">
            <v>246</v>
          </cell>
          <cell r="AN1075">
            <v>1</v>
          </cell>
          <cell r="AO1075">
            <v>393216</v>
          </cell>
          <cell r="AQ1075">
            <v>0</v>
          </cell>
          <cell r="AR1075">
            <v>0</v>
          </cell>
          <cell r="AS1075" t="str">
            <v>Ы</v>
          </cell>
          <cell r="AT1075" t="str">
            <v>Ы</v>
          </cell>
          <cell r="AU1075">
            <v>0</v>
          </cell>
          <cell r="AV1075">
            <v>0</v>
          </cell>
          <cell r="AW1075">
            <v>23</v>
          </cell>
          <cell r="AX1075">
            <v>1</v>
          </cell>
          <cell r="AY1075">
            <v>0</v>
          </cell>
          <cell r="AZ1075">
            <v>0</v>
          </cell>
          <cell r="BA1075">
            <v>0</v>
          </cell>
          <cell r="BB1075">
            <v>0</v>
          </cell>
          <cell r="BC1075">
            <v>38828</v>
          </cell>
        </row>
        <row r="1076">
          <cell r="A1076">
            <v>2006</v>
          </cell>
          <cell r="B1076">
            <v>1</v>
          </cell>
          <cell r="C1076">
            <v>120</v>
          </cell>
          <cell r="D1076">
            <v>20</v>
          </cell>
          <cell r="E1076">
            <v>792020</v>
          </cell>
          <cell r="F1076">
            <v>0</v>
          </cell>
          <cell r="G1076" t="str">
            <v>Затраты по ШПЗ (основные)</v>
          </cell>
          <cell r="H1076">
            <v>2011</v>
          </cell>
          <cell r="I1076">
            <v>7920</v>
          </cell>
          <cell r="J1076">
            <v>697981.22</v>
          </cell>
          <cell r="K1076">
            <v>1</v>
          </cell>
          <cell r="L1076">
            <v>0</v>
          </cell>
          <cell r="M1076">
            <v>0</v>
          </cell>
          <cell r="N1076">
            <v>0</v>
          </cell>
          <cell r="R1076">
            <v>0</v>
          </cell>
          <cell r="S1076">
            <v>0</v>
          </cell>
          <cell r="T1076">
            <v>0</v>
          </cell>
          <cell r="U1076">
            <v>32</v>
          </cell>
          <cell r="V1076">
            <v>0</v>
          </cell>
          <cell r="W1076">
            <v>0</v>
          </cell>
          <cell r="AA1076">
            <v>0</v>
          </cell>
          <cell r="AB1076">
            <v>0</v>
          </cell>
          <cell r="AC1076">
            <v>0</v>
          </cell>
          <cell r="AD1076">
            <v>32</v>
          </cell>
          <cell r="AE1076">
            <v>151000</v>
          </cell>
          <cell r="AF1076">
            <v>0</v>
          </cell>
          <cell r="AI1076">
            <v>2223</v>
          </cell>
          <cell r="AK1076">
            <v>0</v>
          </cell>
          <cell r="AM1076">
            <v>247</v>
          </cell>
          <cell r="AN1076">
            <v>1</v>
          </cell>
          <cell r="AO1076">
            <v>393216</v>
          </cell>
          <cell r="AQ1076">
            <v>0</v>
          </cell>
          <cell r="AR1076">
            <v>0</v>
          </cell>
          <cell r="AS1076" t="str">
            <v>Ы</v>
          </cell>
          <cell r="AT1076" t="str">
            <v>Ы</v>
          </cell>
          <cell r="AU1076">
            <v>0</v>
          </cell>
          <cell r="AV1076">
            <v>0</v>
          </cell>
          <cell r="AW1076">
            <v>23</v>
          </cell>
          <cell r="AX1076">
            <v>1</v>
          </cell>
          <cell r="AY1076">
            <v>0</v>
          </cell>
          <cell r="AZ1076">
            <v>0</v>
          </cell>
          <cell r="BA1076">
            <v>0</v>
          </cell>
          <cell r="BB1076">
            <v>0</v>
          </cell>
          <cell r="BC1076">
            <v>38828</v>
          </cell>
        </row>
        <row r="1077">
          <cell r="A1077">
            <v>2006</v>
          </cell>
          <cell r="B1077">
            <v>1</v>
          </cell>
          <cell r="C1077">
            <v>121</v>
          </cell>
          <cell r="D1077">
            <v>20</v>
          </cell>
          <cell r="E1077">
            <v>792020</v>
          </cell>
          <cell r="F1077">
            <v>0</v>
          </cell>
          <cell r="G1077" t="str">
            <v>Затраты по ШПЗ (основные)</v>
          </cell>
          <cell r="H1077">
            <v>2011</v>
          </cell>
          <cell r="I1077">
            <v>7920</v>
          </cell>
          <cell r="J1077">
            <v>73748.759999999995</v>
          </cell>
          <cell r="K1077">
            <v>1</v>
          </cell>
          <cell r="L1077">
            <v>0</v>
          </cell>
          <cell r="M1077">
            <v>0</v>
          </cell>
          <cell r="N1077">
            <v>0</v>
          </cell>
          <cell r="R1077">
            <v>0</v>
          </cell>
          <cell r="S1077">
            <v>0</v>
          </cell>
          <cell r="T1077">
            <v>0</v>
          </cell>
          <cell r="U1077">
            <v>32</v>
          </cell>
          <cell r="V1077">
            <v>0</v>
          </cell>
          <cell r="W1077">
            <v>0</v>
          </cell>
          <cell r="AA1077">
            <v>0</v>
          </cell>
          <cell r="AB1077">
            <v>0</v>
          </cell>
          <cell r="AC1077">
            <v>0</v>
          </cell>
          <cell r="AD1077">
            <v>32</v>
          </cell>
          <cell r="AE1077">
            <v>152000</v>
          </cell>
          <cell r="AF1077">
            <v>0</v>
          </cell>
          <cell r="AI1077">
            <v>2223</v>
          </cell>
          <cell r="AK1077">
            <v>0</v>
          </cell>
          <cell r="AM1077">
            <v>248</v>
          </cell>
          <cell r="AN1077">
            <v>1</v>
          </cell>
          <cell r="AO1077">
            <v>393216</v>
          </cell>
          <cell r="AQ1077">
            <v>0</v>
          </cell>
          <cell r="AR1077">
            <v>0</v>
          </cell>
          <cell r="AS1077" t="str">
            <v>Ы</v>
          </cell>
          <cell r="AT1077" t="str">
            <v>Ы</v>
          </cell>
          <cell r="AU1077">
            <v>0</v>
          </cell>
          <cell r="AV1077">
            <v>0</v>
          </cell>
          <cell r="AW1077">
            <v>23</v>
          </cell>
          <cell r="AX1077">
            <v>1</v>
          </cell>
          <cell r="AY1077">
            <v>0</v>
          </cell>
          <cell r="AZ1077">
            <v>0</v>
          </cell>
          <cell r="BA1077">
            <v>0</v>
          </cell>
          <cell r="BB1077">
            <v>0</v>
          </cell>
          <cell r="BC1077">
            <v>38828</v>
          </cell>
        </row>
        <row r="1078">
          <cell r="A1078">
            <v>2006</v>
          </cell>
          <cell r="B1078">
            <v>1</v>
          </cell>
          <cell r="C1078">
            <v>122</v>
          </cell>
          <cell r="D1078">
            <v>20</v>
          </cell>
          <cell r="E1078">
            <v>792020</v>
          </cell>
          <cell r="F1078">
            <v>0</v>
          </cell>
          <cell r="G1078" t="str">
            <v>Затраты по ШПЗ (основные)</v>
          </cell>
          <cell r="H1078">
            <v>2011</v>
          </cell>
          <cell r="I1078">
            <v>7920</v>
          </cell>
          <cell r="J1078">
            <v>3744304.74</v>
          </cell>
          <cell r="K1078">
            <v>1</v>
          </cell>
          <cell r="L1078">
            <v>0</v>
          </cell>
          <cell r="M1078">
            <v>0</v>
          </cell>
          <cell r="N1078">
            <v>0</v>
          </cell>
          <cell r="R1078">
            <v>0</v>
          </cell>
          <cell r="S1078">
            <v>0</v>
          </cell>
          <cell r="T1078">
            <v>0</v>
          </cell>
          <cell r="U1078">
            <v>32</v>
          </cell>
          <cell r="V1078">
            <v>0</v>
          </cell>
          <cell r="W1078">
            <v>0</v>
          </cell>
          <cell r="AA1078">
            <v>0</v>
          </cell>
          <cell r="AB1078">
            <v>0</v>
          </cell>
          <cell r="AC1078">
            <v>0</v>
          </cell>
          <cell r="AD1078">
            <v>32</v>
          </cell>
          <cell r="AE1078">
            <v>220000</v>
          </cell>
          <cell r="AF1078">
            <v>0</v>
          </cell>
          <cell r="AI1078">
            <v>2223</v>
          </cell>
          <cell r="AK1078">
            <v>0</v>
          </cell>
          <cell r="AM1078">
            <v>249</v>
          </cell>
          <cell r="AN1078">
            <v>1</v>
          </cell>
          <cell r="AO1078">
            <v>393216</v>
          </cell>
          <cell r="AQ1078">
            <v>0</v>
          </cell>
          <cell r="AR1078">
            <v>0</v>
          </cell>
          <cell r="AS1078" t="str">
            <v>Ы</v>
          </cell>
          <cell r="AT1078" t="str">
            <v>Ы</v>
          </cell>
          <cell r="AU1078">
            <v>0</v>
          </cell>
          <cell r="AV1078">
            <v>0</v>
          </cell>
          <cell r="AW1078">
            <v>23</v>
          </cell>
          <cell r="AX1078">
            <v>1</v>
          </cell>
          <cell r="AY1078">
            <v>0</v>
          </cell>
          <cell r="AZ1078">
            <v>0</v>
          </cell>
          <cell r="BA1078">
            <v>0</v>
          </cell>
          <cell r="BB1078">
            <v>0</v>
          </cell>
          <cell r="BC1078">
            <v>38828</v>
          </cell>
        </row>
        <row r="1079">
          <cell r="A1079">
            <v>2006</v>
          </cell>
          <cell r="B1079">
            <v>1</v>
          </cell>
          <cell r="C1079">
            <v>123</v>
          </cell>
          <cell r="D1079">
            <v>20</v>
          </cell>
          <cell r="E1079">
            <v>792020</v>
          </cell>
          <cell r="F1079">
            <v>0</v>
          </cell>
          <cell r="G1079" t="str">
            <v>Затраты по ШПЗ (основные)</v>
          </cell>
          <cell r="H1079">
            <v>2011</v>
          </cell>
          <cell r="I1079">
            <v>7920</v>
          </cell>
          <cell r="J1079">
            <v>1890729.29</v>
          </cell>
          <cell r="K1079">
            <v>1</v>
          </cell>
          <cell r="L1079">
            <v>0</v>
          </cell>
          <cell r="M1079">
            <v>0</v>
          </cell>
          <cell r="N1079">
            <v>0</v>
          </cell>
          <cell r="R1079">
            <v>0</v>
          </cell>
          <cell r="S1079">
            <v>0</v>
          </cell>
          <cell r="T1079">
            <v>0</v>
          </cell>
          <cell r="U1079">
            <v>32</v>
          </cell>
          <cell r="V1079">
            <v>0</v>
          </cell>
          <cell r="W1079">
            <v>0</v>
          </cell>
          <cell r="AA1079">
            <v>0</v>
          </cell>
          <cell r="AB1079">
            <v>0</v>
          </cell>
          <cell r="AC1079">
            <v>0</v>
          </cell>
          <cell r="AD1079">
            <v>32</v>
          </cell>
          <cell r="AE1079">
            <v>230000</v>
          </cell>
          <cell r="AF1079">
            <v>0</v>
          </cell>
          <cell r="AI1079">
            <v>2223</v>
          </cell>
          <cell r="AK1079">
            <v>0</v>
          </cell>
          <cell r="AM1079">
            <v>250</v>
          </cell>
          <cell r="AN1079">
            <v>1</v>
          </cell>
          <cell r="AO1079">
            <v>393216</v>
          </cell>
          <cell r="AQ1079">
            <v>0</v>
          </cell>
          <cell r="AR1079">
            <v>0</v>
          </cell>
          <cell r="AS1079" t="str">
            <v>Ы</v>
          </cell>
          <cell r="AT1079" t="str">
            <v>Ы</v>
          </cell>
          <cell r="AU1079">
            <v>0</v>
          </cell>
          <cell r="AV1079">
            <v>0</v>
          </cell>
          <cell r="AW1079">
            <v>23</v>
          </cell>
          <cell r="AX1079">
            <v>1</v>
          </cell>
          <cell r="AY1079">
            <v>0</v>
          </cell>
          <cell r="AZ1079">
            <v>0</v>
          </cell>
          <cell r="BA1079">
            <v>0</v>
          </cell>
          <cell r="BB1079">
            <v>0</v>
          </cell>
          <cell r="BC1079">
            <v>38828</v>
          </cell>
        </row>
        <row r="1080">
          <cell r="A1080">
            <v>2006</v>
          </cell>
          <cell r="B1080">
            <v>1</v>
          </cell>
          <cell r="C1080">
            <v>124</v>
          </cell>
          <cell r="D1080">
            <v>20</v>
          </cell>
          <cell r="E1080">
            <v>792020</v>
          </cell>
          <cell r="F1080">
            <v>0</v>
          </cell>
          <cell r="G1080" t="str">
            <v>Затраты по ШПЗ (основные)</v>
          </cell>
          <cell r="H1080">
            <v>2011</v>
          </cell>
          <cell r="I1080">
            <v>7920</v>
          </cell>
          <cell r="J1080">
            <v>109409.22</v>
          </cell>
          <cell r="K1080">
            <v>1</v>
          </cell>
          <cell r="L1080">
            <v>0</v>
          </cell>
          <cell r="M1080">
            <v>0</v>
          </cell>
          <cell r="N1080">
            <v>0</v>
          </cell>
          <cell r="R1080">
            <v>0</v>
          </cell>
          <cell r="S1080">
            <v>0</v>
          </cell>
          <cell r="T1080">
            <v>0</v>
          </cell>
          <cell r="U1080">
            <v>32</v>
          </cell>
          <cell r="V1080">
            <v>0</v>
          </cell>
          <cell r="W1080">
            <v>0</v>
          </cell>
          <cell r="AA1080">
            <v>0</v>
          </cell>
          <cell r="AB1080">
            <v>0</v>
          </cell>
          <cell r="AC1080">
            <v>0</v>
          </cell>
          <cell r="AD1080">
            <v>32</v>
          </cell>
          <cell r="AE1080">
            <v>260000</v>
          </cell>
          <cell r="AF1080">
            <v>0</v>
          </cell>
          <cell r="AI1080">
            <v>2223</v>
          </cell>
          <cell r="AK1080">
            <v>0</v>
          </cell>
          <cell r="AM1080">
            <v>251</v>
          </cell>
          <cell r="AN1080">
            <v>1</v>
          </cell>
          <cell r="AO1080">
            <v>393216</v>
          </cell>
          <cell r="AQ1080">
            <v>0</v>
          </cell>
          <cell r="AR1080">
            <v>0</v>
          </cell>
          <cell r="AS1080" t="str">
            <v>Ы</v>
          </cell>
          <cell r="AT1080" t="str">
            <v>Ы</v>
          </cell>
          <cell r="AU1080">
            <v>0</v>
          </cell>
          <cell r="AV1080">
            <v>0</v>
          </cell>
          <cell r="AW1080">
            <v>23</v>
          </cell>
          <cell r="AX1080">
            <v>1</v>
          </cell>
          <cell r="AY1080">
            <v>0</v>
          </cell>
          <cell r="AZ1080">
            <v>0</v>
          </cell>
          <cell r="BA1080">
            <v>0</v>
          </cell>
          <cell r="BB1080">
            <v>0</v>
          </cell>
          <cell r="BC1080">
            <v>38828</v>
          </cell>
        </row>
        <row r="1081">
          <cell r="A1081">
            <v>2006</v>
          </cell>
          <cell r="B1081">
            <v>1</v>
          </cell>
          <cell r="C1081">
            <v>125</v>
          </cell>
          <cell r="D1081">
            <v>20</v>
          </cell>
          <cell r="E1081">
            <v>792020</v>
          </cell>
          <cell r="F1081">
            <v>0</v>
          </cell>
          <cell r="G1081" t="str">
            <v>Затраты по ШПЗ (основные)</v>
          </cell>
          <cell r="H1081">
            <v>2011</v>
          </cell>
          <cell r="I1081">
            <v>7920</v>
          </cell>
          <cell r="J1081">
            <v>501788.25</v>
          </cell>
          <cell r="K1081">
            <v>1</v>
          </cell>
          <cell r="L1081">
            <v>0</v>
          </cell>
          <cell r="M1081">
            <v>0</v>
          </cell>
          <cell r="N1081">
            <v>0</v>
          </cell>
          <cell r="R1081">
            <v>0</v>
          </cell>
          <cell r="S1081">
            <v>0</v>
          </cell>
          <cell r="T1081">
            <v>0</v>
          </cell>
          <cell r="U1081">
            <v>32</v>
          </cell>
          <cell r="V1081">
            <v>0</v>
          </cell>
          <cell r="W1081">
            <v>0</v>
          </cell>
          <cell r="AA1081">
            <v>0</v>
          </cell>
          <cell r="AB1081">
            <v>0</v>
          </cell>
          <cell r="AC1081">
            <v>0</v>
          </cell>
          <cell r="AD1081">
            <v>32</v>
          </cell>
          <cell r="AE1081">
            <v>270000</v>
          </cell>
          <cell r="AF1081">
            <v>0</v>
          </cell>
          <cell r="AI1081">
            <v>2223</v>
          </cell>
          <cell r="AK1081">
            <v>0</v>
          </cell>
          <cell r="AM1081">
            <v>252</v>
          </cell>
          <cell r="AN1081">
            <v>1</v>
          </cell>
          <cell r="AO1081">
            <v>393216</v>
          </cell>
          <cell r="AQ1081">
            <v>0</v>
          </cell>
          <cell r="AR1081">
            <v>0</v>
          </cell>
          <cell r="AS1081" t="str">
            <v>Ы</v>
          </cell>
          <cell r="AT1081" t="str">
            <v>Ы</v>
          </cell>
          <cell r="AU1081">
            <v>0</v>
          </cell>
          <cell r="AV1081">
            <v>0</v>
          </cell>
          <cell r="AW1081">
            <v>23</v>
          </cell>
          <cell r="AX1081">
            <v>1</v>
          </cell>
          <cell r="AY1081">
            <v>0</v>
          </cell>
          <cell r="AZ1081">
            <v>0</v>
          </cell>
          <cell r="BA1081">
            <v>0</v>
          </cell>
          <cell r="BB1081">
            <v>0</v>
          </cell>
          <cell r="BC1081">
            <v>38828</v>
          </cell>
        </row>
        <row r="1082">
          <cell r="A1082">
            <v>2006</v>
          </cell>
          <cell r="B1082">
            <v>1</v>
          </cell>
          <cell r="C1082">
            <v>126</v>
          </cell>
          <cell r="D1082">
            <v>20</v>
          </cell>
          <cell r="E1082">
            <v>792020</v>
          </cell>
          <cell r="F1082">
            <v>0</v>
          </cell>
          <cell r="G1082" t="str">
            <v>Затраты по ШПЗ (основные)</v>
          </cell>
          <cell r="H1082">
            <v>2011</v>
          </cell>
          <cell r="I1082">
            <v>7920</v>
          </cell>
          <cell r="J1082">
            <v>28960.47</v>
          </cell>
          <cell r="K1082">
            <v>1</v>
          </cell>
          <cell r="L1082">
            <v>0</v>
          </cell>
          <cell r="M1082">
            <v>0</v>
          </cell>
          <cell r="N1082">
            <v>0</v>
          </cell>
          <cell r="R1082">
            <v>0</v>
          </cell>
          <cell r="S1082">
            <v>0</v>
          </cell>
          <cell r="T1082">
            <v>0</v>
          </cell>
          <cell r="U1082">
            <v>32</v>
          </cell>
          <cell r="V1082">
            <v>0</v>
          </cell>
          <cell r="W1082">
            <v>0</v>
          </cell>
          <cell r="AA1082">
            <v>0</v>
          </cell>
          <cell r="AB1082">
            <v>0</v>
          </cell>
          <cell r="AC1082">
            <v>0</v>
          </cell>
          <cell r="AD1082">
            <v>32</v>
          </cell>
          <cell r="AE1082">
            <v>280000</v>
          </cell>
          <cell r="AF1082">
            <v>0</v>
          </cell>
          <cell r="AI1082">
            <v>2223</v>
          </cell>
          <cell r="AK1082">
            <v>0</v>
          </cell>
          <cell r="AM1082">
            <v>253</v>
          </cell>
          <cell r="AN1082">
            <v>1</v>
          </cell>
          <cell r="AO1082">
            <v>393216</v>
          </cell>
          <cell r="AQ1082">
            <v>0</v>
          </cell>
          <cell r="AR1082">
            <v>0</v>
          </cell>
          <cell r="AS1082" t="str">
            <v>Ы</v>
          </cell>
          <cell r="AT1082" t="str">
            <v>Ы</v>
          </cell>
          <cell r="AU1082">
            <v>0</v>
          </cell>
          <cell r="AV1082">
            <v>0</v>
          </cell>
          <cell r="AW1082">
            <v>23</v>
          </cell>
          <cell r="AX1082">
            <v>1</v>
          </cell>
          <cell r="AY1082">
            <v>0</v>
          </cell>
          <cell r="AZ1082">
            <v>0</v>
          </cell>
          <cell r="BA1082">
            <v>0</v>
          </cell>
          <cell r="BB1082">
            <v>0</v>
          </cell>
          <cell r="BC1082">
            <v>38828</v>
          </cell>
        </row>
        <row r="1083">
          <cell r="A1083">
            <v>2006</v>
          </cell>
          <cell r="B1083">
            <v>1</v>
          </cell>
          <cell r="C1083">
            <v>127</v>
          </cell>
          <cell r="D1083">
            <v>20</v>
          </cell>
          <cell r="E1083">
            <v>792020</v>
          </cell>
          <cell r="F1083">
            <v>0</v>
          </cell>
          <cell r="G1083" t="str">
            <v>Затраты по ШПЗ (основные)</v>
          </cell>
          <cell r="H1083">
            <v>2011</v>
          </cell>
          <cell r="I1083">
            <v>7920</v>
          </cell>
          <cell r="J1083">
            <v>210512.68</v>
          </cell>
          <cell r="K1083">
            <v>1</v>
          </cell>
          <cell r="L1083">
            <v>0</v>
          </cell>
          <cell r="M1083">
            <v>0</v>
          </cell>
          <cell r="N1083">
            <v>0</v>
          </cell>
          <cell r="R1083">
            <v>0</v>
          </cell>
          <cell r="S1083">
            <v>0</v>
          </cell>
          <cell r="T1083">
            <v>0</v>
          </cell>
          <cell r="U1083">
            <v>32</v>
          </cell>
          <cell r="V1083">
            <v>0</v>
          </cell>
          <cell r="W1083">
            <v>0</v>
          </cell>
          <cell r="AA1083">
            <v>0</v>
          </cell>
          <cell r="AB1083">
            <v>0</v>
          </cell>
          <cell r="AC1083">
            <v>0</v>
          </cell>
          <cell r="AD1083">
            <v>32</v>
          </cell>
          <cell r="AE1083">
            <v>280100</v>
          </cell>
          <cell r="AF1083">
            <v>0</v>
          </cell>
          <cell r="AI1083">
            <v>2223</v>
          </cell>
          <cell r="AK1083">
            <v>0</v>
          </cell>
          <cell r="AM1083">
            <v>254</v>
          </cell>
          <cell r="AN1083">
            <v>1</v>
          </cell>
          <cell r="AO1083">
            <v>393216</v>
          </cell>
          <cell r="AQ1083">
            <v>0</v>
          </cell>
          <cell r="AR1083">
            <v>0</v>
          </cell>
          <cell r="AS1083" t="str">
            <v>Ы</v>
          </cell>
          <cell r="AT1083" t="str">
            <v>Ы</v>
          </cell>
          <cell r="AU1083">
            <v>0</v>
          </cell>
          <cell r="AV1083">
            <v>0</v>
          </cell>
          <cell r="AW1083">
            <v>23</v>
          </cell>
          <cell r="AX1083">
            <v>1</v>
          </cell>
          <cell r="AY1083">
            <v>0</v>
          </cell>
          <cell r="AZ1083">
            <v>0</v>
          </cell>
          <cell r="BA1083">
            <v>0</v>
          </cell>
          <cell r="BB1083">
            <v>0</v>
          </cell>
          <cell r="BC1083">
            <v>38828</v>
          </cell>
        </row>
        <row r="1084">
          <cell r="A1084">
            <v>2006</v>
          </cell>
          <cell r="B1084">
            <v>1</v>
          </cell>
          <cell r="C1084">
            <v>128</v>
          </cell>
          <cell r="D1084">
            <v>20</v>
          </cell>
          <cell r="E1084">
            <v>792020</v>
          </cell>
          <cell r="F1084">
            <v>0</v>
          </cell>
          <cell r="G1084" t="str">
            <v>Затраты по ШПЗ (основные)</v>
          </cell>
          <cell r="H1084">
            <v>2011</v>
          </cell>
          <cell r="I1084">
            <v>7920</v>
          </cell>
          <cell r="J1084">
            <v>26582.19</v>
          </cell>
          <cell r="K1084">
            <v>1</v>
          </cell>
          <cell r="L1084">
            <v>0</v>
          </cell>
          <cell r="M1084">
            <v>0</v>
          </cell>
          <cell r="N1084">
            <v>0</v>
          </cell>
          <cell r="R1084">
            <v>0</v>
          </cell>
          <cell r="S1084">
            <v>0</v>
          </cell>
          <cell r="T1084">
            <v>0</v>
          </cell>
          <cell r="U1084">
            <v>32</v>
          </cell>
          <cell r="V1084">
            <v>0</v>
          </cell>
          <cell r="W1084">
            <v>0</v>
          </cell>
          <cell r="AA1084">
            <v>0</v>
          </cell>
          <cell r="AB1084">
            <v>0</v>
          </cell>
          <cell r="AC1084">
            <v>0</v>
          </cell>
          <cell r="AD1084">
            <v>32</v>
          </cell>
          <cell r="AE1084">
            <v>280200</v>
          </cell>
          <cell r="AF1084">
            <v>0</v>
          </cell>
          <cell r="AI1084">
            <v>2223</v>
          </cell>
          <cell r="AK1084">
            <v>0</v>
          </cell>
          <cell r="AM1084">
            <v>255</v>
          </cell>
          <cell r="AN1084">
            <v>1</v>
          </cell>
          <cell r="AO1084">
            <v>393216</v>
          </cell>
          <cell r="AQ1084">
            <v>0</v>
          </cell>
          <cell r="AR1084">
            <v>0</v>
          </cell>
          <cell r="AS1084" t="str">
            <v>Ы</v>
          </cell>
          <cell r="AT1084" t="str">
            <v>Ы</v>
          </cell>
          <cell r="AU1084">
            <v>0</v>
          </cell>
          <cell r="AV1084">
            <v>0</v>
          </cell>
          <cell r="AW1084">
            <v>23</v>
          </cell>
          <cell r="AX1084">
            <v>1</v>
          </cell>
          <cell r="AY1084">
            <v>0</v>
          </cell>
          <cell r="AZ1084">
            <v>0</v>
          </cell>
          <cell r="BA1084">
            <v>0</v>
          </cell>
          <cell r="BB1084">
            <v>0</v>
          </cell>
          <cell r="BC1084">
            <v>38828</v>
          </cell>
        </row>
        <row r="1085">
          <cell r="A1085">
            <v>2006</v>
          </cell>
          <cell r="B1085">
            <v>1</v>
          </cell>
          <cell r="C1085">
            <v>129</v>
          </cell>
          <cell r="D1085">
            <v>20</v>
          </cell>
          <cell r="E1085">
            <v>792020</v>
          </cell>
          <cell r="F1085">
            <v>0</v>
          </cell>
          <cell r="G1085" t="str">
            <v>Затраты по ШПЗ (основные)</v>
          </cell>
          <cell r="H1085">
            <v>2011</v>
          </cell>
          <cell r="I1085">
            <v>7920</v>
          </cell>
          <cell r="J1085">
            <v>1135.43</v>
          </cell>
          <cell r="K1085">
            <v>1</v>
          </cell>
          <cell r="L1085">
            <v>0</v>
          </cell>
          <cell r="M1085">
            <v>0</v>
          </cell>
          <cell r="N1085">
            <v>0</v>
          </cell>
          <cell r="R1085">
            <v>0</v>
          </cell>
          <cell r="S1085">
            <v>0</v>
          </cell>
          <cell r="T1085">
            <v>0</v>
          </cell>
          <cell r="U1085">
            <v>32</v>
          </cell>
          <cell r="V1085">
            <v>0</v>
          </cell>
          <cell r="W1085">
            <v>0</v>
          </cell>
          <cell r="AA1085">
            <v>0</v>
          </cell>
          <cell r="AB1085">
            <v>0</v>
          </cell>
          <cell r="AC1085">
            <v>0</v>
          </cell>
          <cell r="AD1085">
            <v>32</v>
          </cell>
          <cell r="AE1085">
            <v>280300</v>
          </cell>
          <cell r="AF1085">
            <v>0</v>
          </cell>
          <cell r="AI1085">
            <v>2223</v>
          </cell>
          <cell r="AK1085">
            <v>0</v>
          </cell>
          <cell r="AM1085">
            <v>256</v>
          </cell>
          <cell r="AN1085">
            <v>1</v>
          </cell>
          <cell r="AO1085">
            <v>393216</v>
          </cell>
          <cell r="AQ1085">
            <v>0</v>
          </cell>
          <cell r="AR1085">
            <v>0</v>
          </cell>
          <cell r="AS1085" t="str">
            <v>Ы</v>
          </cell>
          <cell r="AT1085" t="str">
            <v>Ы</v>
          </cell>
          <cell r="AU1085">
            <v>0</v>
          </cell>
          <cell r="AV1085">
            <v>0</v>
          </cell>
          <cell r="AW1085">
            <v>23</v>
          </cell>
          <cell r="AX1085">
            <v>1</v>
          </cell>
          <cell r="AY1085">
            <v>0</v>
          </cell>
          <cell r="AZ1085">
            <v>0</v>
          </cell>
          <cell r="BA1085">
            <v>0</v>
          </cell>
          <cell r="BB1085">
            <v>0</v>
          </cell>
          <cell r="BC1085">
            <v>38828</v>
          </cell>
        </row>
        <row r="1086">
          <cell r="A1086">
            <v>2006</v>
          </cell>
          <cell r="B1086">
            <v>1</v>
          </cell>
          <cell r="C1086">
            <v>130</v>
          </cell>
          <cell r="D1086">
            <v>20</v>
          </cell>
          <cell r="E1086">
            <v>792020</v>
          </cell>
          <cell r="F1086">
            <v>0</v>
          </cell>
          <cell r="G1086" t="str">
            <v>Затраты по ШПЗ (основные)</v>
          </cell>
          <cell r="H1086">
            <v>2011</v>
          </cell>
          <cell r="I1086">
            <v>7920</v>
          </cell>
          <cell r="J1086">
            <v>292906.94</v>
          </cell>
          <cell r="K1086">
            <v>1</v>
          </cell>
          <cell r="L1086">
            <v>0</v>
          </cell>
          <cell r="M1086">
            <v>0</v>
          </cell>
          <cell r="N1086">
            <v>0</v>
          </cell>
          <cell r="R1086">
            <v>0</v>
          </cell>
          <cell r="S1086">
            <v>0</v>
          </cell>
          <cell r="T1086">
            <v>0</v>
          </cell>
          <cell r="U1086">
            <v>32</v>
          </cell>
          <cell r="V1086">
            <v>0</v>
          </cell>
          <cell r="W1086">
            <v>0</v>
          </cell>
          <cell r="AA1086">
            <v>0</v>
          </cell>
          <cell r="AB1086">
            <v>0</v>
          </cell>
          <cell r="AC1086">
            <v>0</v>
          </cell>
          <cell r="AD1086">
            <v>32</v>
          </cell>
          <cell r="AE1086">
            <v>280400</v>
          </cell>
          <cell r="AF1086">
            <v>0</v>
          </cell>
          <cell r="AI1086">
            <v>2223</v>
          </cell>
          <cell r="AK1086">
            <v>0</v>
          </cell>
          <cell r="AM1086">
            <v>257</v>
          </cell>
          <cell r="AN1086">
            <v>1</v>
          </cell>
          <cell r="AO1086">
            <v>393216</v>
          </cell>
          <cell r="AQ1086">
            <v>0</v>
          </cell>
          <cell r="AR1086">
            <v>0</v>
          </cell>
          <cell r="AS1086" t="str">
            <v>Ы</v>
          </cell>
          <cell r="AT1086" t="str">
            <v>Ы</v>
          </cell>
          <cell r="AU1086">
            <v>0</v>
          </cell>
          <cell r="AV1086">
            <v>0</v>
          </cell>
          <cell r="AW1086">
            <v>23</v>
          </cell>
          <cell r="AX1086">
            <v>1</v>
          </cell>
          <cell r="AY1086">
            <v>0</v>
          </cell>
          <cell r="AZ1086">
            <v>0</v>
          </cell>
          <cell r="BA1086">
            <v>0</v>
          </cell>
          <cell r="BB1086">
            <v>0</v>
          </cell>
          <cell r="BC1086">
            <v>38828</v>
          </cell>
        </row>
        <row r="1087">
          <cell r="A1087">
            <v>2006</v>
          </cell>
          <cell r="B1087">
            <v>1</v>
          </cell>
          <cell r="C1087">
            <v>131</v>
          </cell>
          <cell r="D1087">
            <v>20</v>
          </cell>
          <cell r="E1087">
            <v>792020</v>
          </cell>
          <cell r="F1087">
            <v>0</v>
          </cell>
          <cell r="G1087" t="str">
            <v>Затраты по ШПЗ (основные)</v>
          </cell>
          <cell r="H1087">
            <v>2011</v>
          </cell>
          <cell r="I1087">
            <v>7920</v>
          </cell>
          <cell r="J1087">
            <v>18752.68</v>
          </cell>
          <cell r="K1087">
            <v>1</v>
          </cell>
          <cell r="L1087">
            <v>0</v>
          </cell>
          <cell r="M1087">
            <v>0</v>
          </cell>
          <cell r="N1087">
            <v>0</v>
          </cell>
          <cell r="R1087">
            <v>0</v>
          </cell>
          <cell r="S1087">
            <v>0</v>
          </cell>
          <cell r="T1087">
            <v>0</v>
          </cell>
          <cell r="U1087">
            <v>32</v>
          </cell>
          <cell r="V1087">
            <v>0</v>
          </cell>
          <cell r="W1087">
            <v>0</v>
          </cell>
          <cell r="AA1087">
            <v>0</v>
          </cell>
          <cell r="AB1087">
            <v>0</v>
          </cell>
          <cell r="AC1087">
            <v>0</v>
          </cell>
          <cell r="AD1087">
            <v>32</v>
          </cell>
          <cell r="AE1087">
            <v>281100</v>
          </cell>
          <cell r="AF1087">
            <v>0</v>
          </cell>
          <cell r="AI1087">
            <v>2223</v>
          </cell>
          <cell r="AK1087">
            <v>0</v>
          </cell>
          <cell r="AM1087">
            <v>258</v>
          </cell>
          <cell r="AN1087">
            <v>1</v>
          </cell>
          <cell r="AO1087">
            <v>393216</v>
          </cell>
          <cell r="AQ1087">
            <v>0</v>
          </cell>
          <cell r="AR1087">
            <v>0</v>
          </cell>
          <cell r="AS1087" t="str">
            <v>Ы</v>
          </cell>
          <cell r="AT1087" t="str">
            <v>Ы</v>
          </cell>
          <cell r="AU1087">
            <v>0</v>
          </cell>
          <cell r="AV1087">
            <v>0</v>
          </cell>
          <cell r="AW1087">
            <v>23</v>
          </cell>
          <cell r="AX1087">
            <v>1</v>
          </cell>
          <cell r="AY1087">
            <v>0</v>
          </cell>
          <cell r="AZ1087">
            <v>0</v>
          </cell>
          <cell r="BA1087">
            <v>0</v>
          </cell>
          <cell r="BB1087">
            <v>0</v>
          </cell>
          <cell r="BC1087">
            <v>38828</v>
          </cell>
        </row>
        <row r="1088">
          <cell r="A1088">
            <v>2006</v>
          </cell>
          <cell r="B1088">
            <v>1</v>
          </cell>
          <cell r="C1088">
            <v>132</v>
          </cell>
          <cell r="D1088">
            <v>20</v>
          </cell>
          <cell r="E1088">
            <v>792020</v>
          </cell>
          <cell r="F1088">
            <v>0</v>
          </cell>
          <cell r="G1088" t="str">
            <v>Затраты по ШПЗ (основные)</v>
          </cell>
          <cell r="H1088">
            <v>2011</v>
          </cell>
          <cell r="I1088">
            <v>7920</v>
          </cell>
          <cell r="J1088">
            <v>7518.48</v>
          </cell>
          <cell r="K1088">
            <v>1</v>
          </cell>
          <cell r="L1088">
            <v>0</v>
          </cell>
          <cell r="M1088">
            <v>0</v>
          </cell>
          <cell r="N1088">
            <v>0</v>
          </cell>
          <cell r="R1088">
            <v>0</v>
          </cell>
          <cell r="S1088">
            <v>0</v>
          </cell>
          <cell r="T1088">
            <v>0</v>
          </cell>
          <cell r="U1088">
            <v>32</v>
          </cell>
          <cell r="V1088">
            <v>0</v>
          </cell>
          <cell r="W1088">
            <v>0</v>
          </cell>
          <cell r="AA1088">
            <v>0</v>
          </cell>
          <cell r="AB1088">
            <v>0</v>
          </cell>
          <cell r="AC1088">
            <v>0</v>
          </cell>
          <cell r="AD1088">
            <v>32</v>
          </cell>
          <cell r="AE1088">
            <v>282200</v>
          </cell>
          <cell r="AF1088">
            <v>0</v>
          </cell>
          <cell r="AI1088">
            <v>2223</v>
          </cell>
          <cell r="AK1088">
            <v>0</v>
          </cell>
          <cell r="AM1088">
            <v>259</v>
          </cell>
          <cell r="AN1088">
            <v>1</v>
          </cell>
          <cell r="AO1088">
            <v>393216</v>
          </cell>
          <cell r="AQ1088">
            <v>0</v>
          </cell>
          <cell r="AR1088">
            <v>0</v>
          </cell>
          <cell r="AS1088" t="str">
            <v>Ы</v>
          </cell>
          <cell r="AT1088" t="str">
            <v>Ы</v>
          </cell>
          <cell r="AU1088">
            <v>0</v>
          </cell>
          <cell r="AV1088">
            <v>0</v>
          </cell>
          <cell r="AW1088">
            <v>23</v>
          </cell>
          <cell r="AX1088">
            <v>1</v>
          </cell>
          <cell r="AY1088">
            <v>0</v>
          </cell>
          <cell r="AZ1088">
            <v>0</v>
          </cell>
          <cell r="BA1088">
            <v>0</v>
          </cell>
          <cell r="BB1088">
            <v>0</v>
          </cell>
          <cell r="BC1088">
            <v>38828</v>
          </cell>
        </row>
        <row r="1089">
          <cell r="A1089">
            <v>2006</v>
          </cell>
          <cell r="B1089">
            <v>1</v>
          </cell>
          <cell r="C1089">
            <v>133</v>
          </cell>
          <cell r="D1089">
            <v>20</v>
          </cell>
          <cell r="E1089">
            <v>792020</v>
          </cell>
          <cell r="F1089">
            <v>0</v>
          </cell>
          <cell r="G1089" t="str">
            <v>Затраты по ШПЗ (основные)</v>
          </cell>
          <cell r="H1089">
            <v>2011</v>
          </cell>
          <cell r="I1089">
            <v>7920</v>
          </cell>
          <cell r="J1089">
            <v>45460</v>
          </cell>
          <cell r="K1089">
            <v>1</v>
          </cell>
          <cell r="L1089">
            <v>0</v>
          </cell>
          <cell r="M1089">
            <v>0</v>
          </cell>
          <cell r="N1089">
            <v>0</v>
          </cell>
          <cell r="R1089">
            <v>0</v>
          </cell>
          <cell r="S1089">
            <v>0</v>
          </cell>
          <cell r="T1089">
            <v>0</v>
          </cell>
          <cell r="U1089">
            <v>32</v>
          </cell>
          <cell r="V1089">
            <v>0</v>
          </cell>
          <cell r="W1089">
            <v>0</v>
          </cell>
          <cell r="AA1089">
            <v>0</v>
          </cell>
          <cell r="AB1089">
            <v>0</v>
          </cell>
          <cell r="AC1089">
            <v>0</v>
          </cell>
          <cell r="AD1089">
            <v>32</v>
          </cell>
          <cell r="AE1089">
            <v>283000</v>
          </cell>
          <cell r="AF1089">
            <v>0</v>
          </cell>
          <cell r="AI1089">
            <v>2223</v>
          </cell>
          <cell r="AK1089">
            <v>0</v>
          </cell>
          <cell r="AM1089">
            <v>260</v>
          </cell>
          <cell r="AN1089">
            <v>1</v>
          </cell>
          <cell r="AO1089">
            <v>393216</v>
          </cell>
          <cell r="AQ1089">
            <v>0</v>
          </cell>
          <cell r="AR1089">
            <v>0</v>
          </cell>
          <cell r="AS1089" t="str">
            <v>Ы</v>
          </cell>
          <cell r="AT1089" t="str">
            <v>Ы</v>
          </cell>
          <cell r="AU1089">
            <v>0</v>
          </cell>
          <cell r="AV1089">
            <v>0</v>
          </cell>
          <cell r="AW1089">
            <v>23</v>
          </cell>
          <cell r="AX1089">
            <v>1</v>
          </cell>
          <cell r="AY1089">
            <v>0</v>
          </cell>
          <cell r="AZ1089">
            <v>0</v>
          </cell>
          <cell r="BA1089">
            <v>0</v>
          </cell>
          <cell r="BB1089">
            <v>0</v>
          </cell>
          <cell r="BC1089">
            <v>38828</v>
          </cell>
        </row>
        <row r="1090">
          <cell r="A1090">
            <v>2006</v>
          </cell>
          <cell r="B1090">
            <v>1</v>
          </cell>
          <cell r="C1090">
            <v>134</v>
          </cell>
          <cell r="D1090">
            <v>20</v>
          </cell>
          <cell r="E1090">
            <v>792020</v>
          </cell>
          <cell r="F1090">
            <v>0</v>
          </cell>
          <cell r="G1090" t="str">
            <v>Затраты по ШПЗ (основные)</v>
          </cell>
          <cell r="H1090">
            <v>2011</v>
          </cell>
          <cell r="I1090">
            <v>7920</v>
          </cell>
          <cell r="J1090">
            <v>17503.66</v>
          </cell>
          <cell r="K1090">
            <v>1</v>
          </cell>
          <cell r="L1090">
            <v>0</v>
          </cell>
          <cell r="M1090">
            <v>0</v>
          </cell>
          <cell r="N1090">
            <v>0</v>
          </cell>
          <cell r="R1090">
            <v>0</v>
          </cell>
          <cell r="S1090">
            <v>0</v>
          </cell>
          <cell r="T1090">
            <v>0</v>
          </cell>
          <cell r="U1090">
            <v>32</v>
          </cell>
          <cell r="V1090">
            <v>0</v>
          </cell>
          <cell r="W1090">
            <v>0</v>
          </cell>
          <cell r="AA1090">
            <v>0</v>
          </cell>
          <cell r="AB1090">
            <v>0</v>
          </cell>
          <cell r="AC1090">
            <v>0</v>
          </cell>
          <cell r="AD1090">
            <v>32</v>
          </cell>
          <cell r="AE1090">
            <v>285000</v>
          </cell>
          <cell r="AF1090">
            <v>0</v>
          </cell>
          <cell r="AI1090">
            <v>2223</v>
          </cell>
          <cell r="AK1090">
            <v>0</v>
          </cell>
          <cell r="AM1090">
            <v>261</v>
          </cell>
          <cell r="AN1090">
            <v>1</v>
          </cell>
          <cell r="AO1090">
            <v>393216</v>
          </cell>
          <cell r="AQ1090">
            <v>0</v>
          </cell>
          <cell r="AR1090">
            <v>0</v>
          </cell>
          <cell r="AS1090" t="str">
            <v>Ы</v>
          </cell>
          <cell r="AT1090" t="str">
            <v>Ы</v>
          </cell>
          <cell r="AU1090">
            <v>0</v>
          </cell>
          <cell r="AV1090">
            <v>0</v>
          </cell>
          <cell r="AW1090">
            <v>23</v>
          </cell>
          <cell r="AX1090">
            <v>1</v>
          </cell>
          <cell r="AY1090">
            <v>0</v>
          </cell>
          <cell r="AZ1090">
            <v>0</v>
          </cell>
          <cell r="BA1090">
            <v>0</v>
          </cell>
          <cell r="BB1090">
            <v>0</v>
          </cell>
          <cell r="BC1090">
            <v>38828</v>
          </cell>
        </row>
        <row r="1091">
          <cell r="A1091">
            <v>2006</v>
          </cell>
          <cell r="B1091">
            <v>1</v>
          </cell>
          <cell r="C1091">
            <v>135</v>
          </cell>
          <cell r="D1091">
            <v>20</v>
          </cell>
          <cell r="E1091">
            <v>792020</v>
          </cell>
          <cell r="F1091">
            <v>0</v>
          </cell>
          <cell r="G1091" t="str">
            <v>Затраты по ШПЗ (основные)</v>
          </cell>
          <cell r="H1091">
            <v>2011</v>
          </cell>
          <cell r="I1091">
            <v>7920</v>
          </cell>
          <cell r="J1091">
            <v>197453.69</v>
          </cell>
          <cell r="K1091">
            <v>1</v>
          </cell>
          <cell r="L1091">
            <v>0</v>
          </cell>
          <cell r="M1091">
            <v>0</v>
          </cell>
          <cell r="N1091">
            <v>0</v>
          </cell>
          <cell r="R1091">
            <v>0</v>
          </cell>
          <cell r="S1091">
            <v>0</v>
          </cell>
          <cell r="T1091">
            <v>0</v>
          </cell>
          <cell r="U1091">
            <v>32</v>
          </cell>
          <cell r="V1091">
            <v>0</v>
          </cell>
          <cell r="W1091">
            <v>0</v>
          </cell>
          <cell r="AA1091">
            <v>0</v>
          </cell>
          <cell r="AB1091">
            <v>0</v>
          </cell>
          <cell r="AC1091">
            <v>0</v>
          </cell>
          <cell r="AD1091">
            <v>32</v>
          </cell>
          <cell r="AE1091">
            <v>311000</v>
          </cell>
          <cell r="AF1091">
            <v>0</v>
          </cell>
          <cell r="AI1091">
            <v>2223</v>
          </cell>
          <cell r="AK1091">
            <v>0</v>
          </cell>
          <cell r="AM1091">
            <v>262</v>
          </cell>
          <cell r="AN1091">
            <v>1</v>
          </cell>
          <cell r="AO1091">
            <v>393216</v>
          </cell>
          <cell r="AQ1091">
            <v>0</v>
          </cell>
          <cell r="AR1091">
            <v>0</v>
          </cell>
          <cell r="AS1091" t="str">
            <v>Ы</v>
          </cell>
          <cell r="AT1091" t="str">
            <v>Ы</v>
          </cell>
          <cell r="AU1091">
            <v>0</v>
          </cell>
          <cell r="AV1091">
            <v>0</v>
          </cell>
          <cell r="AW1091">
            <v>23</v>
          </cell>
          <cell r="AX1091">
            <v>1</v>
          </cell>
          <cell r="AY1091">
            <v>0</v>
          </cell>
          <cell r="AZ1091">
            <v>0</v>
          </cell>
          <cell r="BA1091">
            <v>0</v>
          </cell>
          <cell r="BB1091">
            <v>0</v>
          </cell>
          <cell r="BC1091">
            <v>38828</v>
          </cell>
        </row>
        <row r="1092">
          <cell r="A1092">
            <v>2006</v>
          </cell>
          <cell r="B1092">
            <v>1</v>
          </cell>
          <cell r="C1092">
            <v>136</v>
          </cell>
          <cell r="D1092">
            <v>20</v>
          </cell>
          <cell r="E1092">
            <v>792020</v>
          </cell>
          <cell r="F1092">
            <v>0</v>
          </cell>
          <cell r="G1092" t="str">
            <v>Затраты по ШПЗ (основные)</v>
          </cell>
          <cell r="H1092">
            <v>2011</v>
          </cell>
          <cell r="I1092">
            <v>7920</v>
          </cell>
          <cell r="J1092">
            <v>1370140.53</v>
          </cell>
          <cell r="K1092">
            <v>1</v>
          </cell>
          <cell r="L1092">
            <v>0</v>
          </cell>
          <cell r="M1092">
            <v>0</v>
          </cell>
          <cell r="N1092">
            <v>0</v>
          </cell>
          <cell r="R1092">
            <v>0</v>
          </cell>
          <cell r="S1092">
            <v>0</v>
          </cell>
          <cell r="T1092">
            <v>0</v>
          </cell>
          <cell r="U1092">
            <v>32</v>
          </cell>
          <cell r="V1092">
            <v>0</v>
          </cell>
          <cell r="W1092">
            <v>0</v>
          </cell>
          <cell r="AA1092">
            <v>0</v>
          </cell>
          <cell r="AB1092">
            <v>0</v>
          </cell>
          <cell r="AC1092">
            <v>0</v>
          </cell>
          <cell r="AD1092">
            <v>32</v>
          </cell>
          <cell r="AE1092">
            <v>312000</v>
          </cell>
          <cell r="AF1092">
            <v>0</v>
          </cell>
          <cell r="AI1092">
            <v>2223</v>
          </cell>
          <cell r="AK1092">
            <v>0</v>
          </cell>
          <cell r="AM1092">
            <v>263</v>
          </cell>
          <cell r="AN1092">
            <v>1</v>
          </cell>
          <cell r="AO1092">
            <v>393216</v>
          </cell>
          <cell r="AQ1092">
            <v>0</v>
          </cell>
          <cell r="AR1092">
            <v>0</v>
          </cell>
          <cell r="AS1092" t="str">
            <v>Ы</v>
          </cell>
          <cell r="AT1092" t="str">
            <v>Ы</v>
          </cell>
          <cell r="AU1092">
            <v>0</v>
          </cell>
          <cell r="AV1092">
            <v>0</v>
          </cell>
          <cell r="AW1092">
            <v>23</v>
          </cell>
          <cell r="AX1092">
            <v>1</v>
          </cell>
          <cell r="AY1092">
            <v>0</v>
          </cell>
          <cell r="AZ1092">
            <v>0</v>
          </cell>
          <cell r="BA1092">
            <v>0</v>
          </cell>
          <cell r="BB1092">
            <v>0</v>
          </cell>
          <cell r="BC1092">
            <v>38828</v>
          </cell>
        </row>
        <row r="1093">
          <cell r="A1093">
            <v>2006</v>
          </cell>
          <cell r="B1093">
            <v>1</v>
          </cell>
          <cell r="C1093">
            <v>137</v>
          </cell>
          <cell r="D1093">
            <v>20</v>
          </cell>
          <cell r="E1093">
            <v>792020</v>
          </cell>
          <cell r="F1093">
            <v>0</v>
          </cell>
          <cell r="G1093" t="str">
            <v>Затраты по ШПЗ (основные)</v>
          </cell>
          <cell r="H1093">
            <v>2011</v>
          </cell>
          <cell r="I1093">
            <v>7920</v>
          </cell>
          <cell r="J1093">
            <v>74722.759999999995</v>
          </cell>
          <cell r="K1093">
            <v>1</v>
          </cell>
          <cell r="L1093">
            <v>0</v>
          </cell>
          <cell r="M1093">
            <v>0</v>
          </cell>
          <cell r="N1093">
            <v>0</v>
          </cell>
          <cell r="R1093">
            <v>0</v>
          </cell>
          <cell r="S1093">
            <v>0</v>
          </cell>
          <cell r="T1093">
            <v>0</v>
          </cell>
          <cell r="U1093">
            <v>32</v>
          </cell>
          <cell r="V1093">
            <v>0</v>
          </cell>
          <cell r="W1093">
            <v>0</v>
          </cell>
          <cell r="AA1093">
            <v>0</v>
          </cell>
          <cell r="AB1093">
            <v>0</v>
          </cell>
          <cell r="AC1093">
            <v>0</v>
          </cell>
          <cell r="AD1093">
            <v>32</v>
          </cell>
          <cell r="AE1093">
            <v>313000</v>
          </cell>
          <cell r="AF1093">
            <v>0</v>
          </cell>
          <cell r="AI1093">
            <v>2223</v>
          </cell>
          <cell r="AK1093">
            <v>0</v>
          </cell>
          <cell r="AM1093">
            <v>264</v>
          </cell>
          <cell r="AN1093">
            <v>1</v>
          </cell>
          <cell r="AO1093">
            <v>393216</v>
          </cell>
          <cell r="AQ1093">
            <v>0</v>
          </cell>
          <cell r="AR1093">
            <v>0</v>
          </cell>
          <cell r="AS1093" t="str">
            <v>Ы</v>
          </cell>
          <cell r="AT1093" t="str">
            <v>Ы</v>
          </cell>
          <cell r="AU1093">
            <v>0</v>
          </cell>
          <cell r="AV1093">
            <v>0</v>
          </cell>
          <cell r="AW1093">
            <v>23</v>
          </cell>
          <cell r="AX1093">
            <v>1</v>
          </cell>
          <cell r="AY1093">
            <v>0</v>
          </cell>
          <cell r="AZ1093">
            <v>0</v>
          </cell>
          <cell r="BA1093">
            <v>0</v>
          </cell>
          <cell r="BB1093">
            <v>0</v>
          </cell>
          <cell r="BC1093">
            <v>38828</v>
          </cell>
        </row>
        <row r="1094">
          <cell r="A1094">
            <v>2006</v>
          </cell>
          <cell r="B1094">
            <v>1</v>
          </cell>
          <cell r="C1094">
            <v>138</v>
          </cell>
          <cell r="D1094">
            <v>20</v>
          </cell>
          <cell r="E1094">
            <v>792020</v>
          </cell>
          <cell r="F1094">
            <v>0</v>
          </cell>
          <cell r="G1094" t="str">
            <v>Затраты по ШПЗ (основные)</v>
          </cell>
          <cell r="H1094">
            <v>2011</v>
          </cell>
          <cell r="I1094">
            <v>7920</v>
          </cell>
          <cell r="J1094">
            <v>136088.29</v>
          </cell>
          <cell r="K1094">
            <v>1</v>
          </cell>
          <cell r="L1094">
            <v>0</v>
          </cell>
          <cell r="M1094">
            <v>0</v>
          </cell>
          <cell r="N1094">
            <v>0</v>
          </cell>
          <cell r="R1094">
            <v>0</v>
          </cell>
          <cell r="S1094">
            <v>0</v>
          </cell>
          <cell r="T1094">
            <v>0</v>
          </cell>
          <cell r="U1094">
            <v>32</v>
          </cell>
          <cell r="V1094">
            <v>0</v>
          </cell>
          <cell r="W1094">
            <v>0</v>
          </cell>
          <cell r="AA1094">
            <v>0</v>
          </cell>
          <cell r="AB1094">
            <v>0</v>
          </cell>
          <cell r="AC1094">
            <v>0</v>
          </cell>
          <cell r="AD1094">
            <v>32</v>
          </cell>
          <cell r="AE1094">
            <v>314000</v>
          </cell>
          <cell r="AF1094">
            <v>0</v>
          </cell>
          <cell r="AI1094">
            <v>2223</v>
          </cell>
          <cell r="AK1094">
            <v>0</v>
          </cell>
          <cell r="AM1094">
            <v>265</v>
          </cell>
          <cell r="AN1094">
            <v>1</v>
          </cell>
          <cell r="AO1094">
            <v>393216</v>
          </cell>
          <cell r="AQ1094">
            <v>0</v>
          </cell>
          <cell r="AR1094">
            <v>0</v>
          </cell>
          <cell r="AS1094" t="str">
            <v>Ы</v>
          </cell>
          <cell r="AT1094" t="str">
            <v>Ы</v>
          </cell>
          <cell r="AU1094">
            <v>0</v>
          </cell>
          <cell r="AV1094">
            <v>0</v>
          </cell>
          <cell r="AW1094">
            <v>23</v>
          </cell>
          <cell r="AX1094">
            <v>1</v>
          </cell>
          <cell r="AY1094">
            <v>0</v>
          </cell>
          <cell r="AZ1094">
            <v>0</v>
          </cell>
          <cell r="BA1094">
            <v>0</v>
          </cell>
          <cell r="BB1094">
            <v>0</v>
          </cell>
          <cell r="BC1094">
            <v>38828</v>
          </cell>
        </row>
        <row r="1095">
          <cell r="A1095">
            <v>2006</v>
          </cell>
          <cell r="B1095">
            <v>1</v>
          </cell>
          <cell r="C1095">
            <v>139</v>
          </cell>
          <cell r="D1095">
            <v>20</v>
          </cell>
          <cell r="E1095">
            <v>792020</v>
          </cell>
          <cell r="F1095">
            <v>0</v>
          </cell>
          <cell r="G1095" t="str">
            <v>Затраты по ШПЗ (основные)</v>
          </cell>
          <cell r="H1095">
            <v>2011</v>
          </cell>
          <cell r="I1095">
            <v>7920</v>
          </cell>
          <cell r="J1095">
            <v>27376.34</v>
          </cell>
          <cell r="K1095">
            <v>1</v>
          </cell>
          <cell r="L1095">
            <v>0</v>
          </cell>
          <cell r="M1095">
            <v>0</v>
          </cell>
          <cell r="N1095">
            <v>0</v>
          </cell>
          <cell r="R1095">
            <v>0</v>
          </cell>
          <cell r="S1095">
            <v>0</v>
          </cell>
          <cell r="T1095">
            <v>0</v>
          </cell>
          <cell r="U1095">
            <v>32</v>
          </cell>
          <cell r="V1095">
            <v>0</v>
          </cell>
          <cell r="W1095">
            <v>0</v>
          </cell>
          <cell r="AA1095">
            <v>0</v>
          </cell>
          <cell r="AB1095">
            <v>0</v>
          </cell>
          <cell r="AC1095">
            <v>0</v>
          </cell>
          <cell r="AD1095">
            <v>32</v>
          </cell>
          <cell r="AE1095">
            <v>315000</v>
          </cell>
          <cell r="AF1095">
            <v>0</v>
          </cell>
          <cell r="AI1095">
            <v>2223</v>
          </cell>
          <cell r="AK1095">
            <v>0</v>
          </cell>
          <cell r="AM1095">
            <v>266</v>
          </cell>
          <cell r="AN1095">
            <v>1</v>
          </cell>
          <cell r="AO1095">
            <v>393216</v>
          </cell>
          <cell r="AQ1095">
            <v>0</v>
          </cell>
          <cell r="AR1095">
            <v>0</v>
          </cell>
          <cell r="AS1095" t="str">
            <v>Ы</v>
          </cell>
          <cell r="AT1095" t="str">
            <v>Ы</v>
          </cell>
          <cell r="AU1095">
            <v>0</v>
          </cell>
          <cell r="AV1095">
            <v>0</v>
          </cell>
          <cell r="AW1095">
            <v>23</v>
          </cell>
          <cell r="AX1095">
            <v>1</v>
          </cell>
          <cell r="AY1095">
            <v>0</v>
          </cell>
          <cell r="AZ1095">
            <v>0</v>
          </cell>
          <cell r="BA1095">
            <v>0</v>
          </cell>
          <cell r="BB1095">
            <v>0</v>
          </cell>
          <cell r="BC1095">
            <v>38828</v>
          </cell>
        </row>
        <row r="1096">
          <cell r="A1096">
            <v>2006</v>
          </cell>
          <cell r="B1096">
            <v>1</v>
          </cell>
          <cell r="C1096">
            <v>140</v>
          </cell>
          <cell r="D1096">
            <v>20</v>
          </cell>
          <cell r="E1096">
            <v>792020</v>
          </cell>
          <cell r="F1096">
            <v>0</v>
          </cell>
          <cell r="G1096" t="str">
            <v>Затраты по ШПЗ (основные)</v>
          </cell>
          <cell r="H1096">
            <v>2011</v>
          </cell>
          <cell r="I1096">
            <v>7920</v>
          </cell>
          <cell r="J1096">
            <v>1323294.8600000001</v>
          </cell>
          <cell r="K1096">
            <v>1</v>
          </cell>
          <cell r="L1096">
            <v>0</v>
          </cell>
          <cell r="M1096">
            <v>0</v>
          </cell>
          <cell r="N1096">
            <v>0</v>
          </cell>
          <cell r="R1096">
            <v>0</v>
          </cell>
          <cell r="S1096">
            <v>0</v>
          </cell>
          <cell r="T1096">
            <v>0</v>
          </cell>
          <cell r="U1096">
            <v>32</v>
          </cell>
          <cell r="V1096">
            <v>0</v>
          </cell>
          <cell r="W1096">
            <v>0</v>
          </cell>
          <cell r="AA1096">
            <v>0</v>
          </cell>
          <cell r="AB1096">
            <v>0</v>
          </cell>
          <cell r="AC1096">
            <v>0</v>
          </cell>
          <cell r="AD1096">
            <v>32</v>
          </cell>
          <cell r="AE1096">
            <v>410000</v>
          </cell>
          <cell r="AF1096">
            <v>0</v>
          </cell>
          <cell r="AI1096">
            <v>2223</v>
          </cell>
          <cell r="AK1096">
            <v>0</v>
          </cell>
          <cell r="AM1096">
            <v>267</v>
          </cell>
          <cell r="AN1096">
            <v>1</v>
          </cell>
          <cell r="AO1096">
            <v>393216</v>
          </cell>
          <cell r="AQ1096">
            <v>0</v>
          </cell>
          <cell r="AR1096">
            <v>0</v>
          </cell>
          <cell r="AS1096" t="str">
            <v>Ы</v>
          </cell>
          <cell r="AT1096" t="str">
            <v>Ы</v>
          </cell>
          <cell r="AU1096">
            <v>0</v>
          </cell>
          <cell r="AV1096">
            <v>0</v>
          </cell>
          <cell r="AW1096">
            <v>23</v>
          </cell>
          <cell r="AX1096">
            <v>1</v>
          </cell>
          <cell r="AY1096">
            <v>0</v>
          </cell>
          <cell r="AZ1096">
            <v>0</v>
          </cell>
          <cell r="BA1096">
            <v>0</v>
          </cell>
          <cell r="BB1096">
            <v>0</v>
          </cell>
          <cell r="BC1096">
            <v>38828</v>
          </cell>
        </row>
        <row r="1097">
          <cell r="A1097">
            <v>2006</v>
          </cell>
          <cell r="B1097">
            <v>1</v>
          </cell>
          <cell r="C1097">
            <v>141</v>
          </cell>
          <cell r="D1097">
            <v>20</v>
          </cell>
          <cell r="E1097">
            <v>792020</v>
          </cell>
          <cell r="F1097">
            <v>0</v>
          </cell>
          <cell r="G1097" t="str">
            <v>Затраты по ШПЗ (основные)</v>
          </cell>
          <cell r="H1097">
            <v>2011</v>
          </cell>
          <cell r="I1097">
            <v>7920</v>
          </cell>
          <cell r="J1097">
            <v>380222.66</v>
          </cell>
          <cell r="K1097">
            <v>1</v>
          </cell>
          <cell r="L1097">
            <v>0</v>
          </cell>
          <cell r="M1097">
            <v>0</v>
          </cell>
          <cell r="N1097">
            <v>0</v>
          </cell>
          <cell r="R1097">
            <v>0</v>
          </cell>
          <cell r="S1097">
            <v>0</v>
          </cell>
          <cell r="T1097">
            <v>0</v>
          </cell>
          <cell r="U1097">
            <v>32</v>
          </cell>
          <cell r="V1097">
            <v>0</v>
          </cell>
          <cell r="W1097">
            <v>0</v>
          </cell>
          <cell r="AA1097">
            <v>0</v>
          </cell>
          <cell r="AB1097">
            <v>0</v>
          </cell>
          <cell r="AC1097">
            <v>0</v>
          </cell>
          <cell r="AD1097">
            <v>32</v>
          </cell>
          <cell r="AE1097">
            <v>420000</v>
          </cell>
          <cell r="AF1097">
            <v>0</v>
          </cell>
          <cell r="AI1097">
            <v>2223</v>
          </cell>
          <cell r="AK1097">
            <v>0</v>
          </cell>
          <cell r="AM1097">
            <v>268</v>
          </cell>
          <cell r="AN1097">
            <v>1</v>
          </cell>
          <cell r="AO1097">
            <v>393216</v>
          </cell>
          <cell r="AQ1097">
            <v>0</v>
          </cell>
          <cell r="AR1097">
            <v>0</v>
          </cell>
          <cell r="AS1097" t="str">
            <v>Ы</v>
          </cell>
          <cell r="AT1097" t="str">
            <v>Ы</v>
          </cell>
          <cell r="AU1097">
            <v>0</v>
          </cell>
          <cell r="AV1097">
            <v>0</v>
          </cell>
          <cell r="AW1097">
            <v>23</v>
          </cell>
          <cell r="AX1097">
            <v>1</v>
          </cell>
          <cell r="AY1097">
            <v>0</v>
          </cell>
          <cell r="AZ1097">
            <v>0</v>
          </cell>
          <cell r="BA1097">
            <v>0</v>
          </cell>
          <cell r="BB1097">
            <v>0</v>
          </cell>
          <cell r="BC1097">
            <v>38828</v>
          </cell>
        </row>
        <row r="1098">
          <cell r="A1098">
            <v>2006</v>
          </cell>
          <cell r="B1098">
            <v>1</v>
          </cell>
          <cell r="C1098">
            <v>142</v>
          </cell>
          <cell r="D1098">
            <v>20</v>
          </cell>
          <cell r="E1098">
            <v>792020</v>
          </cell>
          <cell r="F1098">
            <v>0</v>
          </cell>
          <cell r="G1098" t="str">
            <v>Затраты по ШПЗ (основные)</v>
          </cell>
          <cell r="H1098">
            <v>2011</v>
          </cell>
          <cell r="I1098">
            <v>7920</v>
          </cell>
          <cell r="J1098">
            <v>155344.88</v>
          </cell>
          <cell r="K1098">
            <v>1</v>
          </cell>
          <cell r="L1098">
            <v>0</v>
          </cell>
          <cell r="M1098">
            <v>0</v>
          </cell>
          <cell r="N1098">
            <v>0</v>
          </cell>
          <cell r="R1098">
            <v>0</v>
          </cell>
          <cell r="S1098">
            <v>0</v>
          </cell>
          <cell r="T1098">
            <v>0</v>
          </cell>
          <cell r="U1098">
            <v>32</v>
          </cell>
          <cell r="V1098">
            <v>0</v>
          </cell>
          <cell r="W1098">
            <v>0</v>
          </cell>
          <cell r="AA1098">
            <v>0</v>
          </cell>
          <cell r="AB1098">
            <v>0</v>
          </cell>
          <cell r="AC1098">
            <v>0</v>
          </cell>
          <cell r="AD1098">
            <v>32</v>
          </cell>
          <cell r="AE1098">
            <v>430000</v>
          </cell>
          <cell r="AF1098">
            <v>0</v>
          </cell>
          <cell r="AI1098">
            <v>2223</v>
          </cell>
          <cell r="AK1098">
            <v>0</v>
          </cell>
          <cell r="AM1098">
            <v>269</v>
          </cell>
          <cell r="AN1098">
            <v>1</v>
          </cell>
          <cell r="AO1098">
            <v>393216</v>
          </cell>
          <cell r="AQ1098">
            <v>0</v>
          </cell>
          <cell r="AR1098">
            <v>0</v>
          </cell>
          <cell r="AS1098" t="str">
            <v>Ы</v>
          </cell>
          <cell r="AT1098" t="str">
            <v>Ы</v>
          </cell>
          <cell r="AU1098">
            <v>0</v>
          </cell>
          <cell r="AV1098">
            <v>0</v>
          </cell>
          <cell r="AW1098">
            <v>23</v>
          </cell>
          <cell r="AX1098">
            <v>1</v>
          </cell>
          <cell r="AY1098">
            <v>0</v>
          </cell>
          <cell r="AZ1098">
            <v>0</v>
          </cell>
          <cell r="BA1098">
            <v>0</v>
          </cell>
          <cell r="BB1098">
            <v>0</v>
          </cell>
          <cell r="BC1098">
            <v>38828</v>
          </cell>
        </row>
        <row r="1099">
          <cell r="A1099">
            <v>2006</v>
          </cell>
          <cell r="B1099">
            <v>1</v>
          </cell>
          <cell r="C1099">
            <v>143</v>
          </cell>
          <cell r="D1099">
            <v>20</v>
          </cell>
          <cell r="E1099">
            <v>792020</v>
          </cell>
          <cell r="F1099">
            <v>0</v>
          </cell>
          <cell r="G1099" t="str">
            <v>Затраты по ШПЗ (основные)</v>
          </cell>
          <cell r="H1099">
            <v>2011</v>
          </cell>
          <cell r="I1099">
            <v>7920</v>
          </cell>
          <cell r="J1099">
            <v>516288</v>
          </cell>
          <cell r="K1099">
            <v>1</v>
          </cell>
          <cell r="L1099">
            <v>0</v>
          </cell>
          <cell r="M1099">
            <v>0</v>
          </cell>
          <cell r="N1099">
            <v>0</v>
          </cell>
          <cell r="R1099">
            <v>0</v>
          </cell>
          <cell r="S1099">
            <v>0</v>
          </cell>
          <cell r="T1099">
            <v>0</v>
          </cell>
          <cell r="U1099">
            <v>32</v>
          </cell>
          <cell r="V1099">
            <v>0</v>
          </cell>
          <cell r="W1099">
            <v>0</v>
          </cell>
          <cell r="AA1099">
            <v>0</v>
          </cell>
          <cell r="AB1099">
            <v>0</v>
          </cell>
          <cell r="AC1099">
            <v>0</v>
          </cell>
          <cell r="AD1099">
            <v>32</v>
          </cell>
          <cell r="AE1099">
            <v>430110</v>
          </cell>
          <cell r="AF1099">
            <v>0</v>
          </cell>
          <cell r="AI1099">
            <v>2223</v>
          </cell>
          <cell r="AK1099">
            <v>0</v>
          </cell>
          <cell r="AM1099">
            <v>270</v>
          </cell>
          <cell r="AN1099">
            <v>1</v>
          </cell>
          <cell r="AO1099">
            <v>393216</v>
          </cell>
          <cell r="AQ1099">
            <v>0</v>
          </cell>
          <cell r="AR1099">
            <v>0</v>
          </cell>
          <cell r="AS1099" t="str">
            <v>Ы</v>
          </cell>
          <cell r="AT1099" t="str">
            <v>Ы</v>
          </cell>
          <cell r="AU1099">
            <v>0</v>
          </cell>
          <cell r="AV1099">
            <v>0</v>
          </cell>
          <cell r="AW1099">
            <v>23</v>
          </cell>
          <cell r="AX1099">
            <v>1</v>
          </cell>
          <cell r="AY1099">
            <v>0</v>
          </cell>
          <cell r="AZ1099">
            <v>0</v>
          </cell>
          <cell r="BA1099">
            <v>0</v>
          </cell>
          <cell r="BB1099">
            <v>0</v>
          </cell>
          <cell r="BC1099">
            <v>38828</v>
          </cell>
        </row>
        <row r="1100">
          <cell r="A1100">
            <v>2006</v>
          </cell>
          <cell r="B1100">
            <v>1</v>
          </cell>
          <cell r="C1100">
            <v>144</v>
          </cell>
          <cell r="D1100">
            <v>20</v>
          </cell>
          <cell r="E1100">
            <v>792020</v>
          </cell>
          <cell r="F1100">
            <v>0</v>
          </cell>
          <cell r="G1100" t="str">
            <v>Затраты по ШПЗ (основные)</v>
          </cell>
          <cell r="H1100">
            <v>2011</v>
          </cell>
          <cell r="I1100">
            <v>7920</v>
          </cell>
          <cell r="J1100">
            <v>255584</v>
          </cell>
          <cell r="K1100">
            <v>1</v>
          </cell>
          <cell r="L1100">
            <v>0</v>
          </cell>
          <cell r="M1100">
            <v>0</v>
          </cell>
          <cell r="N1100">
            <v>0</v>
          </cell>
          <cell r="R1100">
            <v>0</v>
          </cell>
          <cell r="S1100">
            <v>0</v>
          </cell>
          <cell r="T1100">
            <v>0</v>
          </cell>
          <cell r="U1100">
            <v>32</v>
          </cell>
          <cell r="V1100">
            <v>0</v>
          </cell>
          <cell r="W1100">
            <v>0</v>
          </cell>
          <cell r="AA1100">
            <v>0</v>
          </cell>
          <cell r="AB1100">
            <v>0</v>
          </cell>
          <cell r="AC1100">
            <v>0</v>
          </cell>
          <cell r="AD1100">
            <v>32</v>
          </cell>
          <cell r="AE1100">
            <v>430120</v>
          </cell>
          <cell r="AF1100">
            <v>0</v>
          </cell>
          <cell r="AI1100">
            <v>2223</v>
          </cell>
          <cell r="AK1100">
            <v>0</v>
          </cell>
          <cell r="AM1100">
            <v>271</v>
          </cell>
          <cell r="AN1100">
            <v>1</v>
          </cell>
          <cell r="AO1100">
            <v>393216</v>
          </cell>
          <cell r="AQ1100">
            <v>0</v>
          </cell>
          <cell r="AR1100">
            <v>0</v>
          </cell>
          <cell r="AS1100" t="str">
            <v>Ы</v>
          </cell>
          <cell r="AT1100" t="str">
            <v>Ы</v>
          </cell>
          <cell r="AU1100">
            <v>0</v>
          </cell>
          <cell r="AV1100">
            <v>0</v>
          </cell>
          <cell r="AW1100">
            <v>23</v>
          </cell>
          <cell r="AX1100">
            <v>1</v>
          </cell>
          <cell r="AY1100">
            <v>0</v>
          </cell>
          <cell r="AZ1100">
            <v>0</v>
          </cell>
          <cell r="BA1100">
            <v>0</v>
          </cell>
          <cell r="BB1100">
            <v>0</v>
          </cell>
          <cell r="BC1100">
            <v>38828</v>
          </cell>
        </row>
        <row r="1101">
          <cell r="A1101">
            <v>2006</v>
          </cell>
          <cell r="B1101">
            <v>1</v>
          </cell>
          <cell r="C1101">
            <v>145</v>
          </cell>
          <cell r="D1101">
            <v>20</v>
          </cell>
          <cell r="E1101">
            <v>792020</v>
          </cell>
          <cell r="F1101">
            <v>0</v>
          </cell>
          <cell r="G1101" t="str">
            <v>Затраты по ШПЗ (основные)</v>
          </cell>
          <cell r="H1101">
            <v>2011</v>
          </cell>
          <cell r="I1101">
            <v>7920</v>
          </cell>
          <cell r="J1101">
            <v>929408</v>
          </cell>
          <cell r="K1101">
            <v>1</v>
          </cell>
          <cell r="L1101">
            <v>0</v>
          </cell>
          <cell r="M1101">
            <v>0</v>
          </cell>
          <cell r="N1101">
            <v>0</v>
          </cell>
          <cell r="R1101">
            <v>0</v>
          </cell>
          <cell r="S1101">
            <v>0</v>
          </cell>
          <cell r="T1101">
            <v>0</v>
          </cell>
          <cell r="U1101">
            <v>32</v>
          </cell>
          <cell r="V1101">
            <v>0</v>
          </cell>
          <cell r="W1101">
            <v>0</v>
          </cell>
          <cell r="AA1101">
            <v>0</v>
          </cell>
          <cell r="AB1101">
            <v>0</v>
          </cell>
          <cell r="AC1101">
            <v>0</v>
          </cell>
          <cell r="AD1101">
            <v>32</v>
          </cell>
          <cell r="AE1101">
            <v>430130</v>
          </cell>
          <cell r="AF1101">
            <v>0</v>
          </cell>
          <cell r="AI1101">
            <v>2223</v>
          </cell>
          <cell r="AK1101">
            <v>0</v>
          </cell>
          <cell r="AM1101">
            <v>272</v>
          </cell>
          <cell r="AN1101">
            <v>1</v>
          </cell>
          <cell r="AO1101">
            <v>393216</v>
          </cell>
          <cell r="AQ1101">
            <v>0</v>
          </cell>
          <cell r="AR1101">
            <v>0</v>
          </cell>
          <cell r="AS1101" t="str">
            <v>Ы</v>
          </cell>
          <cell r="AT1101" t="str">
            <v>Ы</v>
          </cell>
          <cell r="AU1101">
            <v>0</v>
          </cell>
          <cell r="AV1101">
            <v>0</v>
          </cell>
          <cell r="AW1101">
            <v>23</v>
          </cell>
          <cell r="AX1101">
            <v>1</v>
          </cell>
          <cell r="AY1101">
            <v>0</v>
          </cell>
          <cell r="AZ1101">
            <v>0</v>
          </cell>
          <cell r="BA1101">
            <v>0</v>
          </cell>
          <cell r="BB1101">
            <v>0</v>
          </cell>
          <cell r="BC1101">
            <v>38828</v>
          </cell>
        </row>
        <row r="1102">
          <cell r="A1102">
            <v>2006</v>
          </cell>
          <cell r="B1102">
            <v>1</v>
          </cell>
          <cell r="C1102">
            <v>146</v>
          </cell>
          <cell r="D1102">
            <v>20</v>
          </cell>
          <cell r="E1102">
            <v>792020</v>
          </cell>
          <cell r="F1102">
            <v>0</v>
          </cell>
          <cell r="G1102" t="str">
            <v>Затраты по ШПЗ (основные)</v>
          </cell>
          <cell r="H1102">
            <v>2011</v>
          </cell>
          <cell r="I1102">
            <v>7920</v>
          </cell>
          <cell r="J1102">
            <v>846377</v>
          </cell>
          <cell r="K1102">
            <v>1</v>
          </cell>
          <cell r="L1102">
            <v>0</v>
          </cell>
          <cell r="M1102">
            <v>0</v>
          </cell>
          <cell r="N1102">
            <v>0</v>
          </cell>
          <cell r="R1102">
            <v>0</v>
          </cell>
          <cell r="S1102">
            <v>0</v>
          </cell>
          <cell r="T1102">
            <v>0</v>
          </cell>
          <cell r="U1102">
            <v>32</v>
          </cell>
          <cell r="V1102">
            <v>0</v>
          </cell>
          <cell r="W1102">
            <v>0</v>
          </cell>
          <cell r="AA1102">
            <v>0</v>
          </cell>
          <cell r="AB1102">
            <v>0</v>
          </cell>
          <cell r="AC1102">
            <v>0</v>
          </cell>
          <cell r="AD1102">
            <v>32</v>
          </cell>
          <cell r="AE1102">
            <v>430140</v>
          </cell>
          <cell r="AF1102">
            <v>0</v>
          </cell>
          <cell r="AI1102">
            <v>2223</v>
          </cell>
          <cell r="AK1102">
            <v>0</v>
          </cell>
          <cell r="AM1102">
            <v>273</v>
          </cell>
          <cell r="AN1102">
            <v>1</v>
          </cell>
          <cell r="AO1102">
            <v>393216</v>
          </cell>
          <cell r="AQ1102">
            <v>0</v>
          </cell>
          <cell r="AR1102">
            <v>0</v>
          </cell>
          <cell r="AS1102" t="str">
            <v>Ы</v>
          </cell>
          <cell r="AT1102" t="str">
            <v>Ы</v>
          </cell>
          <cell r="AU1102">
            <v>0</v>
          </cell>
          <cell r="AV1102">
            <v>0</v>
          </cell>
          <cell r="AW1102">
            <v>23</v>
          </cell>
          <cell r="AX1102">
            <v>1</v>
          </cell>
          <cell r="AY1102">
            <v>0</v>
          </cell>
          <cell r="AZ1102">
            <v>0</v>
          </cell>
          <cell r="BA1102">
            <v>0</v>
          </cell>
          <cell r="BB1102">
            <v>0</v>
          </cell>
          <cell r="BC1102">
            <v>38828</v>
          </cell>
        </row>
        <row r="1103">
          <cell r="A1103">
            <v>2006</v>
          </cell>
          <cell r="B1103">
            <v>1</v>
          </cell>
          <cell r="C1103">
            <v>147</v>
          </cell>
          <cell r="D1103">
            <v>20</v>
          </cell>
          <cell r="E1103">
            <v>792020</v>
          </cell>
          <cell r="F1103">
            <v>0</v>
          </cell>
          <cell r="G1103" t="str">
            <v>Затраты по ШПЗ (основные)</v>
          </cell>
          <cell r="H1103">
            <v>2011</v>
          </cell>
          <cell r="I1103">
            <v>7920</v>
          </cell>
          <cell r="J1103">
            <v>214030</v>
          </cell>
          <cell r="K1103">
            <v>1</v>
          </cell>
          <cell r="L1103">
            <v>0</v>
          </cell>
          <cell r="M1103">
            <v>0</v>
          </cell>
          <cell r="N1103">
            <v>0</v>
          </cell>
          <cell r="R1103">
            <v>0</v>
          </cell>
          <cell r="S1103">
            <v>0</v>
          </cell>
          <cell r="T1103">
            <v>0</v>
          </cell>
          <cell r="U1103">
            <v>32</v>
          </cell>
          <cell r="V1103">
            <v>0</v>
          </cell>
          <cell r="W1103">
            <v>0</v>
          </cell>
          <cell r="AA1103">
            <v>0</v>
          </cell>
          <cell r="AB1103">
            <v>0</v>
          </cell>
          <cell r="AC1103">
            <v>0</v>
          </cell>
          <cell r="AD1103">
            <v>32</v>
          </cell>
          <cell r="AE1103">
            <v>430230</v>
          </cell>
          <cell r="AF1103">
            <v>0</v>
          </cell>
          <cell r="AI1103">
            <v>2223</v>
          </cell>
          <cell r="AK1103">
            <v>0</v>
          </cell>
          <cell r="AM1103">
            <v>274</v>
          </cell>
          <cell r="AN1103">
            <v>1</v>
          </cell>
          <cell r="AO1103">
            <v>393216</v>
          </cell>
          <cell r="AQ1103">
            <v>0</v>
          </cell>
          <cell r="AR1103">
            <v>0</v>
          </cell>
          <cell r="AS1103" t="str">
            <v>Ы</v>
          </cell>
          <cell r="AT1103" t="str">
            <v>Ы</v>
          </cell>
          <cell r="AU1103">
            <v>0</v>
          </cell>
          <cell r="AV1103">
            <v>0</v>
          </cell>
          <cell r="AW1103">
            <v>23</v>
          </cell>
          <cell r="AX1103">
            <v>1</v>
          </cell>
          <cell r="AY1103">
            <v>0</v>
          </cell>
          <cell r="AZ1103">
            <v>0</v>
          </cell>
          <cell r="BA1103">
            <v>0</v>
          </cell>
          <cell r="BB1103">
            <v>0</v>
          </cell>
          <cell r="BC1103">
            <v>38828</v>
          </cell>
        </row>
        <row r="1104">
          <cell r="A1104">
            <v>2006</v>
          </cell>
          <cell r="B1104">
            <v>1</v>
          </cell>
          <cell r="C1104">
            <v>148</v>
          </cell>
          <cell r="D1104">
            <v>20</v>
          </cell>
          <cell r="E1104">
            <v>792020</v>
          </cell>
          <cell r="F1104">
            <v>0</v>
          </cell>
          <cell r="G1104" t="str">
            <v>Затраты по ШПЗ (основные)</v>
          </cell>
          <cell r="H1104">
            <v>2011</v>
          </cell>
          <cell r="I1104">
            <v>7920</v>
          </cell>
          <cell r="J1104">
            <v>229653</v>
          </cell>
          <cell r="K1104">
            <v>1</v>
          </cell>
          <cell r="L1104">
            <v>0</v>
          </cell>
          <cell r="M1104">
            <v>0</v>
          </cell>
          <cell r="N1104">
            <v>0</v>
          </cell>
          <cell r="R1104">
            <v>0</v>
          </cell>
          <cell r="S1104">
            <v>0</v>
          </cell>
          <cell r="T1104">
            <v>0</v>
          </cell>
          <cell r="U1104">
            <v>32</v>
          </cell>
          <cell r="V1104">
            <v>0</v>
          </cell>
          <cell r="W1104">
            <v>0</v>
          </cell>
          <cell r="AA1104">
            <v>0</v>
          </cell>
          <cell r="AB1104">
            <v>0</v>
          </cell>
          <cell r="AC1104">
            <v>0</v>
          </cell>
          <cell r="AD1104">
            <v>32</v>
          </cell>
          <cell r="AE1104">
            <v>430240</v>
          </cell>
          <cell r="AF1104">
            <v>0</v>
          </cell>
          <cell r="AI1104">
            <v>2223</v>
          </cell>
          <cell r="AK1104">
            <v>0</v>
          </cell>
          <cell r="AM1104">
            <v>275</v>
          </cell>
          <cell r="AN1104">
            <v>1</v>
          </cell>
          <cell r="AO1104">
            <v>393216</v>
          </cell>
          <cell r="AQ1104">
            <v>0</v>
          </cell>
          <cell r="AR1104">
            <v>0</v>
          </cell>
          <cell r="AS1104" t="str">
            <v>Ы</v>
          </cell>
          <cell r="AT1104" t="str">
            <v>Ы</v>
          </cell>
          <cell r="AU1104">
            <v>0</v>
          </cell>
          <cell r="AV1104">
            <v>0</v>
          </cell>
          <cell r="AW1104">
            <v>23</v>
          </cell>
          <cell r="AX1104">
            <v>1</v>
          </cell>
          <cell r="AY1104">
            <v>0</v>
          </cell>
          <cell r="AZ1104">
            <v>0</v>
          </cell>
          <cell r="BA1104">
            <v>0</v>
          </cell>
          <cell r="BB1104">
            <v>0</v>
          </cell>
          <cell r="BC1104">
            <v>38828</v>
          </cell>
        </row>
        <row r="1105">
          <cell r="A1105">
            <v>2006</v>
          </cell>
          <cell r="B1105">
            <v>1</v>
          </cell>
          <cell r="C1105">
            <v>149</v>
          </cell>
          <cell r="D1105">
            <v>20</v>
          </cell>
          <cell r="E1105">
            <v>792020</v>
          </cell>
          <cell r="F1105">
            <v>0</v>
          </cell>
          <cell r="G1105" t="str">
            <v>Затраты по ШПЗ (основные)</v>
          </cell>
          <cell r="H1105">
            <v>2011</v>
          </cell>
          <cell r="I1105">
            <v>7920</v>
          </cell>
          <cell r="J1105">
            <v>108373.3</v>
          </cell>
          <cell r="K1105">
            <v>1</v>
          </cell>
          <cell r="L1105">
            <v>0</v>
          </cell>
          <cell r="M1105">
            <v>0</v>
          </cell>
          <cell r="N1105">
            <v>0</v>
          </cell>
          <cell r="R1105">
            <v>0</v>
          </cell>
          <cell r="S1105">
            <v>0</v>
          </cell>
          <cell r="T1105">
            <v>0</v>
          </cell>
          <cell r="U1105">
            <v>32</v>
          </cell>
          <cell r="V1105">
            <v>0</v>
          </cell>
          <cell r="W1105">
            <v>0</v>
          </cell>
          <cell r="AA1105">
            <v>0</v>
          </cell>
          <cell r="AB1105">
            <v>0</v>
          </cell>
          <cell r="AC1105">
            <v>0</v>
          </cell>
          <cell r="AD1105">
            <v>32</v>
          </cell>
          <cell r="AE1105">
            <v>450000</v>
          </cell>
          <cell r="AF1105">
            <v>0</v>
          </cell>
          <cell r="AI1105">
            <v>2223</v>
          </cell>
          <cell r="AK1105">
            <v>0</v>
          </cell>
          <cell r="AM1105">
            <v>276</v>
          </cell>
          <cell r="AN1105">
            <v>1</v>
          </cell>
          <cell r="AO1105">
            <v>393216</v>
          </cell>
          <cell r="AQ1105">
            <v>0</v>
          </cell>
          <cell r="AR1105">
            <v>0</v>
          </cell>
          <cell r="AS1105" t="str">
            <v>Ы</v>
          </cell>
          <cell r="AT1105" t="str">
            <v>Ы</v>
          </cell>
          <cell r="AU1105">
            <v>0</v>
          </cell>
          <cell r="AV1105">
            <v>0</v>
          </cell>
          <cell r="AW1105">
            <v>23</v>
          </cell>
          <cell r="AX1105">
            <v>1</v>
          </cell>
          <cell r="AY1105">
            <v>0</v>
          </cell>
          <cell r="AZ1105">
            <v>0</v>
          </cell>
          <cell r="BA1105">
            <v>0</v>
          </cell>
          <cell r="BB1105">
            <v>0</v>
          </cell>
          <cell r="BC1105">
            <v>38828</v>
          </cell>
        </row>
        <row r="1106">
          <cell r="A1106">
            <v>2006</v>
          </cell>
          <cell r="B1106">
            <v>1</v>
          </cell>
          <cell r="C1106">
            <v>150</v>
          </cell>
          <cell r="D1106">
            <v>20</v>
          </cell>
          <cell r="E1106">
            <v>792020</v>
          </cell>
          <cell r="F1106">
            <v>0</v>
          </cell>
          <cell r="G1106" t="str">
            <v>Затраты по ШПЗ (основные)</v>
          </cell>
          <cell r="H1106">
            <v>2011</v>
          </cell>
          <cell r="I1106">
            <v>7920</v>
          </cell>
          <cell r="J1106">
            <v>18785.849999999999</v>
          </cell>
          <cell r="K1106">
            <v>1</v>
          </cell>
          <cell r="L1106">
            <v>0</v>
          </cell>
          <cell r="M1106">
            <v>0</v>
          </cell>
          <cell r="N1106">
            <v>0</v>
          </cell>
          <cell r="R1106">
            <v>0</v>
          </cell>
          <cell r="S1106">
            <v>0</v>
          </cell>
          <cell r="T1106">
            <v>0</v>
          </cell>
          <cell r="U1106">
            <v>32</v>
          </cell>
          <cell r="V1106">
            <v>0</v>
          </cell>
          <cell r="W1106">
            <v>0</v>
          </cell>
          <cell r="AA1106">
            <v>0</v>
          </cell>
          <cell r="AB1106">
            <v>0</v>
          </cell>
          <cell r="AC1106">
            <v>0</v>
          </cell>
          <cell r="AD1106">
            <v>32</v>
          </cell>
          <cell r="AE1106">
            <v>460000</v>
          </cell>
          <cell r="AF1106">
            <v>0</v>
          </cell>
          <cell r="AI1106">
            <v>2223</v>
          </cell>
          <cell r="AK1106">
            <v>0</v>
          </cell>
          <cell r="AM1106">
            <v>277</v>
          </cell>
          <cell r="AN1106">
            <v>1</v>
          </cell>
          <cell r="AO1106">
            <v>393216</v>
          </cell>
          <cell r="AQ1106">
            <v>0</v>
          </cell>
          <cell r="AR1106">
            <v>0</v>
          </cell>
          <cell r="AS1106" t="str">
            <v>Ы</v>
          </cell>
          <cell r="AT1106" t="str">
            <v>Ы</v>
          </cell>
          <cell r="AU1106">
            <v>0</v>
          </cell>
          <cell r="AV1106">
            <v>0</v>
          </cell>
          <cell r="AW1106">
            <v>23</v>
          </cell>
          <cell r="AX1106">
            <v>1</v>
          </cell>
          <cell r="AY1106">
            <v>0</v>
          </cell>
          <cell r="AZ1106">
            <v>0</v>
          </cell>
          <cell r="BA1106">
            <v>0</v>
          </cell>
          <cell r="BB1106">
            <v>0</v>
          </cell>
          <cell r="BC1106">
            <v>38828</v>
          </cell>
        </row>
        <row r="1107">
          <cell r="A1107">
            <v>2006</v>
          </cell>
          <cell r="B1107">
            <v>1</v>
          </cell>
          <cell r="C1107">
            <v>151</v>
          </cell>
          <cell r="D1107">
            <v>20</v>
          </cell>
          <cell r="E1107">
            <v>792020</v>
          </cell>
          <cell r="F1107">
            <v>0</v>
          </cell>
          <cell r="G1107" t="str">
            <v>Затраты по ШПЗ (основные)</v>
          </cell>
          <cell r="H1107">
            <v>2011</v>
          </cell>
          <cell r="I1107">
            <v>7920</v>
          </cell>
          <cell r="J1107">
            <v>25329.47</v>
          </cell>
          <cell r="K1107">
            <v>1</v>
          </cell>
          <cell r="L1107">
            <v>0</v>
          </cell>
          <cell r="M1107">
            <v>0</v>
          </cell>
          <cell r="N1107">
            <v>0</v>
          </cell>
          <cell r="R1107">
            <v>0</v>
          </cell>
          <cell r="S1107">
            <v>0</v>
          </cell>
          <cell r="T1107">
            <v>0</v>
          </cell>
          <cell r="U1107">
            <v>32</v>
          </cell>
          <cell r="V1107">
            <v>0</v>
          </cell>
          <cell r="W1107">
            <v>0</v>
          </cell>
          <cell r="AA1107">
            <v>0</v>
          </cell>
          <cell r="AB1107">
            <v>0</v>
          </cell>
          <cell r="AC1107">
            <v>0</v>
          </cell>
          <cell r="AD1107">
            <v>32</v>
          </cell>
          <cell r="AE1107">
            <v>465000</v>
          </cell>
          <cell r="AF1107">
            <v>0</v>
          </cell>
          <cell r="AI1107">
            <v>2223</v>
          </cell>
          <cell r="AK1107">
            <v>0</v>
          </cell>
          <cell r="AM1107">
            <v>278</v>
          </cell>
          <cell r="AN1107">
            <v>1</v>
          </cell>
          <cell r="AO1107">
            <v>393216</v>
          </cell>
          <cell r="AQ1107">
            <v>0</v>
          </cell>
          <cell r="AR1107">
            <v>0</v>
          </cell>
          <cell r="AS1107" t="str">
            <v>Ы</v>
          </cell>
          <cell r="AT1107" t="str">
            <v>Ы</v>
          </cell>
          <cell r="AU1107">
            <v>0</v>
          </cell>
          <cell r="AV1107">
            <v>0</v>
          </cell>
          <cell r="AW1107">
            <v>23</v>
          </cell>
          <cell r="AX1107">
            <v>1</v>
          </cell>
          <cell r="AY1107">
            <v>0</v>
          </cell>
          <cell r="AZ1107">
            <v>0</v>
          </cell>
          <cell r="BA1107">
            <v>0</v>
          </cell>
          <cell r="BB1107">
            <v>0</v>
          </cell>
          <cell r="BC1107">
            <v>38828</v>
          </cell>
        </row>
        <row r="1108">
          <cell r="A1108">
            <v>2006</v>
          </cell>
          <cell r="B1108">
            <v>1</v>
          </cell>
          <cell r="C1108">
            <v>152</v>
          </cell>
          <cell r="D1108">
            <v>20</v>
          </cell>
          <cell r="E1108">
            <v>792020</v>
          </cell>
          <cell r="F1108">
            <v>0</v>
          </cell>
          <cell r="G1108" t="str">
            <v>Затраты по ШПЗ (основные)</v>
          </cell>
          <cell r="H1108">
            <v>2011</v>
          </cell>
          <cell r="I1108">
            <v>7920</v>
          </cell>
          <cell r="J1108">
            <v>8965.76</v>
          </cell>
          <cell r="K1108">
            <v>1</v>
          </cell>
          <cell r="L1108">
            <v>0</v>
          </cell>
          <cell r="M1108">
            <v>0</v>
          </cell>
          <cell r="N1108">
            <v>0</v>
          </cell>
          <cell r="R1108">
            <v>0</v>
          </cell>
          <cell r="S1108">
            <v>0</v>
          </cell>
          <cell r="T1108">
            <v>0</v>
          </cell>
          <cell r="U1108">
            <v>32</v>
          </cell>
          <cell r="V1108">
            <v>0</v>
          </cell>
          <cell r="W1108">
            <v>0</v>
          </cell>
          <cell r="AA1108">
            <v>0</v>
          </cell>
          <cell r="AB1108">
            <v>0</v>
          </cell>
          <cell r="AC1108">
            <v>0</v>
          </cell>
          <cell r="AD1108">
            <v>32</v>
          </cell>
          <cell r="AE1108">
            <v>502100</v>
          </cell>
          <cell r="AF1108">
            <v>0</v>
          </cell>
          <cell r="AI1108">
            <v>2223</v>
          </cell>
          <cell r="AK1108">
            <v>0</v>
          </cell>
          <cell r="AM1108">
            <v>279</v>
          </cell>
          <cell r="AN1108">
            <v>1</v>
          </cell>
          <cell r="AO1108">
            <v>393216</v>
          </cell>
          <cell r="AQ1108">
            <v>0</v>
          </cell>
          <cell r="AR1108">
            <v>0</v>
          </cell>
          <cell r="AS1108" t="str">
            <v>Ы</v>
          </cell>
          <cell r="AT1108" t="str">
            <v>Ы</v>
          </cell>
          <cell r="AU1108">
            <v>0</v>
          </cell>
          <cell r="AV1108">
            <v>0</v>
          </cell>
          <cell r="AW1108">
            <v>23</v>
          </cell>
          <cell r="AX1108">
            <v>1</v>
          </cell>
          <cell r="AY1108">
            <v>0</v>
          </cell>
          <cell r="AZ1108">
            <v>0</v>
          </cell>
          <cell r="BA1108">
            <v>0</v>
          </cell>
          <cell r="BB1108">
            <v>0</v>
          </cell>
          <cell r="BC1108">
            <v>38828</v>
          </cell>
        </row>
        <row r="1109">
          <cell r="A1109">
            <v>2006</v>
          </cell>
          <cell r="B1109">
            <v>1</v>
          </cell>
          <cell r="C1109">
            <v>153</v>
          </cell>
          <cell r="D1109">
            <v>20</v>
          </cell>
          <cell r="E1109">
            <v>792020</v>
          </cell>
          <cell r="F1109">
            <v>0</v>
          </cell>
          <cell r="G1109" t="str">
            <v>Затраты по ШПЗ (основные)</v>
          </cell>
          <cell r="H1109">
            <v>2011</v>
          </cell>
          <cell r="I1109">
            <v>7920</v>
          </cell>
          <cell r="J1109">
            <v>1436112.51</v>
          </cell>
          <cell r="K1109">
            <v>1</v>
          </cell>
          <cell r="L1109">
            <v>0</v>
          </cell>
          <cell r="M1109">
            <v>0</v>
          </cell>
          <cell r="N1109">
            <v>0</v>
          </cell>
          <cell r="R1109">
            <v>0</v>
          </cell>
          <cell r="S1109">
            <v>0</v>
          </cell>
          <cell r="T1109">
            <v>0</v>
          </cell>
          <cell r="U1109">
            <v>32</v>
          </cell>
          <cell r="V1109">
            <v>0</v>
          </cell>
          <cell r="W1109">
            <v>0</v>
          </cell>
          <cell r="AA1109">
            <v>0</v>
          </cell>
          <cell r="AB1109">
            <v>0</v>
          </cell>
          <cell r="AC1109">
            <v>0</v>
          </cell>
          <cell r="AD1109">
            <v>32</v>
          </cell>
          <cell r="AE1109">
            <v>503000</v>
          </cell>
          <cell r="AF1109">
            <v>0</v>
          </cell>
          <cell r="AI1109">
            <v>2223</v>
          </cell>
          <cell r="AK1109">
            <v>0</v>
          </cell>
          <cell r="AM1109">
            <v>280</v>
          </cell>
          <cell r="AN1109">
            <v>1</v>
          </cell>
          <cell r="AO1109">
            <v>393216</v>
          </cell>
          <cell r="AQ1109">
            <v>0</v>
          </cell>
          <cell r="AR1109">
            <v>0</v>
          </cell>
          <cell r="AS1109" t="str">
            <v>Ы</v>
          </cell>
          <cell r="AT1109" t="str">
            <v>Ы</v>
          </cell>
          <cell r="AU1109">
            <v>0</v>
          </cell>
          <cell r="AV1109">
            <v>0</v>
          </cell>
          <cell r="AW1109">
            <v>23</v>
          </cell>
          <cell r="AX1109">
            <v>1</v>
          </cell>
          <cell r="AY1109">
            <v>0</v>
          </cell>
          <cell r="AZ1109">
            <v>0</v>
          </cell>
          <cell r="BA1109">
            <v>0</v>
          </cell>
          <cell r="BB1109">
            <v>0</v>
          </cell>
          <cell r="BC1109">
            <v>38828</v>
          </cell>
        </row>
        <row r="1110">
          <cell r="A1110">
            <v>2006</v>
          </cell>
          <cell r="B1110">
            <v>1</v>
          </cell>
          <cell r="C1110">
            <v>154</v>
          </cell>
          <cell r="D1110">
            <v>20</v>
          </cell>
          <cell r="E1110">
            <v>792020</v>
          </cell>
          <cell r="F1110">
            <v>0</v>
          </cell>
          <cell r="G1110" t="str">
            <v>Затраты по ШПЗ (основные)</v>
          </cell>
          <cell r="H1110">
            <v>2011</v>
          </cell>
          <cell r="I1110">
            <v>7920</v>
          </cell>
          <cell r="J1110">
            <v>899.73</v>
          </cell>
          <cell r="K1110">
            <v>1</v>
          </cell>
          <cell r="L1110">
            <v>0</v>
          </cell>
          <cell r="M1110">
            <v>0</v>
          </cell>
          <cell r="N1110">
            <v>0</v>
          </cell>
          <cell r="R1110">
            <v>0</v>
          </cell>
          <cell r="S1110">
            <v>0</v>
          </cell>
          <cell r="T1110">
            <v>0</v>
          </cell>
          <cell r="U1110">
            <v>32</v>
          </cell>
          <cell r="V1110">
            <v>0</v>
          </cell>
          <cell r="W1110">
            <v>0</v>
          </cell>
          <cell r="AA1110">
            <v>0</v>
          </cell>
          <cell r="AB1110">
            <v>0</v>
          </cell>
          <cell r="AC1110">
            <v>0</v>
          </cell>
          <cell r="AD1110">
            <v>32</v>
          </cell>
          <cell r="AE1110">
            <v>504100</v>
          </cell>
          <cell r="AF1110">
            <v>0</v>
          </cell>
          <cell r="AI1110">
            <v>2223</v>
          </cell>
          <cell r="AK1110">
            <v>0</v>
          </cell>
          <cell r="AM1110">
            <v>281</v>
          </cell>
          <cell r="AN1110">
            <v>1</v>
          </cell>
          <cell r="AO1110">
            <v>393216</v>
          </cell>
          <cell r="AQ1110">
            <v>0</v>
          </cell>
          <cell r="AR1110">
            <v>0</v>
          </cell>
          <cell r="AS1110" t="str">
            <v>Ы</v>
          </cell>
          <cell r="AT1110" t="str">
            <v>Ы</v>
          </cell>
          <cell r="AU1110">
            <v>0</v>
          </cell>
          <cell r="AV1110">
            <v>0</v>
          </cell>
          <cell r="AW1110">
            <v>23</v>
          </cell>
          <cell r="AX1110">
            <v>1</v>
          </cell>
          <cell r="AY1110">
            <v>0</v>
          </cell>
          <cell r="AZ1110">
            <v>0</v>
          </cell>
          <cell r="BA1110">
            <v>0</v>
          </cell>
          <cell r="BB1110">
            <v>0</v>
          </cell>
          <cell r="BC1110">
            <v>38828</v>
          </cell>
        </row>
        <row r="1111">
          <cell r="A1111">
            <v>2006</v>
          </cell>
          <cell r="B1111">
            <v>1</v>
          </cell>
          <cell r="C1111">
            <v>155</v>
          </cell>
          <cell r="D1111">
            <v>20</v>
          </cell>
          <cell r="E1111">
            <v>792020</v>
          </cell>
          <cell r="F1111">
            <v>0</v>
          </cell>
          <cell r="G1111" t="str">
            <v>Затраты по ШПЗ (основные)</v>
          </cell>
          <cell r="H1111">
            <v>2011</v>
          </cell>
          <cell r="I1111">
            <v>7920</v>
          </cell>
          <cell r="J1111">
            <v>8235.6200000000008</v>
          </cell>
          <cell r="K1111">
            <v>1</v>
          </cell>
          <cell r="L1111">
            <v>0</v>
          </cell>
          <cell r="M1111">
            <v>0</v>
          </cell>
          <cell r="N1111">
            <v>0</v>
          </cell>
          <cell r="R1111">
            <v>0</v>
          </cell>
          <cell r="S1111">
            <v>0</v>
          </cell>
          <cell r="T1111">
            <v>0</v>
          </cell>
          <cell r="U1111">
            <v>32</v>
          </cell>
          <cell r="V1111">
            <v>0</v>
          </cell>
          <cell r="W1111">
            <v>0</v>
          </cell>
          <cell r="AA1111">
            <v>0</v>
          </cell>
          <cell r="AB1111">
            <v>0</v>
          </cell>
          <cell r="AC1111">
            <v>0</v>
          </cell>
          <cell r="AD1111">
            <v>32</v>
          </cell>
          <cell r="AE1111">
            <v>504200</v>
          </cell>
          <cell r="AF1111">
            <v>0</v>
          </cell>
          <cell r="AI1111">
            <v>2223</v>
          </cell>
          <cell r="AK1111">
            <v>0</v>
          </cell>
          <cell r="AM1111">
            <v>282</v>
          </cell>
          <cell r="AN1111">
            <v>1</v>
          </cell>
          <cell r="AO1111">
            <v>393216</v>
          </cell>
          <cell r="AQ1111">
            <v>0</v>
          </cell>
          <cell r="AR1111">
            <v>0</v>
          </cell>
          <cell r="AS1111" t="str">
            <v>Ы</v>
          </cell>
          <cell r="AT1111" t="str">
            <v>Ы</v>
          </cell>
          <cell r="AU1111">
            <v>0</v>
          </cell>
          <cell r="AV1111">
            <v>0</v>
          </cell>
          <cell r="AW1111">
            <v>23</v>
          </cell>
          <cell r="AX1111">
            <v>1</v>
          </cell>
          <cell r="AY1111">
            <v>0</v>
          </cell>
          <cell r="AZ1111">
            <v>0</v>
          </cell>
          <cell r="BA1111">
            <v>0</v>
          </cell>
          <cell r="BB1111">
            <v>0</v>
          </cell>
          <cell r="BC1111">
            <v>38828</v>
          </cell>
        </row>
        <row r="1112">
          <cell r="A1112">
            <v>2006</v>
          </cell>
          <cell r="B1112">
            <v>1</v>
          </cell>
          <cell r="C1112">
            <v>156</v>
          </cell>
          <cell r="D1112">
            <v>20</v>
          </cell>
          <cell r="E1112">
            <v>792020</v>
          </cell>
          <cell r="F1112">
            <v>0</v>
          </cell>
          <cell r="G1112" t="str">
            <v>Затраты по ШПЗ (основные)</v>
          </cell>
          <cell r="H1112">
            <v>2011</v>
          </cell>
          <cell r="I1112">
            <v>7920</v>
          </cell>
          <cell r="J1112">
            <v>1821.48</v>
          </cell>
          <cell r="K1112">
            <v>1</v>
          </cell>
          <cell r="L1112">
            <v>0</v>
          </cell>
          <cell r="M1112">
            <v>0</v>
          </cell>
          <cell r="N1112">
            <v>0</v>
          </cell>
          <cell r="R1112">
            <v>0</v>
          </cell>
          <cell r="S1112">
            <v>0</v>
          </cell>
          <cell r="T1112">
            <v>0</v>
          </cell>
          <cell r="U1112">
            <v>32</v>
          </cell>
          <cell r="V1112">
            <v>0</v>
          </cell>
          <cell r="W1112">
            <v>0</v>
          </cell>
          <cell r="AA1112">
            <v>0</v>
          </cell>
          <cell r="AB1112">
            <v>0</v>
          </cell>
          <cell r="AC1112">
            <v>0</v>
          </cell>
          <cell r="AD1112">
            <v>32</v>
          </cell>
          <cell r="AE1112">
            <v>504900</v>
          </cell>
          <cell r="AF1112">
            <v>0</v>
          </cell>
          <cell r="AI1112">
            <v>2223</v>
          </cell>
          <cell r="AK1112">
            <v>0</v>
          </cell>
          <cell r="AM1112">
            <v>283</v>
          </cell>
          <cell r="AN1112">
            <v>1</v>
          </cell>
          <cell r="AO1112">
            <v>393216</v>
          </cell>
          <cell r="AQ1112">
            <v>0</v>
          </cell>
          <cell r="AR1112">
            <v>0</v>
          </cell>
          <cell r="AS1112" t="str">
            <v>Ы</v>
          </cell>
          <cell r="AT1112" t="str">
            <v>Ы</v>
          </cell>
          <cell r="AU1112">
            <v>0</v>
          </cell>
          <cell r="AV1112">
            <v>0</v>
          </cell>
          <cell r="AW1112">
            <v>23</v>
          </cell>
          <cell r="AX1112">
            <v>1</v>
          </cell>
          <cell r="AY1112">
            <v>0</v>
          </cell>
          <cell r="AZ1112">
            <v>0</v>
          </cell>
          <cell r="BA1112">
            <v>0</v>
          </cell>
          <cell r="BB1112">
            <v>0</v>
          </cell>
          <cell r="BC1112">
            <v>38828</v>
          </cell>
        </row>
        <row r="1113">
          <cell r="A1113">
            <v>2006</v>
          </cell>
          <cell r="B1113">
            <v>1</v>
          </cell>
          <cell r="C1113">
            <v>157</v>
          </cell>
          <cell r="D1113">
            <v>20</v>
          </cell>
          <cell r="E1113">
            <v>792020</v>
          </cell>
          <cell r="F1113">
            <v>0</v>
          </cell>
          <cell r="G1113" t="str">
            <v>Затраты по ШПЗ (основные)</v>
          </cell>
          <cell r="H1113">
            <v>2011</v>
          </cell>
          <cell r="I1113">
            <v>7920</v>
          </cell>
          <cell r="J1113">
            <v>34541.49</v>
          </cell>
          <cell r="K1113">
            <v>1</v>
          </cell>
          <cell r="L1113">
            <v>0</v>
          </cell>
          <cell r="M1113">
            <v>0</v>
          </cell>
          <cell r="N1113">
            <v>0</v>
          </cell>
          <cell r="R1113">
            <v>0</v>
          </cell>
          <cell r="S1113">
            <v>0</v>
          </cell>
          <cell r="T1113">
            <v>0</v>
          </cell>
          <cell r="U1113">
            <v>32</v>
          </cell>
          <cell r="V1113">
            <v>0</v>
          </cell>
          <cell r="W1113">
            <v>0</v>
          </cell>
          <cell r="AA1113">
            <v>0</v>
          </cell>
          <cell r="AB1113">
            <v>0</v>
          </cell>
          <cell r="AC1113">
            <v>0</v>
          </cell>
          <cell r="AD1113">
            <v>32</v>
          </cell>
          <cell r="AE1113">
            <v>505100</v>
          </cell>
          <cell r="AF1113">
            <v>0</v>
          </cell>
          <cell r="AI1113">
            <v>2223</v>
          </cell>
          <cell r="AK1113">
            <v>0</v>
          </cell>
          <cell r="AM1113">
            <v>284</v>
          </cell>
          <cell r="AN1113">
            <v>1</v>
          </cell>
          <cell r="AO1113">
            <v>393216</v>
          </cell>
          <cell r="AQ1113">
            <v>0</v>
          </cell>
          <cell r="AR1113">
            <v>0</v>
          </cell>
          <cell r="AS1113" t="str">
            <v>Ы</v>
          </cell>
          <cell r="AT1113" t="str">
            <v>Ы</v>
          </cell>
          <cell r="AU1113">
            <v>0</v>
          </cell>
          <cell r="AV1113">
            <v>0</v>
          </cell>
          <cell r="AW1113">
            <v>23</v>
          </cell>
          <cell r="AX1113">
            <v>1</v>
          </cell>
          <cell r="AY1113">
            <v>0</v>
          </cell>
          <cell r="AZ1113">
            <v>0</v>
          </cell>
          <cell r="BA1113">
            <v>0</v>
          </cell>
          <cell r="BB1113">
            <v>0</v>
          </cell>
          <cell r="BC1113">
            <v>38828</v>
          </cell>
        </row>
        <row r="1114">
          <cell r="A1114">
            <v>2006</v>
          </cell>
          <cell r="B1114">
            <v>1</v>
          </cell>
          <cell r="C1114">
            <v>158</v>
          </cell>
          <cell r="D1114">
            <v>20</v>
          </cell>
          <cell r="E1114">
            <v>792020</v>
          </cell>
          <cell r="F1114">
            <v>0</v>
          </cell>
          <cell r="G1114" t="str">
            <v>Затраты по ШПЗ (основные)</v>
          </cell>
          <cell r="H1114">
            <v>2011</v>
          </cell>
          <cell r="I1114">
            <v>7920</v>
          </cell>
          <cell r="J1114">
            <v>337697.52</v>
          </cell>
          <cell r="K1114">
            <v>1</v>
          </cell>
          <cell r="L1114">
            <v>0</v>
          </cell>
          <cell r="M1114">
            <v>0</v>
          </cell>
          <cell r="N1114">
            <v>0</v>
          </cell>
          <cell r="R1114">
            <v>0</v>
          </cell>
          <cell r="S1114">
            <v>0</v>
          </cell>
          <cell r="T1114">
            <v>0</v>
          </cell>
          <cell r="U1114">
            <v>32</v>
          </cell>
          <cell r="V1114">
            <v>0</v>
          </cell>
          <cell r="W1114">
            <v>0</v>
          </cell>
          <cell r="AA1114">
            <v>0</v>
          </cell>
          <cell r="AB1114">
            <v>0</v>
          </cell>
          <cell r="AC1114">
            <v>0</v>
          </cell>
          <cell r="AD1114">
            <v>32</v>
          </cell>
          <cell r="AE1114">
            <v>505200</v>
          </cell>
          <cell r="AF1114">
            <v>0</v>
          </cell>
          <cell r="AI1114">
            <v>2223</v>
          </cell>
          <cell r="AK1114">
            <v>0</v>
          </cell>
          <cell r="AM1114">
            <v>285</v>
          </cell>
          <cell r="AN1114">
            <v>1</v>
          </cell>
          <cell r="AO1114">
            <v>393216</v>
          </cell>
          <cell r="AQ1114">
            <v>0</v>
          </cell>
          <cell r="AR1114">
            <v>0</v>
          </cell>
          <cell r="AS1114" t="str">
            <v>Ы</v>
          </cell>
          <cell r="AT1114" t="str">
            <v>Ы</v>
          </cell>
          <cell r="AU1114">
            <v>0</v>
          </cell>
          <cell r="AV1114">
            <v>0</v>
          </cell>
          <cell r="AW1114">
            <v>23</v>
          </cell>
          <cell r="AX1114">
            <v>1</v>
          </cell>
          <cell r="AY1114">
            <v>0</v>
          </cell>
          <cell r="AZ1114">
            <v>0</v>
          </cell>
          <cell r="BA1114">
            <v>0</v>
          </cell>
          <cell r="BB1114">
            <v>0</v>
          </cell>
          <cell r="BC1114">
            <v>38828</v>
          </cell>
        </row>
        <row r="1115">
          <cell r="A1115">
            <v>2006</v>
          </cell>
          <cell r="B1115">
            <v>1</v>
          </cell>
          <cell r="C1115">
            <v>159</v>
          </cell>
          <cell r="D1115">
            <v>20</v>
          </cell>
          <cell r="E1115">
            <v>792020</v>
          </cell>
          <cell r="F1115">
            <v>0</v>
          </cell>
          <cell r="G1115" t="str">
            <v>Затраты по ШПЗ (основные)</v>
          </cell>
          <cell r="H1115">
            <v>2011</v>
          </cell>
          <cell r="I1115">
            <v>7920</v>
          </cell>
          <cell r="J1115">
            <v>3151.51</v>
          </cell>
          <cell r="K1115">
            <v>1</v>
          </cell>
          <cell r="L1115">
            <v>0</v>
          </cell>
          <cell r="M1115">
            <v>0</v>
          </cell>
          <cell r="N1115">
            <v>0</v>
          </cell>
          <cell r="R1115">
            <v>0</v>
          </cell>
          <cell r="S1115">
            <v>0</v>
          </cell>
          <cell r="T1115">
            <v>0</v>
          </cell>
          <cell r="U1115">
            <v>32</v>
          </cell>
          <cell r="V1115">
            <v>0</v>
          </cell>
          <cell r="W1115">
            <v>0</v>
          </cell>
          <cell r="AA1115">
            <v>0</v>
          </cell>
          <cell r="AB1115">
            <v>0</v>
          </cell>
          <cell r="AC1115">
            <v>0</v>
          </cell>
          <cell r="AD1115">
            <v>32</v>
          </cell>
          <cell r="AE1115">
            <v>505300</v>
          </cell>
          <cell r="AF1115">
            <v>0</v>
          </cell>
          <cell r="AI1115">
            <v>2223</v>
          </cell>
          <cell r="AK1115">
            <v>0</v>
          </cell>
          <cell r="AM1115">
            <v>286</v>
          </cell>
          <cell r="AN1115">
            <v>1</v>
          </cell>
          <cell r="AO1115">
            <v>393216</v>
          </cell>
          <cell r="AQ1115">
            <v>0</v>
          </cell>
          <cell r="AR1115">
            <v>0</v>
          </cell>
          <cell r="AS1115" t="str">
            <v>Ы</v>
          </cell>
          <cell r="AT1115" t="str">
            <v>Ы</v>
          </cell>
          <cell r="AU1115">
            <v>0</v>
          </cell>
          <cell r="AV1115">
            <v>0</v>
          </cell>
          <cell r="AW1115">
            <v>23</v>
          </cell>
          <cell r="AX1115">
            <v>1</v>
          </cell>
          <cell r="AY1115">
            <v>0</v>
          </cell>
          <cell r="AZ1115">
            <v>0</v>
          </cell>
          <cell r="BA1115">
            <v>0</v>
          </cell>
          <cell r="BB1115">
            <v>0</v>
          </cell>
          <cell r="BC1115">
            <v>38828</v>
          </cell>
        </row>
        <row r="1116">
          <cell r="A1116">
            <v>2006</v>
          </cell>
          <cell r="B1116">
            <v>1</v>
          </cell>
          <cell r="C1116">
            <v>160</v>
          </cell>
          <cell r="D1116">
            <v>20</v>
          </cell>
          <cell r="E1116">
            <v>792020</v>
          </cell>
          <cell r="F1116">
            <v>0</v>
          </cell>
          <cell r="G1116" t="str">
            <v>Затраты по ШПЗ (основные)</v>
          </cell>
          <cell r="H1116">
            <v>2011</v>
          </cell>
          <cell r="I1116">
            <v>7920</v>
          </cell>
          <cell r="J1116">
            <v>65</v>
          </cell>
          <cell r="K1116">
            <v>1</v>
          </cell>
          <cell r="L1116">
            <v>0</v>
          </cell>
          <cell r="M1116">
            <v>0</v>
          </cell>
          <cell r="N1116">
            <v>0</v>
          </cell>
          <cell r="R1116">
            <v>0</v>
          </cell>
          <cell r="S1116">
            <v>0</v>
          </cell>
          <cell r="T1116">
            <v>0</v>
          </cell>
          <cell r="U1116">
            <v>32</v>
          </cell>
          <cell r="V1116">
            <v>0</v>
          </cell>
          <cell r="W1116">
            <v>0</v>
          </cell>
          <cell r="AA1116">
            <v>0</v>
          </cell>
          <cell r="AB1116">
            <v>0</v>
          </cell>
          <cell r="AC1116">
            <v>0</v>
          </cell>
          <cell r="AD1116">
            <v>32</v>
          </cell>
          <cell r="AE1116">
            <v>505400</v>
          </cell>
          <cell r="AF1116">
            <v>0</v>
          </cell>
          <cell r="AI1116">
            <v>2223</v>
          </cell>
          <cell r="AK1116">
            <v>0</v>
          </cell>
          <cell r="AM1116">
            <v>287</v>
          </cell>
          <cell r="AN1116">
            <v>1</v>
          </cell>
          <cell r="AO1116">
            <v>393216</v>
          </cell>
          <cell r="AQ1116">
            <v>0</v>
          </cell>
          <cell r="AR1116">
            <v>0</v>
          </cell>
          <cell r="AS1116" t="str">
            <v>Ы</v>
          </cell>
          <cell r="AT1116" t="str">
            <v>Ы</v>
          </cell>
          <cell r="AU1116">
            <v>0</v>
          </cell>
          <cell r="AV1116">
            <v>0</v>
          </cell>
          <cell r="AW1116">
            <v>23</v>
          </cell>
          <cell r="AX1116">
            <v>1</v>
          </cell>
          <cell r="AY1116">
            <v>0</v>
          </cell>
          <cell r="AZ1116">
            <v>0</v>
          </cell>
          <cell r="BA1116">
            <v>0</v>
          </cell>
          <cell r="BB1116">
            <v>0</v>
          </cell>
          <cell r="BC1116">
            <v>38828</v>
          </cell>
        </row>
        <row r="1117">
          <cell r="A1117">
            <v>2006</v>
          </cell>
          <cell r="B1117">
            <v>1</v>
          </cell>
          <cell r="C1117">
            <v>161</v>
          </cell>
          <cell r="D1117">
            <v>20</v>
          </cell>
          <cell r="E1117">
            <v>792020</v>
          </cell>
          <cell r="F1117">
            <v>0</v>
          </cell>
          <cell r="G1117" t="str">
            <v>Затраты по ШПЗ (основные)</v>
          </cell>
          <cell r="H1117">
            <v>2011</v>
          </cell>
          <cell r="I1117">
            <v>7920</v>
          </cell>
          <cell r="J1117">
            <v>47.98</v>
          </cell>
          <cell r="K1117">
            <v>1</v>
          </cell>
          <cell r="L1117">
            <v>0</v>
          </cell>
          <cell r="M1117">
            <v>0</v>
          </cell>
          <cell r="N1117">
            <v>0</v>
          </cell>
          <cell r="R1117">
            <v>0</v>
          </cell>
          <cell r="S1117">
            <v>0</v>
          </cell>
          <cell r="T1117">
            <v>0</v>
          </cell>
          <cell r="U1117">
            <v>32</v>
          </cell>
          <cell r="V1117">
            <v>0</v>
          </cell>
          <cell r="W1117">
            <v>0</v>
          </cell>
          <cell r="AA1117">
            <v>0</v>
          </cell>
          <cell r="AB1117">
            <v>0</v>
          </cell>
          <cell r="AC1117">
            <v>0</v>
          </cell>
          <cell r="AD1117">
            <v>32</v>
          </cell>
          <cell r="AE1117">
            <v>507000</v>
          </cell>
          <cell r="AF1117">
            <v>0</v>
          </cell>
          <cell r="AI1117">
            <v>2223</v>
          </cell>
          <cell r="AK1117">
            <v>0</v>
          </cell>
          <cell r="AM1117">
            <v>288</v>
          </cell>
          <cell r="AN1117">
            <v>1</v>
          </cell>
          <cell r="AO1117">
            <v>393216</v>
          </cell>
          <cell r="AQ1117">
            <v>0</v>
          </cell>
          <cell r="AR1117">
            <v>0</v>
          </cell>
          <cell r="AS1117" t="str">
            <v>Ы</v>
          </cell>
          <cell r="AT1117" t="str">
            <v>Ы</v>
          </cell>
          <cell r="AU1117">
            <v>0</v>
          </cell>
          <cell r="AV1117">
            <v>0</v>
          </cell>
          <cell r="AW1117">
            <v>23</v>
          </cell>
          <cell r="AX1117">
            <v>1</v>
          </cell>
          <cell r="AY1117">
            <v>0</v>
          </cell>
          <cell r="AZ1117">
            <v>0</v>
          </cell>
          <cell r="BA1117">
            <v>0</v>
          </cell>
          <cell r="BB1117">
            <v>0</v>
          </cell>
          <cell r="BC1117">
            <v>38828</v>
          </cell>
        </row>
        <row r="1118">
          <cell r="A1118">
            <v>2006</v>
          </cell>
          <cell r="B1118">
            <v>1</v>
          </cell>
          <cell r="C1118">
            <v>162</v>
          </cell>
          <cell r="D1118">
            <v>20</v>
          </cell>
          <cell r="E1118">
            <v>792020</v>
          </cell>
          <cell r="F1118">
            <v>0</v>
          </cell>
          <cell r="G1118" t="str">
            <v>Затраты по ШПЗ (основные)</v>
          </cell>
          <cell r="H1118">
            <v>2011</v>
          </cell>
          <cell r="I1118">
            <v>7920</v>
          </cell>
          <cell r="J1118">
            <v>22989.119999999999</v>
          </cell>
          <cell r="K1118">
            <v>1</v>
          </cell>
          <cell r="L1118">
            <v>0</v>
          </cell>
          <cell r="M1118">
            <v>0</v>
          </cell>
          <cell r="N1118">
            <v>0</v>
          </cell>
          <cell r="R1118">
            <v>0</v>
          </cell>
          <cell r="S1118">
            <v>0</v>
          </cell>
          <cell r="T1118">
            <v>0</v>
          </cell>
          <cell r="U1118">
            <v>32</v>
          </cell>
          <cell r="V1118">
            <v>0</v>
          </cell>
          <cell r="W1118">
            <v>0</v>
          </cell>
          <cell r="AA1118">
            <v>0</v>
          </cell>
          <cell r="AB1118">
            <v>0</v>
          </cell>
          <cell r="AC1118">
            <v>0</v>
          </cell>
          <cell r="AD1118">
            <v>32</v>
          </cell>
          <cell r="AE1118">
            <v>508310</v>
          </cell>
          <cell r="AF1118">
            <v>0</v>
          </cell>
          <cell r="AI1118">
            <v>2223</v>
          </cell>
          <cell r="AK1118">
            <v>0</v>
          </cell>
          <cell r="AM1118">
            <v>289</v>
          </cell>
          <cell r="AN1118">
            <v>1</v>
          </cell>
          <cell r="AO1118">
            <v>393216</v>
          </cell>
          <cell r="AQ1118">
            <v>0</v>
          </cell>
          <cell r="AR1118">
            <v>0</v>
          </cell>
          <cell r="AS1118" t="str">
            <v>Ы</v>
          </cell>
          <cell r="AT1118" t="str">
            <v>Ы</v>
          </cell>
          <cell r="AU1118">
            <v>0</v>
          </cell>
          <cell r="AV1118">
            <v>0</v>
          </cell>
          <cell r="AW1118">
            <v>23</v>
          </cell>
          <cell r="AX1118">
            <v>1</v>
          </cell>
          <cell r="AY1118">
            <v>0</v>
          </cell>
          <cell r="AZ1118">
            <v>0</v>
          </cell>
          <cell r="BA1118">
            <v>0</v>
          </cell>
          <cell r="BB1118">
            <v>0</v>
          </cell>
          <cell r="BC1118">
            <v>38828</v>
          </cell>
        </row>
        <row r="1119">
          <cell r="A1119">
            <v>2006</v>
          </cell>
          <cell r="B1119">
            <v>1</v>
          </cell>
          <cell r="C1119">
            <v>163</v>
          </cell>
          <cell r="D1119">
            <v>20</v>
          </cell>
          <cell r="E1119">
            <v>792020</v>
          </cell>
          <cell r="F1119">
            <v>0</v>
          </cell>
          <cell r="G1119" t="str">
            <v>Затраты по ШПЗ (основные)</v>
          </cell>
          <cell r="H1119">
            <v>2011</v>
          </cell>
          <cell r="I1119">
            <v>7920</v>
          </cell>
          <cell r="J1119">
            <v>512829.1</v>
          </cell>
          <cell r="K1119">
            <v>1</v>
          </cell>
          <cell r="L1119">
            <v>0</v>
          </cell>
          <cell r="M1119">
            <v>0</v>
          </cell>
          <cell r="N1119">
            <v>0</v>
          </cell>
          <cell r="R1119">
            <v>0</v>
          </cell>
          <cell r="S1119">
            <v>0</v>
          </cell>
          <cell r="T1119">
            <v>0</v>
          </cell>
          <cell r="U1119">
            <v>32</v>
          </cell>
          <cell r="V1119">
            <v>0</v>
          </cell>
          <cell r="W1119">
            <v>0</v>
          </cell>
          <cell r="AA1119">
            <v>0</v>
          </cell>
          <cell r="AB1119">
            <v>0</v>
          </cell>
          <cell r="AC1119">
            <v>0</v>
          </cell>
          <cell r="AD1119">
            <v>32</v>
          </cell>
          <cell r="AE1119">
            <v>510100</v>
          </cell>
          <cell r="AF1119">
            <v>0</v>
          </cell>
          <cell r="AI1119">
            <v>2223</v>
          </cell>
          <cell r="AK1119">
            <v>0</v>
          </cell>
          <cell r="AM1119">
            <v>290</v>
          </cell>
          <cell r="AN1119">
            <v>1</v>
          </cell>
          <cell r="AO1119">
            <v>393216</v>
          </cell>
          <cell r="AQ1119">
            <v>0</v>
          </cell>
          <cell r="AR1119">
            <v>0</v>
          </cell>
          <cell r="AS1119" t="str">
            <v>Ы</v>
          </cell>
          <cell r="AT1119" t="str">
            <v>Ы</v>
          </cell>
          <cell r="AU1119">
            <v>0</v>
          </cell>
          <cell r="AV1119">
            <v>0</v>
          </cell>
          <cell r="AW1119">
            <v>23</v>
          </cell>
          <cell r="AX1119">
            <v>1</v>
          </cell>
          <cell r="AY1119">
            <v>0</v>
          </cell>
          <cell r="AZ1119">
            <v>0</v>
          </cell>
          <cell r="BA1119">
            <v>0</v>
          </cell>
          <cell r="BB1119">
            <v>0</v>
          </cell>
          <cell r="BC1119">
            <v>38828</v>
          </cell>
        </row>
        <row r="1120">
          <cell r="A1120">
            <v>2006</v>
          </cell>
          <cell r="B1120">
            <v>1</v>
          </cell>
          <cell r="C1120">
            <v>164</v>
          </cell>
          <cell r="D1120">
            <v>20</v>
          </cell>
          <cell r="E1120">
            <v>792020</v>
          </cell>
          <cell r="F1120">
            <v>0</v>
          </cell>
          <cell r="G1120" t="str">
            <v>Затраты по ШПЗ (основные)</v>
          </cell>
          <cell r="H1120">
            <v>2011</v>
          </cell>
          <cell r="I1120">
            <v>7920</v>
          </cell>
          <cell r="J1120">
            <v>2698.68</v>
          </cell>
          <cell r="K1120">
            <v>1</v>
          </cell>
          <cell r="L1120">
            <v>0</v>
          </cell>
          <cell r="M1120">
            <v>0</v>
          </cell>
          <cell r="N1120">
            <v>0</v>
          </cell>
          <cell r="R1120">
            <v>0</v>
          </cell>
          <cell r="S1120">
            <v>0</v>
          </cell>
          <cell r="T1120">
            <v>0</v>
          </cell>
          <cell r="U1120">
            <v>32</v>
          </cell>
          <cell r="V1120">
            <v>0</v>
          </cell>
          <cell r="W1120">
            <v>0</v>
          </cell>
          <cell r="AA1120">
            <v>0</v>
          </cell>
          <cell r="AB1120">
            <v>0</v>
          </cell>
          <cell r="AC1120">
            <v>0</v>
          </cell>
          <cell r="AD1120">
            <v>32</v>
          </cell>
          <cell r="AE1120">
            <v>510400</v>
          </cell>
          <cell r="AF1120">
            <v>0</v>
          </cell>
          <cell r="AI1120">
            <v>2223</v>
          </cell>
          <cell r="AK1120">
            <v>0</v>
          </cell>
          <cell r="AM1120">
            <v>291</v>
          </cell>
          <cell r="AN1120">
            <v>1</v>
          </cell>
          <cell r="AO1120">
            <v>393216</v>
          </cell>
          <cell r="AQ1120">
            <v>0</v>
          </cell>
          <cell r="AR1120">
            <v>0</v>
          </cell>
          <cell r="AS1120" t="str">
            <v>Ы</v>
          </cell>
          <cell r="AT1120" t="str">
            <v>Ы</v>
          </cell>
          <cell r="AU1120">
            <v>0</v>
          </cell>
          <cell r="AV1120">
            <v>0</v>
          </cell>
          <cell r="AW1120">
            <v>23</v>
          </cell>
          <cell r="AX1120">
            <v>1</v>
          </cell>
          <cell r="AY1120">
            <v>0</v>
          </cell>
          <cell r="AZ1120">
            <v>0</v>
          </cell>
          <cell r="BA1120">
            <v>0</v>
          </cell>
          <cell r="BB1120">
            <v>0</v>
          </cell>
          <cell r="BC1120">
            <v>38828</v>
          </cell>
        </row>
        <row r="1121">
          <cell r="A1121">
            <v>2006</v>
          </cell>
          <cell r="B1121">
            <v>1</v>
          </cell>
          <cell r="C1121">
            <v>165</v>
          </cell>
          <cell r="D1121">
            <v>20</v>
          </cell>
          <cell r="E1121">
            <v>792020</v>
          </cell>
          <cell r="F1121">
            <v>0</v>
          </cell>
          <cell r="G1121" t="str">
            <v>Затраты по ШПЗ (основные)</v>
          </cell>
          <cell r="H1121">
            <v>2011</v>
          </cell>
          <cell r="I1121">
            <v>7920</v>
          </cell>
          <cell r="J1121">
            <v>983.53</v>
          </cell>
          <cell r="K1121">
            <v>1</v>
          </cell>
          <cell r="L1121">
            <v>0</v>
          </cell>
          <cell r="M1121">
            <v>0</v>
          </cell>
          <cell r="N1121">
            <v>0</v>
          </cell>
          <cell r="R1121">
            <v>0</v>
          </cell>
          <cell r="S1121">
            <v>0</v>
          </cell>
          <cell r="T1121">
            <v>0</v>
          </cell>
          <cell r="U1121">
            <v>32</v>
          </cell>
          <cell r="V1121">
            <v>0</v>
          </cell>
          <cell r="W1121">
            <v>0</v>
          </cell>
          <cell r="AA1121">
            <v>0</v>
          </cell>
          <cell r="AB1121">
            <v>0</v>
          </cell>
          <cell r="AC1121">
            <v>0</v>
          </cell>
          <cell r="AD1121">
            <v>32</v>
          </cell>
          <cell r="AE1121">
            <v>510500</v>
          </cell>
          <cell r="AF1121">
            <v>0</v>
          </cell>
          <cell r="AI1121">
            <v>2223</v>
          </cell>
          <cell r="AK1121">
            <v>0</v>
          </cell>
          <cell r="AM1121">
            <v>292</v>
          </cell>
          <cell r="AN1121">
            <v>1</v>
          </cell>
          <cell r="AO1121">
            <v>393216</v>
          </cell>
          <cell r="AQ1121">
            <v>0</v>
          </cell>
          <cell r="AR1121">
            <v>0</v>
          </cell>
          <cell r="AS1121" t="str">
            <v>Ы</v>
          </cell>
          <cell r="AT1121" t="str">
            <v>Ы</v>
          </cell>
          <cell r="AU1121">
            <v>0</v>
          </cell>
          <cell r="AV1121">
            <v>0</v>
          </cell>
          <cell r="AW1121">
            <v>23</v>
          </cell>
          <cell r="AX1121">
            <v>1</v>
          </cell>
          <cell r="AY1121">
            <v>0</v>
          </cell>
          <cell r="AZ1121">
            <v>0</v>
          </cell>
          <cell r="BA1121">
            <v>0</v>
          </cell>
          <cell r="BB1121">
            <v>0</v>
          </cell>
          <cell r="BC1121">
            <v>38828</v>
          </cell>
        </row>
        <row r="1122">
          <cell r="A1122">
            <v>2006</v>
          </cell>
          <cell r="B1122">
            <v>1</v>
          </cell>
          <cell r="C1122">
            <v>166</v>
          </cell>
          <cell r="D1122">
            <v>20</v>
          </cell>
          <cell r="E1122">
            <v>792020</v>
          </cell>
          <cell r="F1122">
            <v>0</v>
          </cell>
          <cell r="G1122" t="str">
            <v>Затраты по ШПЗ (основные)</v>
          </cell>
          <cell r="H1122">
            <v>2011</v>
          </cell>
          <cell r="I1122">
            <v>7920</v>
          </cell>
          <cell r="J1122">
            <v>656631.61</v>
          </cell>
          <cell r="K1122">
            <v>1</v>
          </cell>
          <cell r="L1122">
            <v>0</v>
          </cell>
          <cell r="M1122">
            <v>0</v>
          </cell>
          <cell r="N1122">
            <v>0</v>
          </cell>
          <cell r="R1122">
            <v>0</v>
          </cell>
          <cell r="S1122">
            <v>0</v>
          </cell>
          <cell r="T1122">
            <v>0</v>
          </cell>
          <cell r="U1122">
            <v>32</v>
          </cell>
          <cell r="V1122">
            <v>0</v>
          </cell>
          <cell r="W1122">
            <v>0</v>
          </cell>
          <cell r="AA1122">
            <v>0</v>
          </cell>
          <cell r="AB1122">
            <v>0</v>
          </cell>
          <cell r="AC1122">
            <v>0</v>
          </cell>
          <cell r="AD1122">
            <v>32</v>
          </cell>
          <cell r="AE1122">
            <v>510600</v>
          </cell>
          <cell r="AF1122">
            <v>0</v>
          </cell>
          <cell r="AI1122">
            <v>2223</v>
          </cell>
          <cell r="AK1122">
            <v>0</v>
          </cell>
          <cell r="AM1122">
            <v>293</v>
          </cell>
          <cell r="AN1122">
            <v>1</v>
          </cell>
          <cell r="AO1122">
            <v>393216</v>
          </cell>
          <cell r="AQ1122">
            <v>0</v>
          </cell>
          <cell r="AR1122">
            <v>0</v>
          </cell>
          <cell r="AS1122" t="str">
            <v>Ы</v>
          </cell>
          <cell r="AT1122" t="str">
            <v>Ы</v>
          </cell>
          <cell r="AU1122">
            <v>0</v>
          </cell>
          <cell r="AV1122">
            <v>0</v>
          </cell>
          <cell r="AW1122">
            <v>23</v>
          </cell>
          <cell r="AX1122">
            <v>1</v>
          </cell>
          <cell r="AY1122">
            <v>0</v>
          </cell>
          <cell r="AZ1122">
            <v>0</v>
          </cell>
          <cell r="BA1122">
            <v>0</v>
          </cell>
          <cell r="BB1122">
            <v>0</v>
          </cell>
          <cell r="BC1122">
            <v>38828</v>
          </cell>
        </row>
        <row r="1123">
          <cell r="A1123">
            <v>2006</v>
          </cell>
          <cell r="B1123">
            <v>1</v>
          </cell>
          <cell r="C1123">
            <v>167</v>
          </cell>
          <cell r="D1123">
            <v>20</v>
          </cell>
          <cell r="E1123">
            <v>792020</v>
          </cell>
          <cell r="F1123">
            <v>0</v>
          </cell>
          <cell r="G1123" t="str">
            <v>Затраты по ШПЗ (основные)</v>
          </cell>
          <cell r="H1123">
            <v>2011</v>
          </cell>
          <cell r="I1123">
            <v>7920</v>
          </cell>
          <cell r="J1123">
            <v>1200</v>
          </cell>
          <cell r="K1123">
            <v>1</v>
          </cell>
          <cell r="L1123">
            <v>0</v>
          </cell>
          <cell r="M1123">
            <v>0</v>
          </cell>
          <cell r="N1123">
            <v>0</v>
          </cell>
          <cell r="R1123">
            <v>0</v>
          </cell>
          <cell r="S1123">
            <v>0</v>
          </cell>
          <cell r="T1123">
            <v>0</v>
          </cell>
          <cell r="U1123">
            <v>32</v>
          </cell>
          <cell r="V1123">
            <v>0</v>
          </cell>
          <cell r="W1123">
            <v>0</v>
          </cell>
          <cell r="AA1123">
            <v>0</v>
          </cell>
          <cell r="AB1123">
            <v>0</v>
          </cell>
          <cell r="AC1123">
            <v>0</v>
          </cell>
          <cell r="AD1123">
            <v>32</v>
          </cell>
          <cell r="AE1123">
            <v>522100</v>
          </cell>
          <cell r="AF1123">
            <v>0</v>
          </cell>
          <cell r="AI1123">
            <v>2223</v>
          </cell>
          <cell r="AK1123">
            <v>0</v>
          </cell>
          <cell r="AM1123">
            <v>294</v>
          </cell>
          <cell r="AN1123">
            <v>1</v>
          </cell>
          <cell r="AO1123">
            <v>393216</v>
          </cell>
          <cell r="AQ1123">
            <v>0</v>
          </cell>
          <cell r="AR1123">
            <v>0</v>
          </cell>
          <cell r="AS1123" t="str">
            <v>Ы</v>
          </cell>
          <cell r="AT1123" t="str">
            <v>Ы</v>
          </cell>
          <cell r="AU1123">
            <v>0</v>
          </cell>
          <cell r="AV1123">
            <v>0</v>
          </cell>
          <cell r="AW1123">
            <v>23</v>
          </cell>
          <cell r="AX1123">
            <v>1</v>
          </cell>
          <cell r="AY1123">
            <v>0</v>
          </cell>
          <cell r="AZ1123">
            <v>0</v>
          </cell>
          <cell r="BA1123">
            <v>0</v>
          </cell>
          <cell r="BB1123">
            <v>0</v>
          </cell>
          <cell r="BC1123">
            <v>38828</v>
          </cell>
        </row>
        <row r="1124">
          <cell r="A1124">
            <v>2006</v>
          </cell>
          <cell r="B1124">
            <v>1</v>
          </cell>
          <cell r="C1124">
            <v>179</v>
          </cell>
          <cell r="D1124">
            <v>20</v>
          </cell>
          <cell r="E1124">
            <v>792020</v>
          </cell>
          <cell r="F1124">
            <v>0</v>
          </cell>
          <cell r="G1124" t="str">
            <v>Затраты по ШПЗ (основные)</v>
          </cell>
          <cell r="H1124">
            <v>2011</v>
          </cell>
          <cell r="I1124">
            <v>7920</v>
          </cell>
          <cell r="J1124">
            <v>411142.2</v>
          </cell>
          <cell r="K1124">
            <v>1</v>
          </cell>
          <cell r="L1124">
            <v>0</v>
          </cell>
          <cell r="M1124">
            <v>0</v>
          </cell>
          <cell r="N1124">
            <v>0</v>
          </cell>
          <cell r="R1124">
            <v>0</v>
          </cell>
          <cell r="S1124">
            <v>0</v>
          </cell>
          <cell r="T1124">
            <v>0</v>
          </cell>
          <cell r="U1124">
            <v>31</v>
          </cell>
          <cell r="V1124">
            <v>0</v>
          </cell>
          <cell r="W1124">
            <v>0</v>
          </cell>
          <cell r="AA1124">
            <v>0</v>
          </cell>
          <cell r="AB1124">
            <v>0</v>
          </cell>
          <cell r="AC1124">
            <v>0</v>
          </cell>
          <cell r="AD1124">
            <v>31</v>
          </cell>
          <cell r="AE1124">
            <v>110000</v>
          </cell>
          <cell r="AF1124">
            <v>0</v>
          </cell>
          <cell r="AI1124">
            <v>2223</v>
          </cell>
          <cell r="AK1124">
            <v>0</v>
          </cell>
          <cell r="AM1124">
            <v>306</v>
          </cell>
          <cell r="AN1124">
            <v>1</v>
          </cell>
          <cell r="AO1124">
            <v>393216</v>
          </cell>
          <cell r="AQ1124">
            <v>0</v>
          </cell>
          <cell r="AR1124">
            <v>0</v>
          </cell>
          <cell r="AS1124" t="str">
            <v>Ы</v>
          </cell>
          <cell r="AT1124" t="str">
            <v>Ы</v>
          </cell>
          <cell r="AU1124">
            <v>0</v>
          </cell>
          <cell r="AV1124">
            <v>0</v>
          </cell>
          <cell r="AW1124">
            <v>23</v>
          </cell>
          <cell r="AX1124">
            <v>1</v>
          </cell>
          <cell r="AY1124">
            <v>0</v>
          </cell>
          <cell r="AZ1124">
            <v>0</v>
          </cell>
          <cell r="BA1124">
            <v>0</v>
          </cell>
          <cell r="BB1124">
            <v>0</v>
          </cell>
          <cell r="BC1124">
            <v>38828</v>
          </cell>
        </row>
        <row r="1125">
          <cell r="A1125">
            <v>2006</v>
          </cell>
          <cell r="B1125">
            <v>1</v>
          </cell>
          <cell r="C1125">
            <v>180</v>
          </cell>
          <cell r="D1125">
            <v>20</v>
          </cell>
          <cell r="E1125">
            <v>792020</v>
          </cell>
          <cell r="F1125">
            <v>0</v>
          </cell>
          <cell r="G1125" t="str">
            <v>Затраты по ШПЗ (основные)</v>
          </cell>
          <cell r="H1125">
            <v>2011</v>
          </cell>
          <cell r="I1125">
            <v>7920</v>
          </cell>
          <cell r="J1125">
            <v>294.12</v>
          </cell>
          <cell r="K1125">
            <v>1</v>
          </cell>
          <cell r="L1125">
            <v>0</v>
          </cell>
          <cell r="M1125">
            <v>0</v>
          </cell>
          <cell r="N1125">
            <v>0</v>
          </cell>
          <cell r="R1125">
            <v>0</v>
          </cell>
          <cell r="S1125">
            <v>0</v>
          </cell>
          <cell r="T1125">
            <v>0</v>
          </cell>
          <cell r="U1125">
            <v>31</v>
          </cell>
          <cell r="V1125">
            <v>0</v>
          </cell>
          <cell r="W1125">
            <v>0</v>
          </cell>
          <cell r="AA1125">
            <v>0</v>
          </cell>
          <cell r="AB1125">
            <v>0</v>
          </cell>
          <cell r="AC1125">
            <v>0</v>
          </cell>
          <cell r="AD1125">
            <v>31</v>
          </cell>
          <cell r="AE1125">
            <v>114020</v>
          </cell>
          <cell r="AF1125">
            <v>0</v>
          </cell>
          <cell r="AI1125">
            <v>2223</v>
          </cell>
          <cell r="AK1125">
            <v>0</v>
          </cell>
          <cell r="AM1125">
            <v>307</v>
          </cell>
          <cell r="AN1125">
            <v>1</v>
          </cell>
          <cell r="AO1125">
            <v>393216</v>
          </cell>
          <cell r="AQ1125">
            <v>0</v>
          </cell>
          <cell r="AR1125">
            <v>0</v>
          </cell>
          <cell r="AS1125" t="str">
            <v>Ы</v>
          </cell>
          <cell r="AT1125" t="str">
            <v>Ы</v>
          </cell>
          <cell r="AU1125">
            <v>0</v>
          </cell>
          <cell r="AV1125">
            <v>0</v>
          </cell>
          <cell r="AW1125">
            <v>23</v>
          </cell>
          <cell r="AX1125">
            <v>1</v>
          </cell>
          <cell r="AY1125">
            <v>0</v>
          </cell>
          <cell r="AZ1125">
            <v>0</v>
          </cell>
          <cell r="BA1125">
            <v>0</v>
          </cell>
          <cell r="BB1125">
            <v>0</v>
          </cell>
          <cell r="BC1125">
            <v>38828</v>
          </cell>
        </row>
        <row r="1126">
          <cell r="A1126">
            <v>2006</v>
          </cell>
          <cell r="B1126">
            <v>1</v>
          </cell>
          <cell r="C1126">
            <v>181</v>
          </cell>
          <cell r="D1126">
            <v>20</v>
          </cell>
          <cell r="E1126">
            <v>792020</v>
          </cell>
          <cell r="F1126">
            <v>0</v>
          </cell>
          <cell r="G1126" t="str">
            <v>Затраты по ШПЗ (основные)</v>
          </cell>
          <cell r="H1126">
            <v>2011</v>
          </cell>
          <cell r="I1126">
            <v>7920</v>
          </cell>
          <cell r="J1126">
            <v>12249.25</v>
          </cell>
          <cell r="K1126">
            <v>1</v>
          </cell>
          <cell r="L1126">
            <v>0</v>
          </cell>
          <cell r="M1126">
            <v>0</v>
          </cell>
          <cell r="N1126">
            <v>0</v>
          </cell>
          <cell r="R1126">
            <v>0</v>
          </cell>
          <cell r="S1126">
            <v>0</v>
          </cell>
          <cell r="T1126">
            <v>0</v>
          </cell>
          <cell r="U1126">
            <v>31</v>
          </cell>
          <cell r="V1126">
            <v>0</v>
          </cell>
          <cell r="W1126">
            <v>0</v>
          </cell>
          <cell r="AA1126">
            <v>0</v>
          </cell>
          <cell r="AB1126">
            <v>0</v>
          </cell>
          <cell r="AC1126">
            <v>0</v>
          </cell>
          <cell r="AD1126">
            <v>31</v>
          </cell>
          <cell r="AE1126">
            <v>117000</v>
          </cell>
          <cell r="AF1126">
            <v>0</v>
          </cell>
          <cell r="AI1126">
            <v>2223</v>
          </cell>
          <cell r="AK1126">
            <v>0</v>
          </cell>
          <cell r="AM1126">
            <v>308</v>
          </cell>
          <cell r="AN1126">
            <v>1</v>
          </cell>
          <cell r="AO1126">
            <v>393216</v>
          </cell>
          <cell r="AQ1126">
            <v>0</v>
          </cell>
          <cell r="AR1126">
            <v>0</v>
          </cell>
          <cell r="AS1126" t="str">
            <v>Ы</v>
          </cell>
          <cell r="AT1126" t="str">
            <v>Ы</v>
          </cell>
          <cell r="AU1126">
            <v>0</v>
          </cell>
          <cell r="AV1126">
            <v>0</v>
          </cell>
          <cell r="AW1126">
            <v>23</v>
          </cell>
          <cell r="AX1126">
            <v>1</v>
          </cell>
          <cell r="AY1126">
            <v>0</v>
          </cell>
          <cell r="AZ1126">
            <v>0</v>
          </cell>
          <cell r="BA1126">
            <v>0</v>
          </cell>
          <cell r="BB1126">
            <v>0</v>
          </cell>
          <cell r="BC1126">
            <v>38828</v>
          </cell>
        </row>
        <row r="1127">
          <cell r="A1127">
            <v>2006</v>
          </cell>
          <cell r="B1127">
            <v>1</v>
          </cell>
          <cell r="C1127">
            <v>182</v>
          </cell>
          <cell r="D1127">
            <v>20</v>
          </cell>
          <cell r="E1127">
            <v>792020</v>
          </cell>
          <cell r="F1127">
            <v>0</v>
          </cell>
          <cell r="G1127" t="str">
            <v>Затраты по ШПЗ (основные)</v>
          </cell>
          <cell r="H1127">
            <v>2011</v>
          </cell>
          <cell r="I1127">
            <v>7920</v>
          </cell>
          <cell r="J1127">
            <v>466</v>
          </cell>
          <cell r="K1127">
            <v>1</v>
          </cell>
          <cell r="L1127">
            <v>0</v>
          </cell>
          <cell r="M1127">
            <v>0</v>
          </cell>
          <cell r="N1127">
            <v>0</v>
          </cell>
          <cell r="R1127">
            <v>0</v>
          </cell>
          <cell r="S1127">
            <v>0</v>
          </cell>
          <cell r="T1127">
            <v>0</v>
          </cell>
          <cell r="U1127">
            <v>31</v>
          </cell>
          <cell r="V1127">
            <v>0</v>
          </cell>
          <cell r="W1127">
            <v>0</v>
          </cell>
          <cell r="AA1127">
            <v>0</v>
          </cell>
          <cell r="AB1127">
            <v>0</v>
          </cell>
          <cell r="AC1127">
            <v>0</v>
          </cell>
          <cell r="AD1127">
            <v>31</v>
          </cell>
          <cell r="AE1127">
            <v>118000</v>
          </cell>
          <cell r="AF1127">
            <v>0</v>
          </cell>
          <cell r="AI1127">
            <v>2223</v>
          </cell>
          <cell r="AK1127">
            <v>0</v>
          </cell>
          <cell r="AM1127">
            <v>309</v>
          </cell>
          <cell r="AN1127">
            <v>1</v>
          </cell>
          <cell r="AO1127">
            <v>393216</v>
          </cell>
          <cell r="AQ1127">
            <v>0</v>
          </cell>
          <cell r="AR1127">
            <v>0</v>
          </cell>
          <cell r="AS1127" t="str">
            <v>Ы</v>
          </cell>
          <cell r="AT1127" t="str">
            <v>Ы</v>
          </cell>
          <cell r="AU1127">
            <v>0</v>
          </cell>
          <cell r="AV1127">
            <v>0</v>
          </cell>
          <cell r="AW1127">
            <v>23</v>
          </cell>
          <cell r="AX1127">
            <v>1</v>
          </cell>
          <cell r="AY1127">
            <v>0</v>
          </cell>
          <cell r="AZ1127">
            <v>0</v>
          </cell>
          <cell r="BA1127">
            <v>0</v>
          </cell>
          <cell r="BB1127">
            <v>0</v>
          </cell>
          <cell r="BC1127">
            <v>38828</v>
          </cell>
        </row>
        <row r="1128">
          <cell r="A1128">
            <v>2006</v>
          </cell>
          <cell r="B1128">
            <v>1</v>
          </cell>
          <cell r="C1128">
            <v>183</v>
          </cell>
          <cell r="D1128">
            <v>20</v>
          </cell>
          <cell r="E1128">
            <v>792020</v>
          </cell>
          <cell r="F1128">
            <v>0</v>
          </cell>
          <cell r="G1128" t="str">
            <v>Затраты по ШПЗ (основные)</v>
          </cell>
          <cell r="H1128">
            <v>2011</v>
          </cell>
          <cell r="I1128">
            <v>7920</v>
          </cell>
          <cell r="J1128">
            <v>534</v>
          </cell>
          <cell r="K1128">
            <v>1</v>
          </cell>
          <cell r="L1128">
            <v>0</v>
          </cell>
          <cell r="M1128">
            <v>0</v>
          </cell>
          <cell r="N1128">
            <v>0</v>
          </cell>
          <cell r="R1128">
            <v>0</v>
          </cell>
          <cell r="S1128">
            <v>0</v>
          </cell>
          <cell r="T1128">
            <v>0</v>
          </cell>
          <cell r="U1128">
            <v>31</v>
          </cell>
          <cell r="V1128">
            <v>0</v>
          </cell>
          <cell r="W1128">
            <v>0</v>
          </cell>
          <cell r="AA1128">
            <v>0</v>
          </cell>
          <cell r="AB1128">
            <v>0</v>
          </cell>
          <cell r="AC1128">
            <v>0</v>
          </cell>
          <cell r="AD1128">
            <v>31</v>
          </cell>
          <cell r="AE1128">
            <v>130100</v>
          </cell>
          <cell r="AF1128">
            <v>0</v>
          </cell>
          <cell r="AI1128">
            <v>2223</v>
          </cell>
          <cell r="AK1128">
            <v>0</v>
          </cell>
          <cell r="AM1128">
            <v>310</v>
          </cell>
          <cell r="AN1128">
            <v>1</v>
          </cell>
          <cell r="AO1128">
            <v>393216</v>
          </cell>
          <cell r="AQ1128">
            <v>0</v>
          </cell>
          <cell r="AR1128">
            <v>0</v>
          </cell>
          <cell r="AS1128" t="str">
            <v>Ы</v>
          </cell>
          <cell r="AT1128" t="str">
            <v>Ы</v>
          </cell>
          <cell r="AU1128">
            <v>0</v>
          </cell>
          <cell r="AV1128">
            <v>0</v>
          </cell>
          <cell r="AW1128">
            <v>23</v>
          </cell>
          <cell r="AX1128">
            <v>1</v>
          </cell>
          <cell r="AY1128">
            <v>0</v>
          </cell>
          <cell r="AZ1128">
            <v>0</v>
          </cell>
          <cell r="BA1128">
            <v>0</v>
          </cell>
          <cell r="BB1128">
            <v>0</v>
          </cell>
          <cell r="BC1128">
            <v>38828</v>
          </cell>
        </row>
        <row r="1129">
          <cell r="A1129">
            <v>2006</v>
          </cell>
          <cell r="B1129">
            <v>1</v>
          </cell>
          <cell r="C1129">
            <v>184</v>
          </cell>
          <cell r="D1129">
            <v>20</v>
          </cell>
          <cell r="E1129">
            <v>792020</v>
          </cell>
          <cell r="F1129">
            <v>0</v>
          </cell>
          <cell r="G1129" t="str">
            <v>Затраты по ШПЗ (основные)</v>
          </cell>
          <cell r="H1129">
            <v>2011</v>
          </cell>
          <cell r="I1129">
            <v>7920</v>
          </cell>
          <cell r="J1129">
            <v>10018.39</v>
          </cell>
          <cell r="K1129">
            <v>1</v>
          </cell>
          <cell r="L1129">
            <v>0</v>
          </cell>
          <cell r="M1129">
            <v>0</v>
          </cell>
          <cell r="N1129">
            <v>0</v>
          </cell>
          <cell r="R1129">
            <v>0</v>
          </cell>
          <cell r="S1129">
            <v>0</v>
          </cell>
          <cell r="T1129">
            <v>0</v>
          </cell>
          <cell r="U1129">
            <v>31</v>
          </cell>
          <cell r="V1129">
            <v>0</v>
          </cell>
          <cell r="W1129">
            <v>0</v>
          </cell>
          <cell r="AA1129">
            <v>0</v>
          </cell>
          <cell r="AB1129">
            <v>0</v>
          </cell>
          <cell r="AC1129">
            <v>0</v>
          </cell>
          <cell r="AD1129">
            <v>31</v>
          </cell>
          <cell r="AE1129">
            <v>132000</v>
          </cell>
          <cell r="AF1129">
            <v>0</v>
          </cell>
          <cell r="AI1129">
            <v>2223</v>
          </cell>
          <cell r="AK1129">
            <v>0</v>
          </cell>
          <cell r="AM1129">
            <v>311</v>
          </cell>
          <cell r="AN1129">
            <v>1</v>
          </cell>
          <cell r="AO1129">
            <v>393216</v>
          </cell>
          <cell r="AQ1129">
            <v>0</v>
          </cell>
          <cell r="AR1129">
            <v>0</v>
          </cell>
          <cell r="AS1129" t="str">
            <v>Ы</v>
          </cell>
          <cell r="AT1129" t="str">
            <v>Ы</v>
          </cell>
          <cell r="AU1129">
            <v>0</v>
          </cell>
          <cell r="AV1129">
            <v>0</v>
          </cell>
          <cell r="AW1129">
            <v>23</v>
          </cell>
          <cell r="AX1129">
            <v>1</v>
          </cell>
          <cell r="AY1129">
            <v>0</v>
          </cell>
          <cell r="AZ1129">
            <v>0</v>
          </cell>
          <cell r="BA1129">
            <v>0</v>
          </cell>
          <cell r="BB1129">
            <v>0</v>
          </cell>
          <cell r="BC1129">
            <v>38828</v>
          </cell>
        </row>
        <row r="1130">
          <cell r="A1130">
            <v>2006</v>
          </cell>
          <cell r="B1130">
            <v>1</v>
          </cell>
          <cell r="C1130">
            <v>185</v>
          </cell>
          <cell r="D1130">
            <v>20</v>
          </cell>
          <cell r="E1130">
            <v>792020</v>
          </cell>
          <cell r="F1130">
            <v>0</v>
          </cell>
          <cell r="G1130" t="str">
            <v>Затраты по ШПЗ (основные)</v>
          </cell>
          <cell r="H1130">
            <v>2011</v>
          </cell>
          <cell r="I1130">
            <v>7920</v>
          </cell>
          <cell r="J1130">
            <v>312.83999999999997</v>
          </cell>
          <cell r="K1130">
            <v>1</v>
          </cell>
          <cell r="L1130">
            <v>0</v>
          </cell>
          <cell r="M1130">
            <v>0</v>
          </cell>
          <cell r="N1130">
            <v>0</v>
          </cell>
          <cell r="R1130">
            <v>0</v>
          </cell>
          <cell r="S1130">
            <v>0</v>
          </cell>
          <cell r="T1130">
            <v>0</v>
          </cell>
          <cell r="U1130">
            <v>31</v>
          </cell>
          <cell r="V1130">
            <v>0</v>
          </cell>
          <cell r="W1130">
            <v>0</v>
          </cell>
          <cell r="AA1130">
            <v>0</v>
          </cell>
          <cell r="AB1130">
            <v>0</v>
          </cell>
          <cell r="AC1130">
            <v>0</v>
          </cell>
          <cell r="AD1130">
            <v>31</v>
          </cell>
          <cell r="AE1130">
            <v>135000</v>
          </cell>
          <cell r="AF1130">
            <v>0</v>
          </cell>
          <cell r="AI1130">
            <v>2223</v>
          </cell>
          <cell r="AK1130">
            <v>0</v>
          </cell>
          <cell r="AM1130">
            <v>312</v>
          </cell>
          <cell r="AN1130">
            <v>1</v>
          </cell>
          <cell r="AO1130">
            <v>393216</v>
          </cell>
          <cell r="AQ1130">
            <v>0</v>
          </cell>
          <cell r="AR1130">
            <v>0</v>
          </cell>
          <cell r="AS1130" t="str">
            <v>Ы</v>
          </cell>
          <cell r="AT1130" t="str">
            <v>Ы</v>
          </cell>
          <cell r="AU1130">
            <v>0</v>
          </cell>
          <cell r="AV1130">
            <v>0</v>
          </cell>
          <cell r="AW1130">
            <v>23</v>
          </cell>
          <cell r="AX1130">
            <v>1</v>
          </cell>
          <cell r="AY1130">
            <v>0</v>
          </cell>
          <cell r="AZ1130">
            <v>0</v>
          </cell>
          <cell r="BA1130">
            <v>0</v>
          </cell>
          <cell r="BB1130">
            <v>0</v>
          </cell>
          <cell r="BC1130">
            <v>38828</v>
          </cell>
        </row>
        <row r="1131">
          <cell r="A1131">
            <v>2006</v>
          </cell>
          <cell r="B1131">
            <v>1</v>
          </cell>
          <cell r="C1131">
            <v>186</v>
          </cell>
          <cell r="D1131">
            <v>20</v>
          </cell>
          <cell r="E1131">
            <v>792020</v>
          </cell>
          <cell r="F1131">
            <v>0</v>
          </cell>
          <cell r="G1131" t="str">
            <v>Затраты по ШПЗ (основные)</v>
          </cell>
          <cell r="H1131">
            <v>2011</v>
          </cell>
          <cell r="I1131">
            <v>7920</v>
          </cell>
          <cell r="J1131">
            <v>268472.95</v>
          </cell>
          <cell r="K1131">
            <v>1</v>
          </cell>
          <cell r="L1131">
            <v>0</v>
          </cell>
          <cell r="M1131">
            <v>0</v>
          </cell>
          <cell r="N1131">
            <v>0</v>
          </cell>
          <cell r="R1131">
            <v>0</v>
          </cell>
          <cell r="S1131">
            <v>0</v>
          </cell>
          <cell r="T1131">
            <v>0</v>
          </cell>
          <cell r="U1131">
            <v>31</v>
          </cell>
          <cell r="V1131">
            <v>0</v>
          </cell>
          <cell r="W1131">
            <v>0</v>
          </cell>
          <cell r="AA1131">
            <v>0</v>
          </cell>
          <cell r="AB1131">
            <v>0</v>
          </cell>
          <cell r="AC1131">
            <v>0</v>
          </cell>
          <cell r="AD1131">
            <v>31</v>
          </cell>
          <cell r="AE1131">
            <v>143000</v>
          </cell>
          <cell r="AF1131">
            <v>0</v>
          </cell>
          <cell r="AI1131">
            <v>2223</v>
          </cell>
          <cell r="AK1131">
            <v>0</v>
          </cell>
          <cell r="AM1131">
            <v>313</v>
          </cell>
          <cell r="AN1131">
            <v>1</v>
          </cell>
          <cell r="AO1131">
            <v>393216</v>
          </cell>
          <cell r="AQ1131">
            <v>0</v>
          </cell>
          <cell r="AR1131">
            <v>0</v>
          </cell>
          <cell r="AS1131" t="str">
            <v>Ы</v>
          </cell>
          <cell r="AT1131" t="str">
            <v>Ы</v>
          </cell>
          <cell r="AU1131">
            <v>0</v>
          </cell>
          <cell r="AV1131">
            <v>0</v>
          </cell>
          <cell r="AW1131">
            <v>23</v>
          </cell>
          <cell r="AX1131">
            <v>1</v>
          </cell>
          <cell r="AY1131">
            <v>0</v>
          </cell>
          <cell r="AZ1131">
            <v>0</v>
          </cell>
          <cell r="BA1131">
            <v>0</v>
          </cell>
          <cell r="BB1131">
            <v>0</v>
          </cell>
          <cell r="BC1131">
            <v>38828</v>
          </cell>
        </row>
        <row r="1132">
          <cell r="A1132">
            <v>2006</v>
          </cell>
          <cell r="B1132">
            <v>1</v>
          </cell>
          <cell r="C1132">
            <v>187</v>
          </cell>
          <cell r="D1132">
            <v>20</v>
          </cell>
          <cell r="E1132">
            <v>792020</v>
          </cell>
          <cell r="F1132">
            <v>0</v>
          </cell>
          <cell r="G1132" t="str">
            <v>Затраты по ШПЗ (основные)</v>
          </cell>
          <cell r="H1132">
            <v>2011</v>
          </cell>
          <cell r="I1132">
            <v>7920</v>
          </cell>
          <cell r="J1132">
            <v>3411307.29</v>
          </cell>
          <cell r="K1132">
            <v>1</v>
          </cell>
          <cell r="L1132">
            <v>0</v>
          </cell>
          <cell r="M1132">
            <v>0</v>
          </cell>
          <cell r="N1132">
            <v>0</v>
          </cell>
          <cell r="R1132">
            <v>0</v>
          </cell>
          <cell r="S1132">
            <v>0</v>
          </cell>
          <cell r="T1132">
            <v>0</v>
          </cell>
          <cell r="U1132">
            <v>31</v>
          </cell>
          <cell r="V1132">
            <v>0</v>
          </cell>
          <cell r="W1132">
            <v>0</v>
          </cell>
          <cell r="AA1132">
            <v>0</v>
          </cell>
          <cell r="AB1132">
            <v>0</v>
          </cell>
          <cell r="AC1132">
            <v>0</v>
          </cell>
          <cell r="AD1132">
            <v>31</v>
          </cell>
          <cell r="AE1132">
            <v>220000</v>
          </cell>
          <cell r="AF1132">
            <v>0</v>
          </cell>
          <cell r="AI1132">
            <v>2223</v>
          </cell>
          <cell r="AK1132">
            <v>0</v>
          </cell>
          <cell r="AM1132">
            <v>314</v>
          </cell>
          <cell r="AN1132">
            <v>1</v>
          </cell>
          <cell r="AO1132">
            <v>393216</v>
          </cell>
          <cell r="AQ1132">
            <v>0</v>
          </cell>
          <cell r="AR1132">
            <v>0</v>
          </cell>
          <cell r="AS1132" t="str">
            <v>Ы</v>
          </cell>
          <cell r="AT1132" t="str">
            <v>Ы</v>
          </cell>
          <cell r="AU1132">
            <v>0</v>
          </cell>
          <cell r="AV1132">
            <v>0</v>
          </cell>
          <cell r="AW1132">
            <v>23</v>
          </cell>
          <cell r="AX1132">
            <v>1</v>
          </cell>
          <cell r="AY1132">
            <v>0</v>
          </cell>
          <cell r="AZ1132">
            <v>0</v>
          </cell>
          <cell r="BA1132">
            <v>0</v>
          </cell>
          <cell r="BB1132">
            <v>0</v>
          </cell>
          <cell r="BC1132">
            <v>38828</v>
          </cell>
        </row>
        <row r="1133">
          <cell r="A1133">
            <v>2006</v>
          </cell>
          <cell r="B1133">
            <v>1</v>
          </cell>
          <cell r="C1133">
            <v>188</v>
          </cell>
          <cell r="D1133">
            <v>20</v>
          </cell>
          <cell r="E1133">
            <v>792020</v>
          </cell>
          <cell r="F1133">
            <v>0</v>
          </cell>
          <cell r="G1133" t="str">
            <v>Затраты по ШПЗ (основные)</v>
          </cell>
          <cell r="H1133">
            <v>2011</v>
          </cell>
          <cell r="I1133">
            <v>7920</v>
          </cell>
          <cell r="J1133">
            <v>1640344.71</v>
          </cell>
          <cell r="K1133">
            <v>1</v>
          </cell>
          <cell r="L1133">
            <v>0</v>
          </cell>
          <cell r="M1133">
            <v>0</v>
          </cell>
          <cell r="N1133">
            <v>0</v>
          </cell>
          <cell r="R1133">
            <v>0</v>
          </cell>
          <cell r="S1133">
            <v>0</v>
          </cell>
          <cell r="T1133">
            <v>0</v>
          </cell>
          <cell r="U1133">
            <v>31</v>
          </cell>
          <cell r="V1133">
            <v>0</v>
          </cell>
          <cell r="W1133">
            <v>0</v>
          </cell>
          <cell r="AA1133">
            <v>0</v>
          </cell>
          <cell r="AB1133">
            <v>0</v>
          </cell>
          <cell r="AC1133">
            <v>0</v>
          </cell>
          <cell r="AD1133">
            <v>31</v>
          </cell>
          <cell r="AE1133">
            <v>230000</v>
          </cell>
          <cell r="AF1133">
            <v>0</v>
          </cell>
          <cell r="AI1133">
            <v>2223</v>
          </cell>
          <cell r="AK1133">
            <v>0</v>
          </cell>
          <cell r="AM1133">
            <v>315</v>
          </cell>
          <cell r="AN1133">
            <v>1</v>
          </cell>
          <cell r="AO1133">
            <v>393216</v>
          </cell>
          <cell r="AQ1133">
            <v>0</v>
          </cell>
          <cell r="AR1133">
            <v>0</v>
          </cell>
          <cell r="AS1133" t="str">
            <v>Ы</v>
          </cell>
          <cell r="AT1133" t="str">
            <v>Ы</v>
          </cell>
          <cell r="AU1133">
            <v>0</v>
          </cell>
          <cell r="AV1133">
            <v>0</v>
          </cell>
          <cell r="AW1133">
            <v>23</v>
          </cell>
          <cell r="AX1133">
            <v>1</v>
          </cell>
          <cell r="AY1133">
            <v>0</v>
          </cell>
          <cell r="AZ1133">
            <v>0</v>
          </cell>
          <cell r="BA1133">
            <v>0</v>
          </cell>
          <cell r="BB1133">
            <v>0</v>
          </cell>
          <cell r="BC1133">
            <v>38828</v>
          </cell>
        </row>
        <row r="1134">
          <cell r="A1134">
            <v>2006</v>
          </cell>
          <cell r="B1134">
            <v>1</v>
          </cell>
          <cell r="C1134">
            <v>189</v>
          </cell>
          <cell r="D1134">
            <v>20</v>
          </cell>
          <cell r="E1134">
            <v>792020</v>
          </cell>
          <cell r="F1134">
            <v>0</v>
          </cell>
          <cell r="G1134" t="str">
            <v>Затраты по ШПЗ (основные)</v>
          </cell>
          <cell r="H1134">
            <v>2011</v>
          </cell>
          <cell r="I1134">
            <v>7920</v>
          </cell>
          <cell r="J1134">
            <v>120780.49</v>
          </cell>
          <cell r="K1134">
            <v>1</v>
          </cell>
          <cell r="L1134">
            <v>0</v>
          </cell>
          <cell r="M1134">
            <v>0</v>
          </cell>
          <cell r="N1134">
            <v>0</v>
          </cell>
          <cell r="R1134">
            <v>0</v>
          </cell>
          <cell r="S1134">
            <v>0</v>
          </cell>
          <cell r="T1134">
            <v>0</v>
          </cell>
          <cell r="U1134">
            <v>31</v>
          </cell>
          <cell r="V1134">
            <v>0</v>
          </cell>
          <cell r="W1134">
            <v>0</v>
          </cell>
          <cell r="AA1134">
            <v>0</v>
          </cell>
          <cell r="AB1134">
            <v>0</v>
          </cell>
          <cell r="AC1134">
            <v>0</v>
          </cell>
          <cell r="AD1134">
            <v>31</v>
          </cell>
          <cell r="AE1134">
            <v>260000</v>
          </cell>
          <cell r="AF1134">
            <v>0</v>
          </cell>
          <cell r="AI1134">
            <v>2223</v>
          </cell>
          <cell r="AK1134">
            <v>0</v>
          </cell>
          <cell r="AM1134">
            <v>316</v>
          </cell>
          <cell r="AN1134">
            <v>1</v>
          </cell>
          <cell r="AO1134">
            <v>393216</v>
          </cell>
          <cell r="AQ1134">
            <v>0</v>
          </cell>
          <cell r="AR1134">
            <v>0</v>
          </cell>
          <cell r="AS1134" t="str">
            <v>Ы</v>
          </cell>
          <cell r="AT1134" t="str">
            <v>Ы</v>
          </cell>
          <cell r="AU1134">
            <v>0</v>
          </cell>
          <cell r="AV1134">
            <v>0</v>
          </cell>
          <cell r="AW1134">
            <v>23</v>
          </cell>
          <cell r="AX1134">
            <v>1</v>
          </cell>
          <cell r="AY1134">
            <v>0</v>
          </cell>
          <cell r="AZ1134">
            <v>0</v>
          </cell>
          <cell r="BA1134">
            <v>0</v>
          </cell>
          <cell r="BB1134">
            <v>0</v>
          </cell>
          <cell r="BC1134">
            <v>38828</v>
          </cell>
        </row>
        <row r="1135">
          <cell r="A1135">
            <v>2006</v>
          </cell>
          <cell r="B1135">
            <v>1</v>
          </cell>
          <cell r="C1135">
            <v>190</v>
          </cell>
          <cell r="D1135">
            <v>20</v>
          </cell>
          <cell r="E1135">
            <v>792020</v>
          </cell>
          <cell r="F1135">
            <v>0</v>
          </cell>
          <cell r="G1135" t="str">
            <v>Затраты по ШПЗ (основные)</v>
          </cell>
          <cell r="H1135">
            <v>2011</v>
          </cell>
          <cell r="I1135">
            <v>7920</v>
          </cell>
          <cell r="J1135">
            <v>378480.29</v>
          </cell>
          <cell r="K1135">
            <v>1</v>
          </cell>
          <cell r="L1135">
            <v>0</v>
          </cell>
          <cell r="M1135">
            <v>0</v>
          </cell>
          <cell r="N1135">
            <v>0</v>
          </cell>
          <cell r="R1135">
            <v>0</v>
          </cell>
          <cell r="S1135">
            <v>0</v>
          </cell>
          <cell r="T1135">
            <v>0</v>
          </cell>
          <cell r="U1135">
            <v>31</v>
          </cell>
          <cell r="V1135">
            <v>0</v>
          </cell>
          <cell r="W1135">
            <v>0</v>
          </cell>
          <cell r="AA1135">
            <v>0</v>
          </cell>
          <cell r="AB1135">
            <v>0</v>
          </cell>
          <cell r="AC1135">
            <v>0</v>
          </cell>
          <cell r="AD1135">
            <v>31</v>
          </cell>
          <cell r="AE1135">
            <v>270000</v>
          </cell>
          <cell r="AF1135">
            <v>0</v>
          </cell>
          <cell r="AI1135">
            <v>2223</v>
          </cell>
          <cell r="AK1135">
            <v>0</v>
          </cell>
          <cell r="AM1135">
            <v>317</v>
          </cell>
          <cell r="AN1135">
            <v>1</v>
          </cell>
          <cell r="AO1135">
            <v>393216</v>
          </cell>
          <cell r="AQ1135">
            <v>0</v>
          </cell>
          <cell r="AR1135">
            <v>0</v>
          </cell>
          <cell r="AS1135" t="str">
            <v>Ы</v>
          </cell>
          <cell r="AT1135" t="str">
            <v>Ы</v>
          </cell>
          <cell r="AU1135">
            <v>0</v>
          </cell>
          <cell r="AV1135">
            <v>0</v>
          </cell>
          <cell r="AW1135">
            <v>23</v>
          </cell>
          <cell r="AX1135">
            <v>1</v>
          </cell>
          <cell r="AY1135">
            <v>0</v>
          </cell>
          <cell r="AZ1135">
            <v>0</v>
          </cell>
          <cell r="BA1135">
            <v>0</v>
          </cell>
          <cell r="BB1135">
            <v>0</v>
          </cell>
          <cell r="BC1135">
            <v>38828</v>
          </cell>
        </row>
        <row r="1136">
          <cell r="A1136">
            <v>2006</v>
          </cell>
          <cell r="B1136">
            <v>1</v>
          </cell>
          <cell r="C1136">
            <v>191</v>
          </cell>
          <cell r="D1136">
            <v>20</v>
          </cell>
          <cell r="E1136">
            <v>792020</v>
          </cell>
          <cell r="F1136">
            <v>0</v>
          </cell>
          <cell r="G1136" t="str">
            <v>Затраты по ШПЗ (основные)</v>
          </cell>
          <cell r="H1136">
            <v>2011</v>
          </cell>
          <cell r="I1136">
            <v>7920</v>
          </cell>
          <cell r="J1136">
            <v>195279.64</v>
          </cell>
          <cell r="K1136">
            <v>1</v>
          </cell>
          <cell r="L1136">
            <v>0</v>
          </cell>
          <cell r="M1136">
            <v>0</v>
          </cell>
          <cell r="N1136">
            <v>0</v>
          </cell>
          <cell r="R1136">
            <v>0</v>
          </cell>
          <cell r="S1136">
            <v>0</v>
          </cell>
          <cell r="T1136">
            <v>0</v>
          </cell>
          <cell r="U1136">
            <v>31</v>
          </cell>
          <cell r="V1136">
            <v>0</v>
          </cell>
          <cell r="W1136">
            <v>0</v>
          </cell>
          <cell r="AA1136">
            <v>0</v>
          </cell>
          <cell r="AB1136">
            <v>0</v>
          </cell>
          <cell r="AC1136">
            <v>0</v>
          </cell>
          <cell r="AD1136">
            <v>31</v>
          </cell>
          <cell r="AE1136">
            <v>280100</v>
          </cell>
          <cell r="AF1136">
            <v>0</v>
          </cell>
          <cell r="AI1136">
            <v>2223</v>
          </cell>
          <cell r="AK1136">
            <v>0</v>
          </cell>
          <cell r="AM1136">
            <v>318</v>
          </cell>
          <cell r="AN1136">
            <v>1</v>
          </cell>
          <cell r="AO1136">
            <v>393216</v>
          </cell>
          <cell r="AQ1136">
            <v>0</v>
          </cell>
          <cell r="AR1136">
            <v>0</v>
          </cell>
          <cell r="AS1136" t="str">
            <v>Ы</v>
          </cell>
          <cell r="AT1136" t="str">
            <v>Ы</v>
          </cell>
          <cell r="AU1136">
            <v>0</v>
          </cell>
          <cell r="AV1136">
            <v>0</v>
          </cell>
          <cell r="AW1136">
            <v>23</v>
          </cell>
          <cell r="AX1136">
            <v>1</v>
          </cell>
          <cell r="AY1136">
            <v>0</v>
          </cell>
          <cell r="AZ1136">
            <v>0</v>
          </cell>
          <cell r="BA1136">
            <v>0</v>
          </cell>
          <cell r="BB1136">
            <v>0</v>
          </cell>
          <cell r="BC1136">
            <v>38828</v>
          </cell>
        </row>
        <row r="1137">
          <cell r="A1137">
            <v>2006</v>
          </cell>
          <cell r="B1137">
            <v>1</v>
          </cell>
          <cell r="C1137">
            <v>192</v>
          </cell>
          <cell r="D1137">
            <v>20</v>
          </cell>
          <cell r="E1137">
            <v>792020</v>
          </cell>
          <cell r="F1137">
            <v>0</v>
          </cell>
          <cell r="G1137" t="str">
            <v>Затраты по ШПЗ (основные)</v>
          </cell>
          <cell r="H1137">
            <v>2011</v>
          </cell>
          <cell r="I1137">
            <v>7920</v>
          </cell>
          <cell r="J1137">
            <v>52764.29</v>
          </cell>
          <cell r="K1137">
            <v>1</v>
          </cell>
          <cell r="L1137">
            <v>0</v>
          </cell>
          <cell r="M1137">
            <v>0</v>
          </cell>
          <cell r="N1137">
            <v>0</v>
          </cell>
          <cell r="R1137">
            <v>0</v>
          </cell>
          <cell r="S1137">
            <v>0</v>
          </cell>
          <cell r="T1137">
            <v>0</v>
          </cell>
          <cell r="U1137">
            <v>31</v>
          </cell>
          <cell r="V1137">
            <v>0</v>
          </cell>
          <cell r="W1137">
            <v>0</v>
          </cell>
          <cell r="AA1137">
            <v>0</v>
          </cell>
          <cell r="AB1137">
            <v>0</v>
          </cell>
          <cell r="AC1137">
            <v>0</v>
          </cell>
          <cell r="AD1137">
            <v>31</v>
          </cell>
          <cell r="AE1137">
            <v>280200</v>
          </cell>
          <cell r="AF1137">
            <v>0</v>
          </cell>
          <cell r="AI1137">
            <v>2223</v>
          </cell>
          <cell r="AK1137">
            <v>0</v>
          </cell>
          <cell r="AM1137">
            <v>319</v>
          </cell>
          <cell r="AN1137">
            <v>1</v>
          </cell>
          <cell r="AO1137">
            <v>393216</v>
          </cell>
          <cell r="AQ1137">
            <v>0</v>
          </cell>
          <cell r="AR1137">
            <v>0</v>
          </cell>
          <cell r="AS1137" t="str">
            <v>Ы</v>
          </cell>
          <cell r="AT1137" t="str">
            <v>Ы</v>
          </cell>
          <cell r="AU1137">
            <v>0</v>
          </cell>
          <cell r="AV1137">
            <v>0</v>
          </cell>
          <cell r="AW1137">
            <v>23</v>
          </cell>
          <cell r="AX1137">
            <v>1</v>
          </cell>
          <cell r="AY1137">
            <v>0</v>
          </cell>
          <cell r="AZ1137">
            <v>0</v>
          </cell>
          <cell r="BA1137">
            <v>0</v>
          </cell>
          <cell r="BB1137">
            <v>0</v>
          </cell>
          <cell r="BC1137">
            <v>38828</v>
          </cell>
        </row>
        <row r="1138">
          <cell r="A1138">
            <v>2006</v>
          </cell>
          <cell r="B1138">
            <v>1</v>
          </cell>
          <cell r="C1138">
            <v>193</v>
          </cell>
          <cell r="D1138">
            <v>20</v>
          </cell>
          <cell r="E1138">
            <v>792020</v>
          </cell>
          <cell r="F1138">
            <v>0</v>
          </cell>
          <cell r="G1138" t="str">
            <v>Затраты по ШПЗ (основные)</v>
          </cell>
          <cell r="H1138">
            <v>2011</v>
          </cell>
          <cell r="I1138">
            <v>7920</v>
          </cell>
          <cell r="J1138">
            <v>334795.37</v>
          </cell>
          <cell r="K1138">
            <v>1</v>
          </cell>
          <cell r="L1138">
            <v>0</v>
          </cell>
          <cell r="M1138">
            <v>0</v>
          </cell>
          <cell r="N1138">
            <v>0</v>
          </cell>
          <cell r="R1138">
            <v>0</v>
          </cell>
          <cell r="S1138">
            <v>0</v>
          </cell>
          <cell r="T1138">
            <v>0</v>
          </cell>
          <cell r="U1138">
            <v>31</v>
          </cell>
          <cell r="V1138">
            <v>0</v>
          </cell>
          <cell r="W1138">
            <v>0</v>
          </cell>
          <cell r="AA1138">
            <v>0</v>
          </cell>
          <cell r="AB1138">
            <v>0</v>
          </cell>
          <cell r="AC1138">
            <v>0</v>
          </cell>
          <cell r="AD1138">
            <v>31</v>
          </cell>
          <cell r="AE1138">
            <v>280400</v>
          </cell>
          <cell r="AF1138">
            <v>0</v>
          </cell>
          <cell r="AI1138">
            <v>2223</v>
          </cell>
          <cell r="AK1138">
            <v>0</v>
          </cell>
          <cell r="AM1138">
            <v>320</v>
          </cell>
          <cell r="AN1138">
            <v>1</v>
          </cell>
          <cell r="AO1138">
            <v>393216</v>
          </cell>
          <cell r="AQ1138">
            <v>0</v>
          </cell>
          <cell r="AR1138">
            <v>0</v>
          </cell>
          <cell r="AS1138" t="str">
            <v>Ы</v>
          </cell>
          <cell r="AT1138" t="str">
            <v>Ы</v>
          </cell>
          <cell r="AU1138">
            <v>0</v>
          </cell>
          <cell r="AV1138">
            <v>0</v>
          </cell>
          <cell r="AW1138">
            <v>23</v>
          </cell>
          <cell r="AX1138">
            <v>1</v>
          </cell>
          <cell r="AY1138">
            <v>0</v>
          </cell>
          <cell r="AZ1138">
            <v>0</v>
          </cell>
          <cell r="BA1138">
            <v>0</v>
          </cell>
          <cell r="BB1138">
            <v>0</v>
          </cell>
          <cell r="BC1138">
            <v>38828</v>
          </cell>
        </row>
        <row r="1139">
          <cell r="A1139">
            <v>2006</v>
          </cell>
          <cell r="B1139">
            <v>1</v>
          </cell>
          <cell r="C1139">
            <v>194</v>
          </cell>
          <cell r="D1139">
            <v>20</v>
          </cell>
          <cell r="E1139">
            <v>792020</v>
          </cell>
          <cell r="F1139">
            <v>0</v>
          </cell>
          <cell r="G1139" t="str">
            <v>Затраты по ШПЗ (основные)</v>
          </cell>
          <cell r="H1139">
            <v>2011</v>
          </cell>
          <cell r="I1139">
            <v>7920</v>
          </cell>
          <cell r="J1139">
            <v>30661.89</v>
          </cell>
          <cell r="K1139">
            <v>1</v>
          </cell>
          <cell r="L1139">
            <v>0</v>
          </cell>
          <cell r="M1139">
            <v>0</v>
          </cell>
          <cell r="N1139">
            <v>0</v>
          </cell>
          <cell r="R1139">
            <v>0</v>
          </cell>
          <cell r="S1139">
            <v>0</v>
          </cell>
          <cell r="T1139">
            <v>0</v>
          </cell>
          <cell r="U1139">
            <v>31</v>
          </cell>
          <cell r="V1139">
            <v>0</v>
          </cell>
          <cell r="W1139">
            <v>0</v>
          </cell>
          <cell r="AA1139">
            <v>0</v>
          </cell>
          <cell r="AB1139">
            <v>0</v>
          </cell>
          <cell r="AC1139">
            <v>0</v>
          </cell>
          <cell r="AD1139">
            <v>31</v>
          </cell>
          <cell r="AE1139">
            <v>281100</v>
          </cell>
          <cell r="AF1139">
            <v>0</v>
          </cell>
          <cell r="AI1139">
            <v>2223</v>
          </cell>
          <cell r="AK1139">
            <v>0</v>
          </cell>
          <cell r="AM1139">
            <v>321</v>
          </cell>
          <cell r="AN1139">
            <v>1</v>
          </cell>
          <cell r="AO1139">
            <v>393216</v>
          </cell>
          <cell r="AQ1139">
            <v>0</v>
          </cell>
          <cell r="AR1139">
            <v>0</v>
          </cell>
          <cell r="AS1139" t="str">
            <v>Ы</v>
          </cell>
          <cell r="AT1139" t="str">
            <v>Ы</v>
          </cell>
          <cell r="AU1139">
            <v>0</v>
          </cell>
          <cell r="AV1139">
            <v>0</v>
          </cell>
          <cell r="AW1139">
            <v>23</v>
          </cell>
          <cell r="AX1139">
            <v>1</v>
          </cell>
          <cell r="AY1139">
            <v>0</v>
          </cell>
          <cell r="AZ1139">
            <v>0</v>
          </cell>
          <cell r="BA1139">
            <v>0</v>
          </cell>
          <cell r="BB1139">
            <v>0</v>
          </cell>
          <cell r="BC1139">
            <v>38828</v>
          </cell>
        </row>
        <row r="1140">
          <cell r="A1140">
            <v>2006</v>
          </cell>
          <cell r="B1140">
            <v>1</v>
          </cell>
          <cell r="C1140">
            <v>195</v>
          </cell>
          <cell r="D1140">
            <v>20</v>
          </cell>
          <cell r="E1140">
            <v>792020</v>
          </cell>
          <cell r="F1140">
            <v>0</v>
          </cell>
          <cell r="G1140" t="str">
            <v>Затраты по ШПЗ (основные)</v>
          </cell>
          <cell r="H1140">
            <v>2011</v>
          </cell>
          <cell r="I1140">
            <v>7920</v>
          </cell>
          <cell r="J1140">
            <v>200</v>
          </cell>
          <cell r="K1140">
            <v>1</v>
          </cell>
          <cell r="L1140">
            <v>0</v>
          </cell>
          <cell r="M1140">
            <v>0</v>
          </cell>
          <cell r="N1140">
            <v>0</v>
          </cell>
          <cell r="R1140">
            <v>0</v>
          </cell>
          <cell r="S1140">
            <v>0</v>
          </cell>
          <cell r="T1140">
            <v>0</v>
          </cell>
          <cell r="U1140">
            <v>31</v>
          </cell>
          <cell r="V1140">
            <v>0</v>
          </cell>
          <cell r="W1140">
            <v>0</v>
          </cell>
          <cell r="AA1140">
            <v>0</v>
          </cell>
          <cell r="AB1140">
            <v>0</v>
          </cell>
          <cell r="AC1140">
            <v>0</v>
          </cell>
          <cell r="AD1140">
            <v>31</v>
          </cell>
          <cell r="AE1140">
            <v>282000</v>
          </cell>
          <cell r="AF1140">
            <v>0</v>
          </cell>
          <cell r="AI1140">
            <v>2223</v>
          </cell>
          <cell r="AK1140">
            <v>0</v>
          </cell>
          <cell r="AM1140">
            <v>322</v>
          </cell>
          <cell r="AN1140">
            <v>1</v>
          </cell>
          <cell r="AO1140">
            <v>393216</v>
          </cell>
          <cell r="AQ1140">
            <v>0</v>
          </cell>
          <cell r="AR1140">
            <v>0</v>
          </cell>
          <cell r="AS1140" t="str">
            <v>Ы</v>
          </cell>
          <cell r="AT1140" t="str">
            <v>Ы</v>
          </cell>
          <cell r="AU1140">
            <v>0</v>
          </cell>
          <cell r="AV1140">
            <v>0</v>
          </cell>
          <cell r="AW1140">
            <v>23</v>
          </cell>
          <cell r="AX1140">
            <v>1</v>
          </cell>
          <cell r="AY1140">
            <v>0</v>
          </cell>
          <cell r="AZ1140">
            <v>0</v>
          </cell>
          <cell r="BA1140">
            <v>0</v>
          </cell>
          <cell r="BB1140">
            <v>0</v>
          </cell>
          <cell r="BC1140">
            <v>38828</v>
          </cell>
        </row>
        <row r="1141">
          <cell r="A1141">
            <v>2006</v>
          </cell>
          <cell r="B1141">
            <v>1</v>
          </cell>
          <cell r="C1141">
            <v>196</v>
          </cell>
          <cell r="D1141">
            <v>20</v>
          </cell>
          <cell r="E1141">
            <v>792020</v>
          </cell>
          <cell r="F1141">
            <v>0</v>
          </cell>
          <cell r="G1141" t="str">
            <v>Затраты по ШПЗ (основные)</v>
          </cell>
          <cell r="H1141">
            <v>2011</v>
          </cell>
          <cell r="I1141">
            <v>7920</v>
          </cell>
          <cell r="J1141">
            <v>23375.41</v>
          </cell>
          <cell r="K1141">
            <v>1</v>
          </cell>
          <cell r="L1141">
            <v>0</v>
          </cell>
          <cell r="M1141">
            <v>0</v>
          </cell>
          <cell r="N1141">
            <v>0</v>
          </cell>
          <cell r="R1141">
            <v>0</v>
          </cell>
          <cell r="S1141">
            <v>0</v>
          </cell>
          <cell r="T1141">
            <v>0</v>
          </cell>
          <cell r="U1141">
            <v>31</v>
          </cell>
          <cell r="V1141">
            <v>0</v>
          </cell>
          <cell r="W1141">
            <v>0</v>
          </cell>
          <cell r="AA1141">
            <v>0</v>
          </cell>
          <cell r="AB1141">
            <v>0</v>
          </cell>
          <cell r="AC1141">
            <v>0</v>
          </cell>
          <cell r="AD1141">
            <v>31</v>
          </cell>
          <cell r="AE1141">
            <v>282200</v>
          </cell>
          <cell r="AF1141">
            <v>0</v>
          </cell>
          <cell r="AI1141">
            <v>2223</v>
          </cell>
          <cell r="AK1141">
            <v>0</v>
          </cell>
          <cell r="AM1141">
            <v>323</v>
          </cell>
          <cell r="AN1141">
            <v>1</v>
          </cell>
          <cell r="AO1141">
            <v>393216</v>
          </cell>
          <cell r="AQ1141">
            <v>0</v>
          </cell>
          <cell r="AR1141">
            <v>0</v>
          </cell>
          <cell r="AS1141" t="str">
            <v>Ы</v>
          </cell>
          <cell r="AT1141" t="str">
            <v>Ы</v>
          </cell>
          <cell r="AU1141">
            <v>0</v>
          </cell>
          <cell r="AV1141">
            <v>0</v>
          </cell>
          <cell r="AW1141">
            <v>23</v>
          </cell>
          <cell r="AX1141">
            <v>1</v>
          </cell>
          <cell r="AY1141">
            <v>0</v>
          </cell>
          <cell r="AZ1141">
            <v>0</v>
          </cell>
          <cell r="BA1141">
            <v>0</v>
          </cell>
          <cell r="BB1141">
            <v>0</v>
          </cell>
          <cell r="BC1141">
            <v>38828</v>
          </cell>
        </row>
        <row r="1142">
          <cell r="A1142">
            <v>2006</v>
          </cell>
          <cell r="B1142">
            <v>1</v>
          </cell>
          <cell r="C1142">
            <v>197</v>
          </cell>
          <cell r="D1142">
            <v>20</v>
          </cell>
          <cell r="E1142">
            <v>792020</v>
          </cell>
          <cell r="F1142">
            <v>0</v>
          </cell>
          <cell r="G1142" t="str">
            <v>Затраты по ШПЗ (основные)</v>
          </cell>
          <cell r="H1142">
            <v>2011</v>
          </cell>
          <cell r="I1142">
            <v>7920</v>
          </cell>
          <cell r="J1142">
            <v>47620</v>
          </cell>
          <cell r="K1142">
            <v>1</v>
          </cell>
          <cell r="L1142">
            <v>0</v>
          </cell>
          <cell r="M1142">
            <v>0</v>
          </cell>
          <cell r="N1142">
            <v>0</v>
          </cell>
          <cell r="R1142">
            <v>0</v>
          </cell>
          <cell r="S1142">
            <v>0</v>
          </cell>
          <cell r="T1142">
            <v>0</v>
          </cell>
          <cell r="U1142">
            <v>31</v>
          </cell>
          <cell r="V1142">
            <v>0</v>
          </cell>
          <cell r="W1142">
            <v>0</v>
          </cell>
          <cell r="AA1142">
            <v>0</v>
          </cell>
          <cell r="AB1142">
            <v>0</v>
          </cell>
          <cell r="AC1142">
            <v>0</v>
          </cell>
          <cell r="AD1142">
            <v>31</v>
          </cell>
          <cell r="AE1142">
            <v>283000</v>
          </cell>
          <cell r="AF1142">
            <v>0</v>
          </cell>
          <cell r="AI1142">
            <v>2223</v>
          </cell>
          <cell r="AK1142">
            <v>0</v>
          </cell>
          <cell r="AM1142">
            <v>324</v>
          </cell>
          <cell r="AN1142">
            <v>1</v>
          </cell>
          <cell r="AO1142">
            <v>393216</v>
          </cell>
          <cell r="AQ1142">
            <v>0</v>
          </cell>
          <cell r="AR1142">
            <v>0</v>
          </cell>
          <cell r="AS1142" t="str">
            <v>Ы</v>
          </cell>
          <cell r="AT1142" t="str">
            <v>Ы</v>
          </cell>
          <cell r="AU1142">
            <v>0</v>
          </cell>
          <cell r="AV1142">
            <v>0</v>
          </cell>
          <cell r="AW1142">
            <v>23</v>
          </cell>
          <cell r="AX1142">
            <v>1</v>
          </cell>
          <cell r="AY1142">
            <v>0</v>
          </cell>
          <cell r="AZ1142">
            <v>0</v>
          </cell>
          <cell r="BA1142">
            <v>0</v>
          </cell>
          <cell r="BB1142">
            <v>0</v>
          </cell>
          <cell r="BC1142">
            <v>38828</v>
          </cell>
        </row>
        <row r="1143">
          <cell r="A1143">
            <v>2006</v>
          </cell>
          <cell r="B1143">
            <v>1</v>
          </cell>
          <cell r="C1143">
            <v>198</v>
          </cell>
          <cell r="D1143">
            <v>20</v>
          </cell>
          <cell r="E1143">
            <v>792020</v>
          </cell>
          <cell r="F1143">
            <v>0</v>
          </cell>
          <cell r="G1143" t="str">
            <v>Затраты по ШПЗ (основные)</v>
          </cell>
          <cell r="H1143">
            <v>2011</v>
          </cell>
          <cell r="I1143">
            <v>7920</v>
          </cell>
          <cell r="J1143">
            <v>18460.82</v>
          </cell>
          <cell r="K1143">
            <v>1</v>
          </cell>
          <cell r="L1143">
            <v>0</v>
          </cell>
          <cell r="M1143">
            <v>0</v>
          </cell>
          <cell r="N1143">
            <v>0</v>
          </cell>
          <cell r="R1143">
            <v>0</v>
          </cell>
          <cell r="S1143">
            <v>0</v>
          </cell>
          <cell r="T1143">
            <v>0</v>
          </cell>
          <cell r="U1143">
            <v>31</v>
          </cell>
          <cell r="V1143">
            <v>0</v>
          </cell>
          <cell r="W1143">
            <v>0</v>
          </cell>
          <cell r="AA1143">
            <v>0</v>
          </cell>
          <cell r="AB1143">
            <v>0</v>
          </cell>
          <cell r="AC1143">
            <v>0</v>
          </cell>
          <cell r="AD1143">
            <v>31</v>
          </cell>
          <cell r="AE1143">
            <v>285000</v>
          </cell>
          <cell r="AF1143">
            <v>0</v>
          </cell>
          <cell r="AI1143">
            <v>2223</v>
          </cell>
          <cell r="AK1143">
            <v>0</v>
          </cell>
          <cell r="AM1143">
            <v>325</v>
          </cell>
          <cell r="AN1143">
            <v>1</v>
          </cell>
          <cell r="AO1143">
            <v>393216</v>
          </cell>
          <cell r="AQ1143">
            <v>0</v>
          </cell>
          <cell r="AR1143">
            <v>0</v>
          </cell>
          <cell r="AS1143" t="str">
            <v>Ы</v>
          </cell>
          <cell r="AT1143" t="str">
            <v>Ы</v>
          </cell>
          <cell r="AU1143">
            <v>0</v>
          </cell>
          <cell r="AV1143">
            <v>0</v>
          </cell>
          <cell r="AW1143">
            <v>23</v>
          </cell>
          <cell r="AX1143">
            <v>1</v>
          </cell>
          <cell r="AY1143">
            <v>0</v>
          </cell>
          <cell r="AZ1143">
            <v>0</v>
          </cell>
          <cell r="BA1143">
            <v>0</v>
          </cell>
          <cell r="BB1143">
            <v>0</v>
          </cell>
          <cell r="BC1143">
            <v>38828</v>
          </cell>
        </row>
        <row r="1144">
          <cell r="A1144">
            <v>2006</v>
          </cell>
          <cell r="B1144">
            <v>1</v>
          </cell>
          <cell r="C1144">
            <v>199</v>
          </cell>
          <cell r="D1144">
            <v>20</v>
          </cell>
          <cell r="E1144">
            <v>792020</v>
          </cell>
          <cell r="F1144">
            <v>0</v>
          </cell>
          <cell r="G1144" t="str">
            <v>Затраты по ШПЗ (основные)</v>
          </cell>
          <cell r="H1144">
            <v>2011</v>
          </cell>
          <cell r="I1144">
            <v>7920</v>
          </cell>
          <cell r="J1144">
            <v>143790.04</v>
          </cell>
          <cell r="K1144">
            <v>1</v>
          </cell>
          <cell r="L1144">
            <v>0</v>
          </cell>
          <cell r="M1144">
            <v>0</v>
          </cell>
          <cell r="N1144">
            <v>0</v>
          </cell>
          <cell r="R1144">
            <v>0</v>
          </cell>
          <cell r="S1144">
            <v>0</v>
          </cell>
          <cell r="T1144">
            <v>0</v>
          </cell>
          <cell r="U1144">
            <v>31</v>
          </cell>
          <cell r="V1144">
            <v>0</v>
          </cell>
          <cell r="W1144">
            <v>0</v>
          </cell>
          <cell r="AA1144">
            <v>0</v>
          </cell>
          <cell r="AB1144">
            <v>0</v>
          </cell>
          <cell r="AC1144">
            <v>0</v>
          </cell>
          <cell r="AD1144">
            <v>31</v>
          </cell>
          <cell r="AE1144">
            <v>311000</v>
          </cell>
          <cell r="AF1144">
            <v>0</v>
          </cell>
          <cell r="AI1144">
            <v>2223</v>
          </cell>
          <cell r="AK1144">
            <v>0</v>
          </cell>
          <cell r="AM1144">
            <v>326</v>
          </cell>
          <cell r="AN1144">
            <v>1</v>
          </cell>
          <cell r="AO1144">
            <v>393216</v>
          </cell>
          <cell r="AQ1144">
            <v>0</v>
          </cell>
          <cell r="AR1144">
            <v>0</v>
          </cell>
          <cell r="AS1144" t="str">
            <v>Ы</v>
          </cell>
          <cell r="AT1144" t="str">
            <v>Ы</v>
          </cell>
          <cell r="AU1144">
            <v>0</v>
          </cell>
          <cell r="AV1144">
            <v>0</v>
          </cell>
          <cell r="AW1144">
            <v>23</v>
          </cell>
          <cell r="AX1144">
            <v>1</v>
          </cell>
          <cell r="AY1144">
            <v>0</v>
          </cell>
          <cell r="AZ1144">
            <v>0</v>
          </cell>
          <cell r="BA1144">
            <v>0</v>
          </cell>
          <cell r="BB1144">
            <v>0</v>
          </cell>
          <cell r="BC1144">
            <v>38828</v>
          </cell>
        </row>
        <row r="1145">
          <cell r="A1145">
            <v>2006</v>
          </cell>
          <cell r="B1145">
            <v>1</v>
          </cell>
          <cell r="C1145">
            <v>200</v>
          </cell>
          <cell r="D1145">
            <v>20</v>
          </cell>
          <cell r="E1145">
            <v>792020</v>
          </cell>
          <cell r="F1145">
            <v>0</v>
          </cell>
          <cell r="G1145" t="str">
            <v>Затраты по ШПЗ (основные)</v>
          </cell>
          <cell r="H1145">
            <v>2011</v>
          </cell>
          <cell r="I1145">
            <v>7920</v>
          </cell>
          <cell r="J1145">
            <v>297496.63</v>
          </cell>
          <cell r="K1145">
            <v>1</v>
          </cell>
          <cell r="L1145">
            <v>0</v>
          </cell>
          <cell r="M1145">
            <v>0</v>
          </cell>
          <cell r="N1145">
            <v>0</v>
          </cell>
          <cell r="R1145">
            <v>0</v>
          </cell>
          <cell r="S1145">
            <v>0</v>
          </cell>
          <cell r="T1145">
            <v>0</v>
          </cell>
          <cell r="U1145">
            <v>31</v>
          </cell>
          <cell r="V1145">
            <v>0</v>
          </cell>
          <cell r="W1145">
            <v>0</v>
          </cell>
          <cell r="AA1145">
            <v>0</v>
          </cell>
          <cell r="AB1145">
            <v>0</v>
          </cell>
          <cell r="AC1145">
            <v>0</v>
          </cell>
          <cell r="AD1145">
            <v>31</v>
          </cell>
          <cell r="AE1145">
            <v>312000</v>
          </cell>
          <cell r="AF1145">
            <v>0</v>
          </cell>
          <cell r="AI1145">
            <v>2223</v>
          </cell>
          <cell r="AK1145">
            <v>0</v>
          </cell>
          <cell r="AM1145">
            <v>327</v>
          </cell>
          <cell r="AN1145">
            <v>1</v>
          </cell>
          <cell r="AO1145">
            <v>393216</v>
          </cell>
          <cell r="AQ1145">
            <v>0</v>
          </cell>
          <cell r="AR1145">
            <v>0</v>
          </cell>
          <cell r="AS1145" t="str">
            <v>Ы</v>
          </cell>
          <cell r="AT1145" t="str">
            <v>Ы</v>
          </cell>
          <cell r="AU1145">
            <v>0</v>
          </cell>
          <cell r="AV1145">
            <v>0</v>
          </cell>
          <cell r="AW1145">
            <v>23</v>
          </cell>
          <cell r="AX1145">
            <v>1</v>
          </cell>
          <cell r="AY1145">
            <v>0</v>
          </cell>
          <cell r="AZ1145">
            <v>0</v>
          </cell>
          <cell r="BA1145">
            <v>0</v>
          </cell>
          <cell r="BB1145">
            <v>0</v>
          </cell>
          <cell r="BC1145">
            <v>38828</v>
          </cell>
        </row>
        <row r="1146">
          <cell r="A1146">
            <v>2006</v>
          </cell>
          <cell r="B1146">
            <v>1</v>
          </cell>
          <cell r="C1146">
            <v>201</v>
          </cell>
          <cell r="D1146">
            <v>20</v>
          </cell>
          <cell r="E1146">
            <v>792020</v>
          </cell>
          <cell r="F1146">
            <v>0</v>
          </cell>
          <cell r="G1146" t="str">
            <v>Затраты по ШПЗ (основные)</v>
          </cell>
          <cell r="H1146">
            <v>2011</v>
          </cell>
          <cell r="I1146">
            <v>7920</v>
          </cell>
          <cell r="J1146">
            <v>52151.35</v>
          </cell>
          <cell r="K1146">
            <v>1</v>
          </cell>
          <cell r="L1146">
            <v>0</v>
          </cell>
          <cell r="M1146">
            <v>0</v>
          </cell>
          <cell r="N1146">
            <v>0</v>
          </cell>
          <cell r="R1146">
            <v>0</v>
          </cell>
          <cell r="S1146">
            <v>0</v>
          </cell>
          <cell r="T1146">
            <v>0</v>
          </cell>
          <cell r="U1146">
            <v>31</v>
          </cell>
          <cell r="V1146">
            <v>0</v>
          </cell>
          <cell r="W1146">
            <v>0</v>
          </cell>
          <cell r="AA1146">
            <v>0</v>
          </cell>
          <cell r="AB1146">
            <v>0</v>
          </cell>
          <cell r="AC1146">
            <v>0</v>
          </cell>
          <cell r="AD1146">
            <v>31</v>
          </cell>
          <cell r="AE1146">
            <v>312100</v>
          </cell>
          <cell r="AF1146">
            <v>0</v>
          </cell>
          <cell r="AI1146">
            <v>2223</v>
          </cell>
          <cell r="AK1146">
            <v>0</v>
          </cell>
          <cell r="AM1146">
            <v>328</v>
          </cell>
          <cell r="AN1146">
            <v>1</v>
          </cell>
          <cell r="AO1146">
            <v>393216</v>
          </cell>
          <cell r="AQ1146">
            <v>0</v>
          </cell>
          <cell r="AR1146">
            <v>0</v>
          </cell>
          <cell r="AS1146" t="str">
            <v>Ы</v>
          </cell>
          <cell r="AT1146" t="str">
            <v>Ы</v>
          </cell>
          <cell r="AU1146">
            <v>0</v>
          </cell>
          <cell r="AV1146">
            <v>0</v>
          </cell>
          <cell r="AW1146">
            <v>23</v>
          </cell>
          <cell r="AX1146">
            <v>1</v>
          </cell>
          <cell r="AY1146">
            <v>0</v>
          </cell>
          <cell r="AZ1146">
            <v>0</v>
          </cell>
          <cell r="BA1146">
            <v>0</v>
          </cell>
          <cell r="BB1146">
            <v>0</v>
          </cell>
          <cell r="BC1146">
            <v>38828</v>
          </cell>
        </row>
        <row r="1147">
          <cell r="A1147">
            <v>2006</v>
          </cell>
          <cell r="B1147">
            <v>1</v>
          </cell>
          <cell r="C1147">
            <v>202</v>
          </cell>
          <cell r="D1147">
            <v>20</v>
          </cell>
          <cell r="E1147">
            <v>792020</v>
          </cell>
          <cell r="F1147">
            <v>0</v>
          </cell>
          <cell r="G1147" t="str">
            <v>Затраты по ШПЗ (основные)</v>
          </cell>
          <cell r="H1147">
            <v>2011</v>
          </cell>
          <cell r="I1147">
            <v>7920</v>
          </cell>
          <cell r="J1147">
            <v>641995.93999999994</v>
          </cell>
          <cell r="K1147">
            <v>1</v>
          </cell>
          <cell r="L1147">
            <v>0</v>
          </cell>
          <cell r="M1147">
            <v>0</v>
          </cell>
          <cell r="N1147">
            <v>0</v>
          </cell>
          <cell r="R1147">
            <v>0</v>
          </cell>
          <cell r="S1147">
            <v>0</v>
          </cell>
          <cell r="T1147">
            <v>0</v>
          </cell>
          <cell r="U1147">
            <v>31</v>
          </cell>
          <cell r="V1147">
            <v>0</v>
          </cell>
          <cell r="W1147">
            <v>0</v>
          </cell>
          <cell r="AA1147">
            <v>0</v>
          </cell>
          <cell r="AB1147">
            <v>0</v>
          </cell>
          <cell r="AC1147">
            <v>0</v>
          </cell>
          <cell r="AD1147">
            <v>31</v>
          </cell>
          <cell r="AE1147">
            <v>312200</v>
          </cell>
          <cell r="AF1147">
            <v>0</v>
          </cell>
          <cell r="AI1147">
            <v>2223</v>
          </cell>
          <cell r="AK1147">
            <v>0</v>
          </cell>
          <cell r="AM1147">
            <v>329</v>
          </cell>
          <cell r="AN1147">
            <v>1</v>
          </cell>
          <cell r="AO1147">
            <v>393216</v>
          </cell>
          <cell r="AQ1147">
            <v>0</v>
          </cell>
          <cell r="AR1147">
            <v>0</v>
          </cell>
          <cell r="AS1147" t="str">
            <v>Ы</v>
          </cell>
          <cell r="AT1147" t="str">
            <v>Ы</v>
          </cell>
          <cell r="AU1147">
            <v>0</v>
          </cell>
          <cell r="AV1147">
            <v>0</v>
          </cell>
          <cell r="AW1147">
            <v>23</v>
          </cell>
          <cell r="AX1147">
            <v>1</v>
          </cell>
          <cell r="AY1147">
            <v>0</v>
          </cell>
          <cell r="AZ1147">
            <v>0</v>
          </cell>
          <cell r="BA1147">
            <v>0</v>
          </cell>
          <cell r="BB1147">
            <v>0</v>
          </cell>
          <cell r="BC1147">
            <v>38828</v>
          </cell>
        </row>
        <row r="1148">
          <cell r="A1148">
            <v>2006</v>
          </cell>
          <cell r="B1148">
            <v>1</v>
          </cell>
          <cell r="C1148">
            <v>203</v>
          </cell>
          <cell r="D1148">
            <v>20</v>
          </cell>
          <cell r="E1148">
            <v>792020</v>
          </cell>
          <cell r="F1148">
            <v>0</v>
          </cell>
          <cell r="G1148" t="str">
            <v>Затраты по ШПЗ (основные)</v>
          </cell>
          <cell r="H1148">
            <v>2011</v>
          </cell>
          <cell r="I1148">
            <v>7920</v>
          </cell>
          <cell r="J1148">
            <v>54552.56</v>
          </cell>
          <cell r="K1148">
            <v>1</v>
          </cell>
          <cell r="L1148">
            <v>0</v>
          </cell>
          <cell r="M1148">
            <v>0</v>
          </cell>
          <cell r="N1148">
            <v>0</v>
          </cell>
          <cell r="R1148">
            <v>0</v>
          </cell>
          <cell r="S1148">
            <v>0</v>
          </cell>
          <cell r="T1148">
            <v>0</v>
          </cell>
          <cell r="U1148">
            <v>31</v>
          </cell>
          <cell r="V1148">
            <v>0</v>
          </cell>
          <cell r="W1148">
            <v>0</v>
          </cell>
          <cell r="AA1148">
            <v>0</v>
          </cell>
          <cell r="AB1148">
            <v>0</v>
          </cell>
          <cell r="AC1148">
            <v>0</v>
          </cell>
          <cell r="AD1148">
            <v>31</v>
          </cell>
          <cell r="AE1148">
            <v>313000</v>
          </cell>
          <cell r="AF1148">
            <v>0</v>
          </cell>
          <cell r="AI1148">
            <v>2223</v>
          </cell>
          <cell r="AK1148">
            <v>0</v>
          </cell>
          <cell r="AM1148">
            <v>330</v>
          </cell>
          <cell r="AN1148">
            <v>1</v>
          </cell>
          <cell r="AO1148">
            <v>393216</v>
          </cell>
          <cell r="AQ1148">
            <v>0</v>
          </cell>
          <cell r="AR1148">
            <v>0</v>
          </cell>
          <cell r="AS1148" t="str">
            <v>Ы</v>
          </cell>
          <cell r="AT1148" t="str">
            <v>Ы</v>
          </cell>
          <cell r="AU1148">
            <v>0</v>
          </cell>
          <cell r="AV1148">
            <v>0</v>
          </cell>
          <cell r="AW1148">
            <v>23</v>
          </cell>
          <cell r="AX1148">
            <v>1</v>
          </cell>
          <cell r="AY1148">
            <v>0</v>
          </cell>
          <cell r="AZ1148">
            <v>0</v>
          </cell>
          <cell r="BA1148">
            <v>0</v>
          </cell>
          <cell r="BB1148">
            <v>0</v>
          </cell>
          <cell r="BC1148">
            <v>38828</v>
          </cell>
        </row>
        <row r="1149">
          <cell r="A1149">
            <v>2006</v>
          </cell>
          <cell r="B1149">
            <v>1</v>
          </cell>
          <cell r="C1149">
            <v>204</v>
          </cell>
          <cell r="D1149">
            <v>20</v>
          </cell>
          <cell r="E1149">
            <v>792020</v>
          </cell>
          <cell r="F1149">
            <v>0</v>
          </cell>
          <cell r="G1149" t="str">
            <v>Затраты по ШПЗ (основные)</v>
          </cell>
          <cell r="H1149">
            <v>2011</v>
          </cell>
          <cell r="I1149">
            <v>7920</v>
          </cell>
          <cell r="J1149">
            <v>99165.54</v>
          </cell>
          <cell r="K1149">
            <v>1</v>
          </cell>
          <cell r="L1149">
            <v>0</v>
          </cell>
          <cell r="M1149">
            <v>0</v>
          </cell>
          <cell r="N1149">
            <v>0</v>
          </cell>
          <cell r="R1149">
            <v>0</v>
          </cell>
          <cell r="S1149">
            <v>0</v>
          </cell>
          <cell r="T1149">
            <v>0</v>
          </cell>
          <cell r="U1149">
            <v>31</v>
          </cell>
          <cell r="V1149">
            <v>0</v>
          </cell>
          <cell r="W1149">
            <v>0</v>
          </cell>
          <cell r="AA1149">
            <v>0</v>
          </cell>
          <cell r="AB1149">
            <v>0</v>
          </cell>
          <cell r="AC1149">
            <v>0</v>
          </cell>
          <cell r="AD1149">
            <v>31</v>
          </cell>
          <cell r="AE1149">
            <v>314000</v>
          </cell>
          <cell r="AF1149">
            <v>0</v>
          </cell>
          <cell r="AI1149">
            <v>2223</v>
          </cell>
          <cell r="AK1149">
            <v>0</v>
          </cell>
          <cell r="AM1149">
            <v>331</v>
          </cell>
          <cell r="AN1149">
            <v>1</v>
          </cell>
          <cell r="AO1149">
            <v>393216</v>
          </cell>
          <cell r="AQ1149">
            <v>0</v>
          </cell>
          <cell r="AR1149">
            <v>0</v>
          </cell>
          <cell r="AS1149" t="str">
            <v>Ы</v>
          </cell>
          <cell r="AT1149" t="str">
            <v>Ы</v>
          </cell>
          <cell r="AU1149">
            <v>0</v>
          </cell>
          <cell r="AV1149">
            <v>0</v>
          </cell>
          <cell r="AW1149">
            <v>23</v>
          </cell>
          <cell r="AX1149">
            <v>1</v>
          </cell>
          <cell r="AY1149">
            <v>0</v>
          </cell>
          <cell r="AZ1149">
            <v>0</v>
          </cell>
          <cell r="BA1149">
            <v>0</v>
          </cell>
          <cell r="BB1149">
            <v>0</v>
          </cell>
          <cell r="BC1149">
            <v>38828</v>
          </cell>
        </row>
        <row r="1150">
          <cell r="A1150">
            <v>2006</v>
          </cell>
          <cell r="B1150">
            <v>1</v>
          </cell>
          <cell r="C1150">
            <v>205</v>
          </cell>
          <cell r="D1150">
            <v>20</v>
          </cell>
          <cell r="E1150">
            <v>792020</v>
          </cell>
          <cell r="F1150">
            <v>0</v>
          </cell>
          <cell r="G1150" t="str">
            <v>Затраты по ШПЗ (основные)</v>
          </cell>
          <cell r="H1150">
            <v>2011</v>
          </cell>
          <cell r="I1150">
            <v>7920</v>
          </cell>
          <cell r="J1150">
            <v>19833.11</v>
          </cell>
          <cell r="K1150">
            <v>1</v>
          </cell>
          <cell r="L1150">
            <v>0</v>
          </cell>
          <cell r="M1150">
            <v>0</v>
          </cell>
          <cell r="N1150">
            <v>0</v>
          </cell>
          <cell r="R1150">
            <v>0</v>
          </cell>
          <cell r="S1150">
            <v>0</v>
          </cell>
          <cell r="T1150">
            <v>0</v>
          </cell>
          <cell r="U1150">
            <v>31</v>
          </cell>
          <cell r="V1150">
            <v>0</v>
          </cell>
          <cell r="W1150">
            <v>0</v>
          </cell>
          <cell r="AA1150">
            <v>0</v>
          </cell>
          <cell r="AB1150">
            <v>0</v>
          </cell>
          <cell r="AC1150">
            <v>0</v>
          </cell>
          <cell r="AD1150">
            <v>31</v>
          </cell>
          <cell r="AE1150">
            <v>315000</v>
          </cell>
          <cell r="AF1150">
            <v>0</v>
          </cell>
          <cell r="AI1150">
            <v>2223</v>
          </cell>
          <cell r="AK1150">
            <v>0</v>
          </cell>
          <cell r="AM1150">
            <v>332</v>
          </cell>
          <cell r="AN1150">
            <v>1</v>
          </cell>
          <cell r="AO1150">
            <v>393216</v>
          </cell>
          <cell r="AQ1150">
            <v>0</v>
          </cell>
          <cell r="AR1150">
            <v>0</v>
          </cell>
          <cell r="AS1150" t="str">
            <v>Ы</v>
          </cell>
          <cell r="AT1150" t="str">
            <v>Ы</v>
          </cell>
          <cell r="AU1150">
            <v>0</v>
          </cell>
          <cell r="AV1150">
            <v>0</v>
          </cell>
          <cell r="AW1150">
            <v>23</v>
          </cell>
          <cell r="AX1150">
            <v>1</v>
          </cell>
          <cell r="AY1150">
            <v>0</v>
          </cell>
          <cell r="AZ1150">
            <v>0</v>
          </cell>
          <cell r="BA1150">
            <v>0</v>
          </cell>
          <cell r="BB1150">
            <v>0</v>
          </cell>
          <cell r="BC1150">
            <v>38828</v>
          </cell>
        </row>
        <row r="1151">
          <cell r="A1151">
            <v>2006</v>
          </cell>
          <cell r="B1151">
            <v>1</v>
          </cell>
          <cell r="C1151">
            <v>206</v>
          </cell>
          <cell r="D1151">
            <v>20</v>
          </cell>
          <cell r="E1151">
            <v>792020</v>
          </cell>
          <cell r="F1151">
            <v>0</v>
          </cell>
          <cell r="G1151" t="str">
            <v>Затраты по ШПЗ (основные)</v>
          </cell>
          <cell r="H1151">
            <v>2011</v>
          </cell>
          <cell r="I1151">
            <v>7920</v>
          </cell>
          <cell r="J1151">
            <v>1564929</v>
          </cell>
          <cell r="K1151">
            <v>1</v>
          </cell>
          <cell r="L1151">
            <v>0</v>
          </cell>
          <cell r="M1151">
            <v>0</v>
          </cell>
          <cell r="N1151">
            <v>0</v>
          </cell>
          <cell r="R1151">
            <v>0</v>
          </cell>
          <cell r="S1151">
            <v>0</v>
          </cell>
          <cell r="T1151">
            <v>0</v>
          </cell>
          <cell r="U1151">
            <v>31</v>
          </cell>
          <cell r="V1151">
            <v>0</v>
          </cell>
          <cell r="W1151">
            <v>0</v>
          </cell>
          <cell r="AA1151">
            <v>0</v>
          </cell>
          <cell r="AB1151">
            <v>0</v>
          </cell>
          <cell r="AC1151">
            <v>0</v>
          </cell>
          <cell r="AD1151">
            <v>31</v>
          </cell>
          <cell r="AE1151">
            <v>410000</v>
          </cell>
          <cell r="AF1151">
            <v>0</v>
          </cell>
          <cell r="AI1151">
            <v>2223</v>
          </cell>
          <cell r="AK1151">
            <v>0</v>
          </cell>
          <cell r="AM1151">
            <v>333</v>
          </cell>
          <cell r="AN1151">
            <v>1</v>
          </cell>
          <cell r="AO1151">
            <v>393216</v>
          </cell>
          <cell r="AQ1151">
            <v>0</v>
          </cell>
          <cell r="AR1151">
            <v>0</v>
          </cell>
          <cell r="AS1151" t="str">
            <v>Ы</v>
          </cell>
          <cell r="AT1151" t="str">
            <v>Ы</v>
          </cell>
          <cell r="AU1151">
            <v>0</v>
          </cell>
          <cell r="AV1151">
            <v>0</v>
          </cell>
          <cell r="AW1151">
            <v>23</v>
          </cell>
          <cell r="AX1151">
            <v>1</v>
          </cell>
          <cell r="AY1151">
            <v>0</v>
          </cell>
          <cell r="AZ1151">
            <v>0</v>
          </cell>
          <cell r="BA1151">
            <v>0</v>
          </cell>
          <cell r="BB1151">
            <v>0</v>
          </cell>
          <cell r="BC1151">
            <v>38828</v>
          </cell>
        </row>
        <row r="1152">
          <cell r="A1152">
            <v>2006</v>
          </cell>
          <cell r="B1152">
            <v>1</v>
          </cell>
          <cell r="C1152">
            <v>207</v>
          </cell>
          <cell r="D1152">
            <v>20</v>
          </cell>
          <cell r="E1152">
            <v>792020</v>
          </cell>
          <cell r="F1152">
            <v>0</v>
          </cell>
          <cell r="G1152" t="str">
            <v>Затраты по ШПЗ (основные)</v>
          </cell>
          <cell r="H1152">
            <v>2011</v>
          </cell>
          <cell r="I1152">
            <v>7920</v>
          </cell>
          <cell r="J1152">
            <v>11601</v>
          </cell>
          <cell r="K1152">
            <v>1</v>
          </cell>
          <cell r="L1152">
            <v>0</v>
          </cell>
          <cell r="M1152">
            <v>0</v>
          </cell>
          <cell r="N1152">
            <v>0</v>
          </cell>
          <cell r="R1152">
            <v>0</v>
          </cell>
          <cell r="S1152">
            <v>0</v>
          </cell>
          <cell r="T1152">
            <v>0</v>
          </cell>
          <cell r="U1152">
            <v>31</v>
          </cell>
          <cell r="V1152">
            <v>0</v>
          </cell>
          <cell r="W1152">
            <v>0</v>
          </cell>
          <cell r="AA1152">
            <v>0</v>
          </cell>
          <cell r="AB1152">
            <v>0</v>
          </cell>
          <cell r="AC1152">
            <v>0</v>
          </cell>
          <cell r="AD1152">
            <v>31</v>
          </cell>
          <cell r="AE1152">
            <v>410200</v>
          </cell>
          <cell r="AF1152">
            <v>0</v>
          </cell>
          <cell r="AI1152">
            <v>2223</v>
          </cell>
          <cell r="AK1152">
            <v>0</v>
          </cell>
          <cell r="AM1152">
            <v>334</v>
          </cell>
          <cell r="AN1152">
            <v>1</v>
          </cell>
          <cell r="AO1152">
            <v>393216</v>
          </cell>
          <cell r="AQ1152">
            <v>0</v>
          </cell>
          <cell r="AR1152">
            <v>0</v>
          </cell>
          <cell r="AS1152" t="str">
            <v>Ы</v>
          </cell>
          <cell r="AT1152" t="str">
            <v>Ы</v>
          </cell>
          <cell r="AU1152">
            <v>0</v>
          </cell>
          <cell r="AV1152">
            <v>0</v>
          </cell>
          <cell r="AW1152">
            <v>23</v>
          </cell>
          <cell r="AX1152">
            <v>1</v>
          </cell>
          <cell r="AY1152">
            <v>0</v>
          </cell>
          <cell r="AZ1152">
            <v>0</v>
          </cell>
          <cell r="BA1152">
            <v>0</v>
          </cell>
          <cell r="BB1152">
            <v>0</v>
          </cell>
          <cell r="BC1152">
            <v>38828</v>
          </cell>
        </row>
        <row r="1153">
          <cell r="A1153">
            <v>2006</v>
          </cell>
          <cell r="B1153">
            <v>1</v>
          </cell>
          <cell r="C1153">
            <v>208</v>
          </cell>
          <cell r="D1153">
            <v>20</v>
          </cell>
          <cell r="E1153">
            <v>792020</v>
          </cell>
          <cell r="F1153">
            <v>0</v>
          </cell>
          <cell r="G1153" t="str">
            <v>Затраты по ШПЗ (основные)</v>
          </cell>
          <cell r="H1153">
            <v>2011</v>
          </cell>
          <cell r="I1153">
            <v>7920</v>
          </cell>
          <cell r="J1153">
            <v>200212</v>
          </cell>
          <cell r="K1153">
            <v>1</v>
          </cell>
          <cell r="L1153">
            <v>0</v>
          </cell>
          <cell r="M1153">
            <v>0</v>
          </cell>
          <cell r="N1153">
            <v>0</v>
          </cell>
          <cell r="R1153">
            <v>0</v>
          </cell>
          <cell r="S1153">
            <v>0</v>
          </cell>
          <cell r="T1153">
            <v>0</v>
          </cell>
          <cell r="U1153">
            <v>31</v>
          </cell>
          <cell r="V1153">
            <v>0</v>
          </cell>
          <cell r="W1153">
            <v>0</v>
          </cell>
          <cell r="AA1153">
            <v>0</v>
          </cell>
          <cell r="AB1153">
            <v>0</v>
          </cell>
          <cell r="AC1153">
            <v>0</v>
          </cell>
          <cell r="AD1153">
            <v>31</v>
          </cell>
          <cell r="AE1153">
            <v>420000</v>
          </cell>
          <cell r="AF1153">
            <v>0</v>
          </cell>
          <cell r="AI1153">
            <v>2223</v>
          </cell>
          <cell r="AK1153">
            <v>0</v>
          </cell>
          <cell r="AM1153">
            <v>335</v>
          </cell>
          <cell r="AN1153">
            <v>1</v>
          </cell>
          <cell r="AO1153">
            <v>393216</v>
          </cell>
          <cell r="AQ1153">
            <v>0</v>
          </cell>
          <cell r="AR1153">
            <v>0</v>
          </cell>
          <cell r="AS1153" t="str">
            <v>Ы</v>
          </cell>
          <cell r="AT1153" t="str">
            <v>Ы</v>
          </cell>
          <cell r="AU1153">
            <v>0</v>
          </cell>
          <cell r="AV1153">
            <v>0</v>
          </cell>
          <cell r="AW1153">
            <v>23</v>
          </cell>
          <cell r="AX1153">
            <v>1</v>
          </cell>
          <cell r="AY1153">
            <v>0</v>
          </cell>
          <cell r="AZ1153">
            <v>0</v>
          </cell>
          <cell r="BA1153">
            <v>0</v>
          </cell>
          <cell r="BB1153">
            <v>0</v>
          </cell>
          <cell r="BC1153">
            <v>38828</v>
          </cell>
        </row>
        <row r="1154">
          <cell r="A1154">
            <v>2006</v>
          </cell>
          <cell r="B1154">
            <v>1</v>
          </cell>
          <cell r="C1154">
            <v>209</v>
          </cell>
          <cell r="D1154">
            <v>20</v>
          </cell>
          <cell r="E1154">
            <v>792020</v>
          </cell>
          <cell r="F1154">
            <v>0</v>
          </cell>
          <cell r="G1154" t="str">
            <v>Затраты по ШПЗ (основные)</v>
          </cell>
          <cell r="H1154">
            <v>2011</v>
          </cell>
          <cell r="I1154">
            <v>7920</v>
          </cell>
          <cell r="J1154">
            <v>2276250</v>
          </cell>
          <cell r="K1154">
            <v>1</v>
          </cell>
          <cell r="L1154">
            <v>0</v>
          </cell>
          <cell r="M1154">
            <v>0</v>
          </cell>
          <cell r="N1154">
            <v>0</v>
          </cell>
          <cell r="R1154">
            <v>0</v>
          </cell>
          <cell r="S1154">
            <v>0</v>
          </cell>
          <cell r="T1154">
            <v>0</v>
          </cell>
          <cell r="U1154">
            <v>31</v>
          </cell>
          <cell r="V1154">
            <v>0</v>
          </cell>
          <cell r="W1154">
            <v>0</v>
          </cell>
          <cell r="AA1154">
            <v>0</v>
          </cell>
          <cell r="AB1154">
            <v>0</v>
          </cell>
          <cell r="AC1154">
            <v>0</v>
          </cell>
          <cell r="AD1154">
            <v>31</v>
          </cell>
          <cell r="AE1154">
            <v>430000</v>
          </cell>
          <cell r="AF1154">
            <v>0</v>
          </cell>
          <cell r="AI1154">
            <v>2223</v>
          </cell>
          <cell r="AK1154">
            <v>0</v>
          </cell>
          <cell r="AM1154">
            <v>336</v>
          </cell>
          <cell r="AN1154">
            <v>1</v>
          </cell>
          <cell r="AO1154">
            <v>393216</v>
          </cell>
          <cell r="AQ1154">
            <v>0</v>
          </cell>
          <cell r="AR1154">
            <v>0</v>
          </cell>
          <cell r="AS1154" t="str">
            <v>Ы</v>
          </cell>
          <cell r="AT1154" t="str">
            <v>Ы</v>
          </cell>
          <cell r="AU1154">
            <v>0</v>
          </cell>
          <cell r="AV1154">
            <v>0</v>
          </cell>
          <cell r="AW1154">
            <v>23</v>
          </cell>
          <cell r="AX1154">
            <v>1</v>
          </cell>
          <cell r="AY1154">
            <v>0</v>
          </cell>
          <cell r="AZ1154">
            <v>0</v>
          </cell>
          <cell r="BA1154">
            <v>0</v>
          </cell>
          <cell r="BB1154">
            <v>0</v>
          </cell>
          <cell r="BC1154">
            <v>38828</v>
          </cell>
        </row>
        <row r="1155">
          <cell r="A1155">
            <v>2006</v>
          </cell>
          <cell r="B1155">
            <v>1</v>
          </cell>
          <cell r="C1155">
            <v>210</v>
          </cell>
          <cell r="D1155">
            <v>20</v>
          </cell>
          <cell r="E1155">
            <v>792020</v>
          </cell>
          <cell r="F1155">
            <v>0</v>
          </cell>
          <cell r="G1155" t="str">
            <v>Затраты по ШПЗ (основные)</v>
          </cell>
          <cell r="H1155">
            <v>2011</v>
          </cell>
          <cell r="I1155">
            <v>7920</v>
          </cell>
          <cell r="J1155">
            <v>1470856</v>
          </cell>
          <cell r="K1155">
            <v>1</v>
          </cell>
          <cell r="L1155">
            <v>0</v>
          </cell>
          <cell r="M1155">
            <v>0</v>
          </cell>
          <cell r="N1155">
            <v>0</v>
          </cell>
          <cell r="R1155">
            <v>0</v>
          </cell>
          <cell r="S1155">
            <v>0</v>
          </cell>
          <cell r="T1155">
            <v>0</v>
          </cell>
          <cell r="U1155">
            <v>31</v>
          </cell>
          <cell r="V1155">
            <v>0</v>
          </cell>
          <cell r="W1155">
            <v>0</v>
          </cell>
          <cell r="AA1155">
            <v>0</v>
          </cell>
          <cell r="AB1155">
            <v>0</v>
          </cell>
          <cell r="AC1155">
            <v>0</v>
          </cell>
          <cell r="AD1155">
            <v>31</v>
          </cell>
          <cell r="AE1155">
            <v>430110</v>
          </cell>
          <cell r="AF1155">
            <v>0</v>
          </cell>
          <cell r="AI1155">
            <v>2223</v>
          </cell>
          <cell r="AK1155">
            <v>0</v>
          </cell>
          <cell r="AM1155">
            <v>337</v>
          </cell>
          <cell r="AN1155">
            <v>1</v>
          </cell>
          <cell r="AO1155">
            <v>393216</v>
          </cell>
          <cell r="AQ1155">
            <v>0</v>
          </cell>
          <cell r="AR1155">
            <v>0</v>
          </cell>
          <cell r="AS1155" t="str">
            <v>Ы</v>
          </cell>
          <cell r="AT1155" t="str">
            <v>Ы</v>
          </cell>
          <cell r="AU1155">
            <v>0</v>
          </cell>
          <cell r="AV1155">
            <v>0</v>
          </cell>
          <cell r="AW1155">
            <v>23</v>
          </cell>
          <cell r="AX1155">
            <v>1</v>
          </cell>
          <cell r="AY1155">
            <v>0</v>
          </cell>
          <cell r="AZ1155">
            <v>0</v>
          </cell>
          <cell r="BA1155">
            <v>0</v>
          </cell>
          <cell r="BB1155">
            <v>0</v>
          </cell>
          <cell r="BC1155">
            <v>38828</v>
          </cell>
        </row>
        <row r="1156">
          <cell r="A1156">
            <v>2006</v>
          </cell>
          <cell r="B1156">
            <v>1</v>
          </cell>
          <cell r="C1156">
            <v>211</v>
          </cell>
          <cell r="D1156">
            <v>20</v>
          </cell>
          <cell r="E1156">
            <v>792020</v>
          </cell>
          <cell r="F1156">
            <v>0</v>
          </cell>
          <cell r="G1156" t="str">
            <v>Затраты по ШПЗ (основные)</v>
          </cell>
          <cell r="H1156">
            <v>2011</v>
          </cell>
          <cell r="I1156">
            <v>7920</v>
          </cell>
          <cell r="J1156">
            <v>37224</v>
          </cell>
          <cell r="K1156">
            <v>1</v>
          </cell>
          <cell r="L1156">
            <v>0</v>
          </cell>
          <cell r="M1156">
            <v>0</v>
          </cell>
          <cell r="N1156">
            <v>0</v>
          </cell>
          <cell r="R1156">
            <v>0</v>
          </cell>
          <cell r="S1156">
            <v>0</v>
          </cell>
          <cell r="T1156">
            <v>0</v>
          </cell>
          <cell r="U1156">
            <v>31</v>
          </cell>
          <cell r="V1156">
            <v>0</v>
          </cell>
          <cell r="W1156">
            <v>0</v>
          </cell>
          <cell r="AA1156">
            <v>0</v>
          </cell>
          <cell r="AB1156">
            <v>0</v>
          </cell>
          <cell r="AC1156">
            <v>0</v>
          </cell>
          <cell r="AD1156">
            <v>31</v>
          </cell>
          <cell r="AE1156">
            <v>430120</v>
          </cell>
          <cell r="AF1156">
            <v>0</v>
          </cell>
          <cell r="AI1156">
            <v>2223</v>
          </cell>
          <cell r="AK1156">
            <v>0</v>
          </cell>
          <cell r="AM1156">
            <v>338</v>
          </cell>
          <cell r="AN1156">
            <v>1</v>
          </cell>
          <cell r="AO1156">
            <v>393216</v>
          </cell>
          <cell r="AQ1156">
            <v>0</v>
          </cell>
          <cell r="AR1156">
            <v>0</v>
          </cell>
          <cell r="AS1156" t="str">
            <v>Ы</v>
          </cell>
          <cell r="AT1156" t="str">
            <v>Ы</v>
          </cell>
          <cell r="AU1156">
            <v>0</v>
          </cell>
          <cell r="AV1156">
            <v>0</v>
          </cell>
          <cell r="AW1156">
            <v>23</v>
          </cell>
          <cell r="AX1156">
            <v>1</v>
          </cell>
          <cell r="AY1156">
            <v>0</v>
          </cell>
          <cell r="AZ1156">
            <v>0</v>
          </cell>
          <cell r="BA1156">
            <v>0</v>
          </cell>
          <cell r="BB1156">
            <v>0</v>
          </cell>
          <cell r="BC1156">
            <v>38828</v>
          </cell>
        </row>
        <row r="1157">
          <cell r="A1157">
            <v>2006</v>
          </cell>
          <cell r="B1157">
            <v>1</v>
          </cell>
          <cell r="C1157">
            <v>212</v>
          </cell>
          <cell r="D1157">
            <v>20</v>
          </cell>
          <cell r="E1157">
            <v>792020</v>
          </cell>
          <cell r="F1157">
            <v>0</v>
          </cell>
          <cell r="G1157" t="str">
            <v>Затраты по ШПЗ (основные)</v>
          </cell>
          <cell r="H1157">
            <v>2011</v>
          </cell>
          <cell r="I1157">
            <v>7920</v>
          </cell>
          <cell r="J1157">
            <v>695191</v>
          </cell>
          <cell r="K1157">
            <v>1</v>
          </cell>
          <cell r="L1157">
            <v>0</v>
          </cell>
          <cell r="M1157">
            <v>0</v>
          </cell>
          <cell r="N1157">
            <v>0</v>
          </cell>
          <cell r="R1157">
            <v>0</v>
          </cell>
          <cell r="S1157">
            <v>0</v>
          </cell>
          <cell r="T1157">
            <v>0</v>
          </cell>
          <cell r="U1157">
            <v>31</v>
          </cell>
          <cell r="V1157">
            <v>0</v>
          </cell>
          <cell r="W1157">
            <v>0</v>
          </cell>
          <cell r="AA1157">
            <v>0</v>
          </cell>
          <cell r="AB1157">
            <v>0</v>
          </cell>
          <cell r="AC1157">
            <v>0</v>
          </cell>
          <cell r="AD1157">
            <v>31</v>
          </cell>
          <cell r="AE1157">
            <v>430130</v>
          </cell>
          <cell r="AF1157">
            <v>0</v>
          </cell>
          <cell r="AI1157">
            <v>2223</v>
          </cell>
          <cell r="AK1157">
            <v>0</v>
          </cell>
          <cell r="AM1157">
            <v>339</v>
          </cell>
          <cell r="AN1157">
            <v>1</v>
          </cell>
          <cell r="AO1157">
            <v>393216</v>
          </cell>
          <cell r="AQ1157">
            <v>0</v>
          </cell>
          <cell r="AR1157">
            <v>0</v>
          </cell>
          <cell r="AS1157" t="str">
            <v>Ы</v>
          </cell>
          <cell r="AT1157" t="str">
            <v>Ы</v>
          </cell>
          <cell r="AU1157">
            <v>0</v>
          </cell>
          <cell r="AV1157">
            <v>0</v>
          </cell>
          <cell r="AW1157">
            <v>23</v>
          </cell>
          <cell r="AX1157">
            <v>1</v>
          </cell>
          <cell r="AY1157">
            <v>0</v>
          </cell>
          <cell r="AZ1157">
            <v>0</v>
          </cell>
          <cell r="BA1157">
            <v>0</v>
          </cell>
          <cell r="BB1157">
            <v>0</v>
          </cell>
          <cell r="BC1157">
            <v>38828</v>
          </cell>
        </row>
        <row r="1158">
          <cell r="A1158">
            <v>2006</v>
          </cell>
          <cell r="B1158">
            <v>1</v>
          </cell>
          <cell r="C1158">
            <v>213</v>
          </cell>
          <cell r="D1158">
            <v>20</v>
          </cell>
          <cell r="E1158">
            <v>792020</v>
          </cell>
          <cell r="F1158">
            <v>0</v>
          </cell>
          <cell r="G1158" t="str">
            <v>Затраты по ШПЗ (основные)</v>
          </cell>
          <cell r="H1158">
            <v>2011</v>
          </cell>
          <cell r="I1158">
            <v>7920</v>
          </cell>
          <cell r="J1158">
            <v>66332</v>
          </cell>
          <cell r="K1158">
            <v>1</v>
          </cell>
          <cell r="L1158">
            <v>0</v>
          </cell>
          <cell r="M1158">
            <v>0</v>
          </cell>
          <cell r="N1158">
            <v>0</v>
          </cell>
          <cell r="R1158">
            <v>0</v>
          </cell>
          <cell r="S1158">
            <v>0</v>
          </cell>
          <cell r="T1158">
            <v>0</v>
          </cell>
          <cell r="U1158">
            <v>31</v>
          </cell>
          <cell r="V1158">
            <v>0</v>
          </cell>
          <cell r="W1158">
            <v>0</v>
          </cell>
          <cell r="AA1158">
            <v>0</v>
          </cell>
          <cell r="AB1158">
            <v>0</v>
          </cell>
          <cell r="AC1158">
            <v>0</v>
          </cell>
          <cell r="AD1158">
            <v>31</v>
          </cell>
          <cell r="AE1158">
            <v>430140</v>
          </cell>
          <cell r="AF1158">
            <v>0</v>
          </cell>
          <cell r="AI1158">
            <v>2223</v>
          </cell>
          <cell r="AK1158">
            <v>0</v>
          </cell>
          <cell r="AM1158">
            <v>340</v>
          </cell>
          <cell r="AN1158">
            <v>1</v>
          </cell>
          <cell r="AO1158">
            <v>393216</v>
          </cell>
          <cell r="AQ1158">
            <v>0</v>
          </cell>
          <cell r="AR1158">
            <v>0</v>
          </cell>
          <cell r="AS1158" t="str">
            <v>Ы</v>
          </cell>
          <cell r="AT1158" t="str">
            <v>Ы</v>
          </cell>
          <cell r="AU1158">
            <v>0</v>
          </cell>
          <cell r="AV1158">
            <v>0</v>
          </cell>
          <cell r="AW1158">
            <v>23</v>
          </cell>
          <cell r="AX1158">
            <v>1</v>
          </cell>
          <cell r="AY1158">
            <v>0</v>
          </cell>
          <cell r="AZ1158">
            <v>0</v>
          </cell>
          <cell r="BA1158">
            <v>0</v>
          </cell>
          <cell r="BB1158">
            <v>0</v>
          </cell>
          <cell r="BC1158">
            <v>38828</v>
          </cell>
        </row>
        <row r="1159">
          <cell r="A1159">
            <v>2006</v>
          </cell>
          <cell r="B1159">
            <v>1</v>
          </cell>
          <cell r="C1159">
            <v>214</v>
          </cell>
          <cell r="D1159">
            <v>20</v>
          </cell>
          <cell r="E1159">
            <v>792020</v>
          </cell>
          <cell r="F1159">
            <v>0</v>
          </cell>
          <cell r="G1159" t="str">
            <v>Затраты по ШПЗ (основные)</v>
          </cell>
          <cell r="H1159">
            <v>2011</v>
          </cell>
          <cell r="I1159">
            <v>7920</v>
          </cell>
          <cell r="J1159">
            <v>162308</v>
          </cell>
          <cell r="K1159">
            <v>1</v>
          </cell>
          <cell r="L1159">
            <v>0</v>
          </cell>
          <cell r="M1159">
            <v>0</v>
          </cell>
          <cell r="N1159">
            <v>0</v>
          </cell>
          <cell r="R1159">
            <v>0</v>
          </cell>
          <cell r="S1159">
            <v>0</v>
          </cell>
          <cell r="T1159">
            <v>0</v>
          </cell>
          <cell r="U1159">
            <v>31</v>
          </cell>
          <cell r="V1159">
            <v>0</v>
          </cell>
          <cell r="W1159">
            <v>0</v>
          </cell>
          <cell r="AA1159">
            <v>0</v>
          </cell>
          <cell r="AB1159">
            <v>0</v>
          </cell>
          <cell r="AC1159">
            <v>0</v>
          </cell>
          <cell r="AD1159">
            <v>31</v>
          </cell>
          <cell r="AE1159">
            <v>430220</v>
          </cell>
          <cell r="AF1159">
            <v>0</v>
          </cell>
          <cell r="AI1159">
            <v>2223</v>
          </cell>
          <cell r="AK1159">
            <v>0</v>
          </cell>
          <cell r="AM1159">
            <v>341</v>
          </cell>
          <cell r="AN1159">
            <v>1</v>
          </cell>
          <cell r="AO1159">
            <v>393216</v>
          </cell>
          <cell r="AQ1159">
            <v>0</v>
          </cell>
          <cell r="AR1159">
            <v>0</v>
          </cell>
          <cell r="AS1159" t="str">
            <v>Ы</v>
          </cell>
          <cell r="AT1159" t="str">
            <v>Ы</v>
          </cell>
          <cell r="AU1159">
            <v>0</v>
          </cell>
          <cell r="AV1159">
            <v>0</v>
          </cell>
          <cell r="AW1159">
            <v>23</v>
          </cell>
          <cell r="AX1159">
            <v>1</v>
          </cell>
          <cell r="AY1159">
            <v>0</v>
          </cell>
          <cell r="AZ1159">
            <v>0</v>
          </cell>
          <cell r="BA1159">
            <v>0</v>
          </cell>
          <cell r="BB1159">
            <v>0</v>
          </cell>
          <cell r="BC1159">
            <v>38828</v>
          </cell>
        </row>
        <row r="1160">
          <cell r="A1160">
            <v>2006</v>
          </cell>
          <cell r="B1160">
            <v>1</v>
          </cell>
          <cell r="C1160">
            <v>215</v>
          </cell>
          <cell r="D1160">
            <v>20</v>
          </cell>
          <cell r="E1160">
            <v>792020</v>
          </cell>
          <cell r="F1160">
            <v>0</v>
          </cell>
          <cell r="G1160" t="str">
            <v>Затраты по ШПЗ (основные)</v>
          </cell>
          <cell r="H1160">
            <v>2011</v>
          </cell>
          <cell r="I1160">
            <v>7920</v>
          </cell>
          <cell r="J1160">
            <v>151366</v>
          </cell>
          <cell r="K1160">
            <v>1</v>
          </cell>
          <cell r="L1160">
            <v>0</v>
          </cell>
          <cell r="M1160">
            <v>0</v>
          </cell>
          <cell r="N1160">
            <v>0</v>
          </cell>
          <cell r="R1160">
            <v>0</v>
          </cell>
          <cell r="S1160">
            <v>0</v>
          </cell>
          <cell r="T1160">
            <v>0</v>
          </cell>
          <cell r="U1160">
            <v>31</v>
          </cell>
          <cell r="V1160">
            <v>0</v>
          </cell>
          <cell r="W1160">
            <v>0</v>
          </cell>
          <cell r="AA1160">
            <v>0</v>
          </cell>
          <cell r="AB1160">
            <v>0</v>
          </cell>
          <cell r="AC1160">
            <v>0</v>
          </cell>
          <cell r="AD1160">
            <v>31</v>
          </cell>
          <cell r="AE1160">
            <v>430230</v>
          </cell>
          <cell r="AF1160">
            <v>0</v>
          </cell>
          <cell r="AI1160">
            <v>2223</v>
          </cell>
          <cell r="AK1160">
            <v>0</v>
          </cell>
          <cell r="AM1160">
            <v>342</v>
          </cell>
          <cell r="AN1160">
            <v>1</v>
          </cell>
          <cell r="AO1160">
            <v>393216</v>
          </cell>
          <cell r="AQ1160">
            <v>0</v>
          </cell>
          <cell r="AR1160">
            <v>0</v>
          </cell>
          <cell r="AS1160" t="str">
            <v>Ы</v>
          </cell>
          <cell r="AT1160" t="str">
            <v>Ы</v>
          </cell>
          <cell r="AU1160">
            <v>0</v>
          </cell>
          <cell r="AV1160">
            <v>0</v>
          </cell>
          <cell r="AW1160">
            <v>23</v>
          </cell>
          <cell r="AX1160">
            <v>1</v>
          </cell>
          <cell r="AY1160">
            <v>0</v>
          </cell>
          <cell r="AZ1160">
            <v>0</v>
          </cell>
          <cell r="BA1160">
            <v>0</v>
          </cell>
          <cell r="BB1160">
            <v>0</v>
          </cell>
          <cell r="BC1160">
            <v>38828</v>
          </cell>
        </row>
        <row r="1161">
          <cell r="A1161">
            <v>2006</v>
          </cell>
          <cell r="B1161">
            <v>1</v>
          </cell>
          <cell r="C1161">
            <v>216</v>
          </cell>
          <cell r="D1161">
            <v>20</v>
          </cell>
          <cell r="E1161">
            <v>792020</v>
          </cell>
          <cell r="F1161">
            <v>0</v>
          </cell>
          <cell r="G1161" t="str">
            <v>Затраты по ШПЗ (основные)</v>
          </cell>
          <cell r="H1161">
            <v>2011</v>
          </cell>
          <cell r="I1161">
            <v>7920</v>
          </cell>
          <cell r="J1161">
            <v>61458</v>
          </cell>
          <cell r="K1161">
            <v>1</v>
          </cell>
          <cell r="L1161">
            <v>0</v>
          </cell>
          <cell r="M1161">
            <v>0</v>
          </cell>
          <cell r="N1161">
            <v>0</v>
          </cell>
          <cell r="R1161">
            <v>0</v>
          </cell>
          <cell r="S1161">
            <v>0</v>
          </cell>
          <cell r="T1161">
            <v>0</v>
          </cell>
          <cell r="U1161">
            <v>31</v>
          </cell>
          <cell r="V1161">
            <v>0</v>
          </cell>
          <cell r="W1161">
            <v>0</v>
          </cell>
          <cell r="AA1161">
            <v>0</v>
          </cell>
          <cell r="AB1161">
            <v>0</v>
          </cell>
          <cell r="AC1161">
            <v>0</v>
          </cell>
          <cell r="AD1161">
            <v>31</v>
          </cell>
          <cell r="AE1161">
            <v>430240</v>
          </cell>
          <cell r="AF1161">
            <v>0</v>
          </cell>
          <cell r="AI1161">
            <v>2223</v>
          </cell>
          <cell r="AK1161">
            <v>0</v>
          </cell>
          <cell r="AM1161">
            <v>343</v>
          </cell>
          <cell r="AN1161">
            <v>1</v>
          </cell>
          <cell r="AO1161">
            <v>393216</v>
          </cell>
          <cell r="AQ1161">
            <v>0</v>
          </cell>
          <cell r="AR1161">
            <v>0</v>
          </cell>
          <cell r="AS1161" t="str">
            <v>Ы</v>
          </cell>
          <cell r="AT1161" t="str">
            <v>Ы</v>
          </cell>
          <cell r="AU1161">
            <v>0</v>
          </cell>
          <cell r="AV1161">
            <v>0</v>
          </cell>
          <cell r="AW1161">
            <v>23</v>
          </cell>
          <cell r="AX1161">
            <v>1</v>
          </cell>
          <cell r="AY1161">
            <v>0</v>
          </cell>
          <cell r="AZ1161">
            <v>0</v>
          </cell>
          <cell r="BA1161">
            <v>0</v>
          </cell>
          <cell r="BB1161">
            <v>0</v>
          </cell>
          <cell r="BC1161">
            <v>38828</v>
          </cell>
        </row>
        <row r="1162">
          <cell r="A1162">
            <v>2006</v>
          </cell>
          <cell r="B1162">
            <v>1</v>
          </cell>
          <cell r="C1162">
            <v>217</v>
          </cell>
          <cell r="D1162">
            <v>20</v>
          </cell>
          <cell r="E1162">
            <v>792020</v>
          </cell>
          <cell r="F1162">
            <v>0</v>
          </cell>
          <cell r="G1162" t="str">
            <v>Затраты по ШПЗ (основные)</v>
          </cell>
          <cell r="H1162">
            <v>2011</v>
          </cell>
          <cell r="I1162">
            <v>7920</v>
          </cell>
          <cell r="J1162">
            <v>135477</v>
          </cell>
          <cell r="K1162">
            <v>1</v>
          </cell>
          <cell r="L1162">
            <v>0</v>
          </cell>
          <cell r="M1162">
            <v>0</v>
          </cell>
          <cell r="N1162">
            <v>0</v>
          </cell>
          <cell r="R1162">
            <v>0</v>
          </cell>
          <cell r="S1162">
            <v>0</v>
          </cell>
          <cell r="T1162">
            <v>0</v>
          </cell>
          <cell r="U1162">
            <v>31</v>
          </cell>
          <cell r="V1162">
            <v>0</v>
          </cell>
          <cell r="W1162">
            <v>0</v>
          </cell>
          <cell r="AA1162">
            <v>0</v>
          </cell>
          <cell r="AB1162">
            <v>0</v>
          </cell>
          <cell r="AC1162">
            <v>0</v>
          </cell>
          <cell r="AD1162">
            <v>31</v>
          </cell>
          <cell r="AE1162">
            <v>450000</v>
          </cell>
          <cell r="AF1162">
            <v>0</v>
          </cell>
          <cell r="AI1162">
            <v>2223</v>
          </cell>
          <cell r="AK1162">
            <v>0</v>
          </cell>
          <cell r="AM1162">
            <v>344</v>
          </cell>
          <cell r="AN1162">
            <v>1</v>
          </cell>
          <cell r="AO1162">
            <v>393216</v>
          </cell>
          <cell r="AQ1162">
            <v>0</v>
          </cell>
          <cell r="AR1162">
            <v>0</v>
          </cell>
          <cell r="AS1162" t="str">
            <v>Ы</v>
          </cell>
          <cell r="AT1162" t="str">
            <v>Ы</v>
          </cell>
          <cell r="AU1162">
            <v>0</v>
          </cell>
          <cell r="AV1162">
            <v>0</v>
          </cell>
          <cell r="AW1162">
            <v>23</v>
          </cell>
          <cell r="AX1162">
            <v>1</v>
          </cell>
          <cell r="AY1162">
            <v>0</v>
          </cell>
          <cell r="AZ1162">
            <v>0</v>
          </cell>
          <cell r="BA1162">
            <v>0</v>
          </cell>
          <cell r="BB1162">
            <v>0</v>
          </cell>
          <cell r="BC1162">
            <v>38828</v>
          </cell>
        </row>
        <row r="1163">
          <cell r="A1163">
            <v>2006</v>
          </cell>
          <cell r="B1163">
            <v>1</v>
          </cell>
          <cell r="C1163">
            <v>218</v>
          </cell>
          <cell r="D1163">
            <v>20</v>
          </cell>
          <cell r="E1163">
            <v>792020</v>
          </cell>
          <cell r="F1163">
            <v>0</v>
          </cell>
          <cell r="G1163" t="str">
            <v>Затраты по ШПЗ (основные)</v>
          </cell>
          <cell r="H1163">
            <v>2011</v>
          </cell>
          <cell r="I1163">
            <v>7920</v>
          </cell>
          <cell r="J1163">
            <v>9941</v>
          </cell>
          <cell r="K1163">
            <v>1</v>
          </cell>
          <cell r="L1163">
            <v>0</v>
          </cell>
          <cell r="M1163">
            <v>0</v>
          </cell>
          <cell r="N1163">
            <v>0</v>
          </cell>
          <cell r="R1163">
            <v>0</v>
          </cell>
          <cell r="S1163">
            <v>0</v>
          </cell>
          <cell r="T1163">
            <v>0</v>
          </cell>
          <cell r="U1163">
            <v>31</v>
          </cell>
          <cell r="V1163">
            <v>0</v>
          </cell>
          <cell r="W1163">
            <v>0</v>
          </cell>
          <cell r="AA1163">
            <v>0</v>
          </cell>
          <cell r="AB1163">
            <v>0</v>
          </cell>
          <cell r="AC1163">
            <v>0</v>
          </cell>
          <cell r="AD1163">
            <v>31</v>
          </cell>
          <cell r="AE1163">
            <v>460000</v>
          </cell>
          <cell r="AF1163">
            <v>0</v>
          </cell>
          <cell r="AI1163">
            <v>2223</v>
          </cell>
          <cell r="AK1163">
            <v>0</v>
          </cell>
          <cell r="AM1163">
            <v>345</v>
          </cell>
          <cell r="AN1163">
            <v>1</v>
          </cell>
          <cell r="AO1163">
            <v>393216</v>
          </cell>
          <cell r="AQ1163">
            <v>0</v>
          </cell>
          <cell r="AR1163">
            <v>0</v>
          </cell>
          <cell r="AS1163" t="str">
            <v>Ы</v>
          </cell>
          <cell r="AT1163" t="str">
            <v>Ы</v>
          </cell>
          <cell r="AU1163">
            <v>0</v>
          </cell>
          <cell r="AV1163">
            <v>0</v>
          </cell>
          <cell r="AW1163">
            <v>23</v>
          </cell>
          <cell r="AX1163">
            <v>1</v>
          </cell>
          <cell r="AY1163">
            <v>0</v>
          </cell>
          <cell r="AZ1163">
            <v>0</v>
          </cell>
          <cell r="BA1163">
            <v>0</v>
          </cell>
          <cell r="BB1163">
            <v>0</v>
          </cell>
          <cell r="BC1163">
            <v>38828</v>
          </cell>
        </row>
        <row r="1164">
          <cell r="A1164">
            <v>2006</v>
          </cell>
          <cell r="B1164">
            <v>1</v>
          </cell>
          <cell r="C1164">
            <v>219</v>
          </cell>
          <cell r="D1164">
            <v>20</v>
          </cell>
          <cell r="E1164">
            <v>792020</v>
          </cell>
          <cell r="F1164">
            <v>0</v>
          </cell>
          <cell r="G1164" t="str">
            <v>Затраты по ШПЗ (основные)</v>
          </cell>
          <cell r="H1164">
            <v>2011</v>
          </cell>
          <cell r="I1164">
            <v>7920</v>
          </cell>
          <cell r="J1164">
            <v>991</v>
          </cell>
          <cell r="K1164">
            <v>1</v>
          </cell>
          <cell r="L1164">
            <v>0</v>
          </cell>
          <cell r="M1164">
            <v>0</v>
          </cell>
          <cell r="N1164">
            <v>0</v>
          </cell>
          <cell r="R1164">
            <v>0</v>
          </cell>
          <cell r="S1164">
            <v>0</v>
          </cell>
          <cell r="T1164">
            <v>0</v>
          </cell>
          <cell r="U1164">
            <v>31</v>
          </cell>
          <cell r="V1164">
            <v>0</v>
          </cell>
          <cell r="W1164">
            <v>0</v>
          </cell>
          <cell r="AA1164">
            <v>0</v>
          </cell>
          <cell r="AB1164">
            <v>0</v>
          </cell>
          <cell r="AC1164">
            <v>0</v>
          </cell>
          <cell r="AD1164">
            <v>31</v>
          </cell>
          <cell r="AE1164">
            <v>465000</v>
          </cell>
          <cell r="AF1164">
            <v>0</v>
          </cell>
          <cell r="AI1164">
            <v>2223</v>
          </cell>
          <cell r="AK1164">
            <v>0</v>
          </cell>
          <cell r="AM1164">
            <v>346</v>
          </cell>
          <cell r="AN1164">
            <v>1</v>
          </cell>
          <cell r="AO1164">
            <v>393216</v>
          </cell>
          <cell r="AQ1164">
            <v>0</v>
          </cell>
          <cell r="AR1164">
            <v>0</v>
          </cell>
          <cell r="AS1164" t="str">
            <v>Ы</v>
          </cell>
          <cell r="AT1164" t="str">
            <v>Ы</v>
          </cell>
          <cell r="AU1164">
            <v>0</v>
          </cell>
          <cell r="AV1164">
            <v>0</v>
          </cell>
          <cell r="AW1164">
            <v>23</v>
          </cell>
          <cell r="AX1164">
            <v>1</v>
          </cell>
          <cell r="AY1164">
            <v>0</v>
          </cell>
          <cell r="AZ1164">
            <v>0</v>
          </cell>
          <cell r="BA1164">
            <v>0</v>
          </cell>
          <cell r="BB1164">
            <v>0</v>
          </cell>
          <cell r="BC1164">
            <v>38828</v>
          </cell>
        </row>
        <row r="1165">
          <cell r="A1165">
            <v>2006</v>
          </cell>
          <cell r="B1165">
            <v>1</v>
          </cell>
          <cell r="C1165">
            <v>220</v>
          </cell>
          <cell r="D1165">
            <v>20</v>
          </cell>
          <cell r="E1165">
            <v>792020</v>
          </cell>
          <cell r="F1165">
            <v>0</v>
          </cell>
          <cell r="G1165" t="str">
            <v>Затраты по ШПЗ (основные)</v>
          </cell>
          <cell r="H1165">
            <v>2011</v>
          </cell>
          <cell r="I1165">
            <v>7920</v>
          </cell>
          <cell r="J1165">
            <v>157565</v>
          </cell>
          <cell r="K1165">
            <v>1</v>
          </cell>
          <cell r="L1165">
            <v>0</v>
          </cell>
          <cell r="M1165">
            <v>0</v>
          </cell>
          <cell r="N1165">
            <v>0</v>
          </cell>
          <cell r="R1165">
            <v>0</v>
          </cell>
          <cell r="S1165">
            <v>0</v>
          </cell>
          <cell r="T1165">
            <v>0</v>
          </cell>
          <cell r="U1165">
            <v>31</v>
          </cell>
          <cell r="V1165">
            <v>0</v>
          </cell>
          <cell r="W1165">
            <v>0</v>
          </cell>
          <cell r="AA1165">
            <v>0</v>
          </cell>
          <cell r="AB1165">
            <v>0</v>
          </cell>
          <cell r="AC1165">
            <v>0</v>
          </cell>
          <cell r="AD1165">
            <v>31</v>
          </cell>
          <cell r="AE1165">
            <v>501102</v>
          </cell>
          <cell r="AF1165">
            <v>0</v>
          </cell>
          <cell r="AI1165">
            <v>2223</v>
          </cell>
          <cell r="AK1165">
            <v>0</v>
          </cell>
          <cell r="AM1165">
            <v>347</v>
          </cell>
          <cell r="AN1165">
            <v>1</v>
          </cell>
          <cell r="AO1165">
            <v>393216</v>
          </cell>
          <cell r="AQ1165">
            <v>0</v>
          </cell>
          <cell r="AR1165">
            <v>0</v>
          </cell>
          <cell r="AS1165" t="str">
            <v>Ы</v>
          </cell>
          <cell r="AT1165" t="str">
            <v>Ы</v>
          </cell>
          <cell r="AU1165">
            <v>0</v>
          </cell>
          <cell r="AV1165">
            <v>0</v>
          </cell>
          <cell r="AW1165">
            <v>23</v>
          </cell>
          <cell r="AX1165">
            <v>1</v>
          </cell>
          <cell r="AY1165">
            <v>0</v>
          </cell>
          <cell r="AZ1165">
            <v>0</v>
          </cell>
          <cell r="BA1165">
            <v>0</v>
          </cell>
          <cell r="BB1165">
            <v>0</v>
          </cell>
          <cell r="BC1165">
            <v>38828</v>
          </cell>
        </row>
        <row r="1166">
          <cell r="A1166">
            <v>2006</v>
          </cell>
          <cell r="B1166">
            <v>1</v>
          </cell>
          <cell r="C1166">
            <v>221</v>
          </cell>
          <cell r="D1166">
            <v>20</v>
          </cell>
          <cell r="E1166">
            <v>792020</v>
          </cell>
          <cell r="F1166">
            <v>0</v>
          </cell>
          <cell r="G1166" t="str">
            <v>Затраты по ШПЗ (основные)</v>
          </cell>
          <cell r="H1166">
            <v>2011</v>
          </cell>
          <cell r="I1166">
            <v>7920</v>
          </cell>
          <cell r="J1166">
            <v>10468</v>
          </cell>
          <cell r="K1166">
            <v>1</v>
          </cell>
          <cell r="L1166">
            <v>0</v>
          </cell>
          <cell r="M1166">
            <v>0</v>
          </cell>
          <cell r="N1166">
            <v>0</v>
          </cell>
          <cell r="R1166">
            <v>0</v>
          </cell>
          <cell r="S1166">
            <v>0</v>
          </cell>
          <cell r="T1166">
            <v>0</v>
          </cell>
          <cell r="U1166">
            <v>31</v>
          </cell>
          <cell r="V1166">
            <v>0</v>
          </cell>
          <cell r="W1166">
            <v>0</v>
          </cell>
          <cell r="AA1166">
            <v>0</v>
          </cell>
          <cell r="AB1166">
            <v>0</v>
          </cell>
          <cell r="AC1166">
            <v>0</v>
          </cell>
          <cell r="AD1166">
            <v>31</v>
          </cell>
          <cell r="AE1166">
            <v>502400</v>
          </cell>
          <cell r="AF1166">
            <v>0</v>
          </cell>
          <cell r="AI1166">
            <v>2223</v>
          </cell>
          <cell r="AK1166">
            <v>0</v>
          </cell>
          <cell r="AM1166">
            <v>348</v>
          </cell>
          <cell r="AN1166">
            <v>1</v>
          </cell>
          <cell r="AO1166">
            <v>393216</v>
          </cell>
          <cell r="AQ1166">
            <v>0</v>
          </cell>
          <cell r="AR1166">
            <v>0</v>
          </cell>
          <cell r="AS1166" t="str">
            <v>Ы</v>
          </cell>
          <cell r="AT1166" t="str">
            <v>Ы</v>
          </cell>
          <cell r="AU1166">
            <v>0</v>
          </cell>
          <cell r="AV1166">
            <v>0</v>
          </cell>
          <cell r="AW1166">
            <v>23</v>
          </cell>
          <cell r="AX1166">
            <v>1</v>
          </cell>
          <cell r="AY1166">
            <v>0</v>
          </cell>
          <cell r="AZ1166">
            <v>0</v>
          </cell>
          <cell r="BA1166">
            <v>0</v>
          </cell>
          <cell r="BB1166">
            <v>0</v>
          </cell>
          <cell r="BC1166">
            <v>38828</v>
          </cell>
        </row>
        <row r="1167">
          <cell r="A1167">
            <v>2006</v>
          </cell>
          <cell r="B1167">
            <v>1</v>
          </cell>
          <cell r="C1167">
            <v>222</v>
          </cell>
          <cell r="D1167">
            <v>20</v>
          </cell>
          <cell r="E1167">
            <v>792020</v>
          </cell>
          <cell r="F1167">
            <v>0</v>
          </cell>
          <cell r="G1167" t="str">
            <v>Затраты по ШПЗ (основные)</v>
          </cell>
          <cell r="H1167">
            <v>2011</v>
          </cell>
          <cell r="I1167">
            <v>7920</v>
          </cell>
          <cell r="J1167">
            <v>326472.8</v>
          </cell>
          <cell r="K1167">
            <v>1</v>
          </cell>
          <cell r="L1167">
            <v>0</v>
          </cell>
          <cell r="M1167">
            <v>0</v>
          </cell>
          <cell r="N1167">
            <v>0</v>
          </cell>
          <cell r="R1167">
            <v>0</v>
          </cell>
          <cell r="S1167">
            <v>0</v>
          </cell>
          <cell r="T1167">
            <v>0</v>
          </cell>
          <cell r="U1167">
            <v>31</v>
          </cell>
          <cell r="V1167">
            <v>0</v>
          </cell>
          <cell r="W1167">
            <v>0</v>
          </cell>
          <cell r="AA1167">
            <v>0</v>
          </cell>
          <cell r="AB1167">
            <v>0</v>
          </cell>
          <cell r="AC1167">
            <v>0</v>
          </cell>
          <cell r="AD1167">
            <v>31</v>
          </cell>
          <cell r="AE1167">
            <v>503000</v>
          </cell>
          <cell r="AF1167">
            <v>0</v>
          </cell>
          <cell r="AI1167">
            <v>2223</v>
          </cell>
          <cell r="AK1167">
            <v>0</v>
          </cell>
          <cell r="AM1167">
            <v>349</v>
          </cell>
          <cell r="AN1167">
            <v>1</v>
          </cell>
          <cell r="AO1167">
            <v>393216</v>
          </cell>
          <cell r="AQ1167">
            <v>0</v>
          </cell>
          <cell r="AR1167">
            <v>0</v>
          </cell>
          <cell r="AS1167" t="str">
            <v>Ы</v>
          </cell>
          <cell r="AT1167" t="str">
            <v>Ы</v>
          </cell>
          <cell r="AU1167">
            <v>0</v>
          </cell>
          <cell r="AV1167">
            <v>0</v>
          </cell>
          <cell r="AW1167">
            <v>23</v>
          </cell>
          <cell r="AX1167">
            <v>1</v>
          </cell>
          <cell r="AY1167">
            <v>0</v>
          </cell>
          <cell r="AZ1167">
            <v>0</v>
          </cell>
          <cell r="BA1167">
            <v>0</v>
          </cell>
          <cell r="BB1167">
            <v>0</v>
          </cell>
          <cell r="BC1167">
            <v>38828</v>
          </cell>
        </row>
        <row r="1168">
          <cell r="A1168">
            <v>2006</v>
          </cell>
          <cell r="B1168">
            <v>1</v>
          </cell>
          <cell r="C1168">
            <v>223</v>
          </cell>
          <cell r="D1168">
            <v>20</v>
          </cell>
          <cell r="E1168">
            <v>792020</v>
          </cell>
          <cell r="F1168">
            <v>0</v>
          </cell>
          <cell r="G1168" t="str">
            <v>Затраты по ШПЗ (основные)</v>
          </cell>
          <cell r="H1168">
            <v>2011</v>
          </cell>
          <cell r="I1168">
            <v>7920</v>
          </cell>
          <cell r="J1168">
            <v>3000</v>
          </cell>
          <cell r="K1168">
            <v>1</v>
          </cell>
          <cell r="L1168">
            <v>0</v>
          </cell>
          <cell r="M1168">
            <v>0</v>
          </cell>
          <cell r="N1168">
            <v>0</v>
          </cell>
          <cell r="R1168">
            <v>0</v>
          </cell>
          <cell r="S1168">
            <v>0</v>
          </cell>
          <cell r="T1168">
            <v>0</v>
          </cell>
          <cell r="U1168">
            <v>31</v>
          </cell>
          <cell r="V1168">
            <v>0</v>
          </cell>
          <cell r="W1168">
            <v>0</v>
          </cell>
          <cell r="AA1168">
            <v>0</v>
          </cell>
          <cell r="AB1168">
            <v>0</v>
          </cell>
          <cell r="AC1168">
            <v>0</v>
          </cell>
          <cell r="AD1168">
            <v>31</v>
          </cell>
          <cell r="AE1168">
            <v>504100</v>
          </cell>
          <cell r="AF1168">
            <v>0</v>
          </cell>
          <cell r="AI1168">
            <v>2223</v>
          </cell>
          <cell r="AK1168">
            <v>0</v>
          </cell>
          <cell r="AM1168">
            <v>350</v>
          </cell>
          <cell r="AN1168">
            <v>1</v>
          </cell>
          <cell r="AO1168">
            <v>393216</v>
          </cell>
          <cell r="AQ1168">
            <v>0</v>
          </cell>
          <cell r="AR1168">
            <v>0</v>
          </cell>
          <cell r="AS1168" t="str">
            <v>Ы</v>
          </cell>
          <cell r="AT1168" t="str">
            <v>Ы</v>
          </cell>
          <cell r="AU1168">
            <v>0</v>
          </cell>
          <cell r="AV1168">
            <v>0</v>
          </cell>
          <cell r="AW1168">
            <v>23</v>
          </cell>
          <cell r="AX1168">
            <v>1</v>
          </cell>
          <cell r="AY1168">
            <v>0</v>
          </cell>
          <cell r="AZ1168">
            <v>0</v>
          </cell>
          <cell r="BA1168">
            <v>0</v>
          </cell>
          <cell r="BB1168">
            <v>0</v>
          </cell>
          <cell r="BC1168">
            <v>38828</v>
          </cell>
        </row>
        <row r="1169">
          <cell r="A1169">
            <v>2006</v>
          </cell>
          <cell r="B1169">
            <v>1</v>
          </cell>
          <cell r="C1169">
            <v>224</v>
          </cell>
          <cell r="D1169">
            <v>20</v>
          </cell>
          <cell r="E1169">
            <v>792020</v>
          </cell>
          <cell r="F1169">
            <v>0</v>
          </cell>
          <cell r="G1169" t="str">
            <v>Затраты по ШПЗ (основные)</v>
          </cell>
          <cell r="H1169">
            <v>2011</v>
          </cell>
          <cell r="I1169">
            <v>7920</v>
          </cell>
          <cell r="J1169">
            <v>4702</v>
          </cell>
          <cell r="K1169">
            <v>1</v>
          </cell>
          <cell r="L1169">
            <v>0</v>
          </cell>
          <cell r="M1169">
            <v>0</v>
          </cell>
          <cell r="N1169">
            <v>0</v>
          </cell>
          <cell r="R1169">
            <v>0</v>
          </cell>
          <cell r="S1169">
            <v>0</v>
          </cell>
          <cell r="T1169">
            <v>0</v>
          </cell>
          <cell r="U1169">
            <v>31</v>
          </cell>
          <cell r="V1169">
            <v>0</v>
          </cell>
          <cell r="W1169">
            <v>0</v>
          </cell>
          <cell r="AA1169">
            <v>0</v>
          </cell>
          <cell r="AB1169">
            <v>0</v>
          </cell>
          <cell r="AC1169">
            <v>0</v>
          </cell>
          <cell r="AD1169">
            <v>31</v>
          </cell>
          <cell r="AE1169">
            <v>504900</v>
          </cell>
          <cell r="AF1169">
            <v>0</v>
          </cell>
          <cell r="AI1169">
            <v>2223</v>
          </cell>
          <cell r="AK1169">
            <v>0</v>
          </cell>
          <cell r="AM1169">
            <v>351</v>
          </cell>
          <cell r="AN1169">
            <v>1</v>
          </cell>
          <cell r="AO1169">
            <v>393216</v>
          </cell>
          <cell r="AQ1169">
            <v>0</v>
          </cell>
          <cell r="AR1169">
            <v>0</v>
          </cell>
          <cell r="AS1169" t="str">
            <v>Ы</v>
          </cell>
          <cell r="AT1169" t="str">
            <v>Ы</v>
          </cell>
          <cell r="AU1169">
            <v>0</v>
          </cell>
          <cell r="AV1169">
            <v>0</v>
          </cell>
          <cell r="AW1169">
            <v>23</v>
          </cell>
          <cell r="AX1169">
            <v>1</v>
          </cell>
          <cell r="AY1169">
            <v>0</v>
          </cell>
          <cell r="AZ1169">
            <v>0</v>
          </cell>
          <cell r="BA1169">
            <v>0</v>
          </cell>
          <cell r="BB1169">
            <v>0</v>
          </cell>
          <cell r="BC1169">
            <v>38828</v>
          </cell>
        </row>
        <row r="1170">
          <cell r="A1170">
            <v>2006</v>
          </cell>
          <cell r="B1170">
            <v>1</v>
          </cell>
          <cell r="C1170">
            <v>225</v>
          </cell>
          <cell r="D1170">
            <v>20</v>
          </cell>
          <cell r="E1170">
            <v>792020</v>
          </cell>
          <cell r="F1170">
            <v>0</v>
          </cell>
          <cell r="G1170" t="str">
            <v>Затраты по ШПЗ (основные)</v>
          </cell>
          <cell r="H1170">
            <v>2011</v>
          </cell>
          <cell r="I1170">
            <v>7920</v>
          </cell>
          <cell r="J1170">
            <v>14576.63</v>
          </cell>
          <cell r="K1170">
            <v>1</v>
          </cell>
          <cell r="L1170">
            <v>0</v>
          </cell>
          <cell r="M1170">
            <v>0</v>
          </cell>
          <cell r="N1170">
            <v>0</v>
          </cell>
          <cell r="R1170">
            <v>0</v>
          </cell>
          <cell r="S1170">
            <v>0</v>
          </cell>
          <cell r="T1170">
            <v>0</v>
          </cell>
          <cell r="U1170">
            <v>31</v>
          </cell>
          <cell r="V1170">
            <v>0</v>
          </cell>
          <cell r="W1170">
            <v>0</v>
          </cell>
          <cell r="AA1170">
            <v>0</v>
          </cell>
          <cell r="AB1170">
            <v>0</v>
          </cell>
          <cell r="AC1170">
            <v>0</v>
          </cell>
          <cell r="AD1170">
            <v>31</v>
          </cell>
          <cell r="AE1170">
            <v>505100</v>
          </cell>
          <cell r="AF1170">
            <v>0</v>
          </cell>
          <cell r="AI1170">
            <v>2223</v>
          </cell>
          <cell r="AK1170">
            <v>0</v>
          </cell>
          <cell r="AM1170">
            <v>352</v>
          </cell>
          <cell r="AN1170">
            <v>1</v>
          </cell>
          <cell r="AO1170">
            <v>393216</v>
          </cell>
          <cell r="AQ1170">
            <v>0</v>
          </cell>
          <cell r="AR1170">
            <v>0</v>
          </cell>
          <cell r="AS1170" t="str">
            <v>Ы</v>
          </cell>
          <cell r="AT1170" t="str">
            <v>Ы</v>
          </cell>
          <cell r="AU1170">
            <v>0</v>
          </cell>
          <cell r="AV1170">
            <v>0</v>
          </cell>
          <cell r="AW1170">
            <v>23</v>
          </cell>
          <cell r="AX1170">
            <v>1</v>
          </cell>
          <cell r="AY1170">
            <v>0</v>
          </cell>
          <cell r="AZ1170">
            <v>0</v>
          </cell>
          <cell r="BA1170">
            <v>0</v>
          </cell>
          <cell r="BB1170">
            <v>0</v>
          </cell>
          <cell r="BC1170">
            <v>38828</v>
          </cell>
        </row>
        <row r="1171">
          <cell r="A1171">
            <v>2006</v>
          </cell>
          <cell r="B1171">
            <v>1</v>
          </cell>
          <cell r="C1171">
            <v>226</v>
          </cell>
          <cell r="D1171">
            <v>20</v>
          </cell>
          <cell r="E1171">
            <v>792020</v>
          </cell>
          <cell r="F1171">
            <v>0</v>
          </cell>
          <cell r="G1171" t="str">
            <v>Затраты по ШПЗ (основные)</v>
          </cell>
          <cell r="H1171">
            <v>2011</v>
          </cell>
          <cell r="I1171">
            <v>7920</v>
          </cell>
          <cell r="J1171">
            <v>255401.46</v>
          </cell>
          <cell r="K1171">
            <v>1</v>
          </cell>
          <cell r="L1171">
            <v>0</v>
          </cell>
          <cell r="M1171">
            <v>0</v>
          </cell>
          <cell r="N1171">
            <v>0</v>
          </cell>
          <cell r="R1171">
            <v>0</v>
          </cell>
          <cell r="S1171">
            <v>0</v>
          </cell>
          <cell r="T1171">
            <v>0</v>
          </cell>
          <cell r="U1171">
            <v>31</v>
          </cell>
          <cell r="V1171">
            <v>0</v>
          </cell>
          <cell r="W1171">
            <v>0</v>
          </cell>
          <cell r="AA1171">
            <v>0</v>
          </cell>
          <cell r="AB1171">
            <v>0</v>
          </cell>
          <cell r="AC1171">
            <v>0</v>
          </cell>
          <cell r="AD1171">
            <v>31</v>
          </cell>
          <cell r="AE1171">
            <v>505200</v>
          </cell>
          <cell r="AF1171">
            <v>0</v>
          </cell>
          <cell r="AI1171">
            <v>2223</v>
          </cell>
          <cell r="AK1171">
            <v>0</v>
          </cell>
          <cell r="AM1171">
            <v>353</v>
          </cell>
          <cell r="AN1171">
            <v>1</v>
          </cell>
          <cell r="AO1171">
            <v>393216</v>
          </cell>
          <cell r="AQ1171">
            <v>0</v>
          </cell>
          <cell r="AR1171">
            <v>0</v>
          </cell>
          <cell r="AS1171" t="str">
            <v>Ы</v>
          </cell>
          <cell r="AT1171" t="str">
            <v>Ы</v>
          </cell>
          <cell r="AU1171">
            <v>0</v>
          </cell>
          <cell r="AV1171">
            <v>0</v>
          </cell>
          <cell r="AW1171">
            <v>23</v>
          </cell>
          <cell r="AX1171">
            <v>1</v>
          </cell>
          <cell r="AY1171">
            <v>0</v>
          </cell>
          <cell r="AZ1171">
            <v>0</v>
          </cell>
          <cell r="BA1171">
            <v>0</v>
          </cell>
          <cell r="BB1171">
            <v>0</v>
          </cell>
          <cell r="BC1171">
            <v>38828</v>
          </cell>
        </row>
        <row r="1172">
          <cell r="A1172">
            <v>2006</v>
          </cell>
          <cell r="B1172">
            <v>1</v>
          </cell>
          <cell r="C1172">
            <v>227</v>
          </cell>
          <cell r="D1172">
            <v>20</v>
          </cell>
          <cell r="E1172">
            <v>792020</v>
          </cell>
          <cell r="F1172">
            <v>0</v>
          </cell>
          <cell r="G1172" t="str">
            <v>Затраты по ШПЗ (основные)</v>
          </cell>
          <cell r="H1172">
            <v>2011</v>
          </cell>
          <cell r="I1172">
            <v>7920</v>
          </cell>
          <cell r="J1172">
            <v>2473.36</v>
          </cell>
          <cell r="K1172">
            <v>1</v>
          </cell>
          <cell r="L1172">
            <v>0</v>
          </cell>
          <cell r="M1172">
            <v>0</v>
          </cell>
          <cell r="N1172">
            <v>0</v>
          </cell>
          <cell r="R1172">
            <v>0</v>
          </cell>
          <cell r="S1172">
            <v>0</v>
          </cell>
          <cell r="T1172">
            <v>0</v>
          </cell>
          <cell r="U1172">
            <v>31</v>
          </cell>
          <cell r="V1172">
            <v>0</v>
          </cell>
          <cell r="W1172">
            <v>0</v>
          </cell>
          <cell r="AA1172">
            <v>0</v>
          </cell>
          <cell r="AB1172">
            <v>0</v>
          </cell>
          <cell r="AC1172">
            <v>0</v>
          </cell>
          <cell r="AD1172">
            <v>31</v>
          </cell>
          <cell r="AE1172">
            <v>505300</v>
          </cell>
          <cell r="AF1172">
            <v>0</v>
          </cell>
          <cell r="AI1172">
            <v>2223</v>
          </cell>
          <cell r="AK1172">
            <v>0</v>
          </cell>
          <cell r="AM1172">
            <v>354</v>
          </cell>
          <cell r="AN1172">
            <v>1</v>
          </cell>
          <cell r="AO1172">
            <v>393216</v>
          </cell>
          <cell r="AQ1172">
            <v>0</v>
          </cell>
          <cell r="AR1172">
            <v>0</v>
          </cell>
          <cell r="AS1172" t="str">
            <v>Ы</v>
          </cell>
          <cell r="AT1172" t="str">
            <v>Ы</v>
          </cell>
          <cell r="AU1172">
            <v>0</v>
          </cell>
          <cell r="AV1172">
            <v>0</v>
          </cell>
          <cell r="AW1172">
            <v>23</v>
          </cell>
          <cell r="AX1172">
            <v>1</v>
          </cell>
          <cell r="AY1172">
            <v>0</v>
          </cell>
          <cell r="AZ1172">
            <v>0</v>
          </cell>
          <cell r="BA1172">
            <v>0</v>
          </cell>
          <cell r="BB1172">
            <v>0</v>
          </cell>
          <cell r="BC1172">
            <v>38828</v>
          </cell>
        </row>
        <row r="1173">
          <cell r="A1173">
            <v>2006</v>
          </cell>
          <cell r="B1173">
            <v>1</v>
          </cell>
          <cell r="C1173">
            <v>228</v>
          </cell>
          <cell r="D1173">
            <v>20</v>
          </cell>
          <cell r="E1173">
            <v>792020</v>
          </cell>
          <cell r="F1173">
            <v>0</v>
          </cell>
          <cell r="G1173" t="str">
            <v>Затраты по ШПЗ (основные)</v>
          </cell>
          <cell r="H1173">
            <v>2011</v>
          </cell>
          <cell r="I1173">
            <v>7920</v>
          </cell>
          <cell r="J1173">
            <v>408</v>
          </cell>
          <cell r="K1173">
            <v>1</v>
          </cell>
          <cell r="L1173">
            <v>0</v>
          </cell>
          <cell r="M1173">
            <v>0</v>
          </cell>
          <cell r="N1173">
            <v>0</v>
          </cell>
          <cell r="R1173">
            <v>0</v>
          </cell>
          <cell r="S1173">
            <v>0</v>
          </cell>
          <cell r="T1173">
            <v>0</v>
          </cell>
          <cell r="U1173">
            <v>31</v>
          </cell>
          <cell r="V1173">
            <v>0</v>
          </cell>
          <cell r="W1173">
            <v>0</v>
          </cell>
          <cell r="AA1173">
            <v>0</v>
          </cell>
          <cell r="AB1173">
            <v>0</v>
          </cell>
          <cell r="AC1173">
            <v>0</v>
          </cell>
          <cell r="AD1173">
            <v>31</v>
          </cell>
          <cell r="AE1173">
            <v>505400</v>
          </cell>
          <cell r="AF1173">
            <v>0</v>
          </cell>
          <cell r="AI1173">
            <v>2223</v>
          </cell>
          <cell r="AK1173">
            <v>0</v>
          </cell>
          <cell r="AM1173">
            <v>355</v>
          </cell>
          <cell r="AN1173">
            <v>1</v>
          </cell>
          <cell r="AO1173">
            <v>393216</v>
          </cell>
          <cell r="AQ1173">
            <v>0</v>
          </cell>
          <cell r="AR1173">
            <v>0</v>
          </cell>
          <cell r="AS1173" t="str">
            <v>Ы</v>
          </cell>
          <cell r="AT1173" t="str">
            <v>Ы</v>
          </cell>
          <cell r="AU1173">
            <v>0</v>
          </cell>
          <cell r="AV1173">
            <v>0</v>
          </cell>
          <cell r="AW1173">
            <v>23</v>
          </cell>
          <cell r="AX1173">
            <v>1</v>
          </cell>
          <cell r="AY1173">
            <v>0</v>
          </cell>
          <cell r="AZ1173">
            <v>0</v>
          </cell>
          <cell r="BA1173">
            <v>0</v>
          </cell>
          <cell r="BB1173">
            <v>0</v>
          </cell>
          <cell r="BC1173">
            <v>38828</v>
          </cell>
        </row>
        <row r="1174">
          <cell r="A1174">
            <v>2006</v>
          </cell>
          <cell r="B1174">
            <v>1</v>
          </cell>
          <cell r="C1174">
            <v>229</v>
          </cell>
          <cell r="D1174">
            <v>20</v>
          </cell>
          <cell r="E1174">
            <v>792020</v>
          </cell>
          <cell r="F1174">
            <v>0</v>
          </cell>
          <cell r="G1174" t="str">
            <v>Затраты по ШПЗ (основные)</v>
          </cell>
          <cell r="H1174">
            <v>2011</v>
          </cell>
          <cell r="I1174">
            <v>7920</v>
          </cell>
          <cell r="J1174">
            <v>218</v>
          </cell>
          <cell r="K1174">
            <v>1</v>
          </cell>
          <cell r="L1174">
            <v>0</v>
          </cell>
          <cell r="M1174">
            <v>0</v>
          </cell>
          <cell r="N1174">
            <v>0</v>
          </cell>
          <cell r="R1174">
            <v>0</v>
          </cell>
          <cell r="S1174">
            <v>0</v>
          </cell>
          <cell r="T1174">
            <v>0</v>
          </cell>
          <cell r="U1174">
            <v>31</v>
          </cell>
          <cell r="V1174">
            <v>0</v>
          </cell>
          <cell r="W1174">
            <v>0</v>
          </cell>
          <cell r="AA1174">
            <v>0</v>
          </cell>
          <cell r="AB1174">
            <v>0</v>
          </cell>
          <cell r="AC1174">
            <v>0</v>
          </cell>
          <cell r="AD1174">
            <v>31</v>
          </cell>
          <cell r="AE1174">
            <v>506300</v>
          </cell>
          <cell r="AF1174">
            <v>0</v>
          </cell>
          <cell r="AI1174">
            <v>2223</v>
          </cell>
          <cell r="AK1174">
            <v>0</v>
          </cell>
          <cell r="AM1174">
            <v>356</v>
          </cell>
          <cell r="AN1174">
            <v>1</v>
          </cell>
          <cell r="AO1174">
            <v>393216</v>
          </cell>
          <cell r="AQ1174">
            <v>0</v>
          </cell>
          <cell r="AR1174">
            <v>0</v>
          </cell>
          <cell r="AS1174" t="str">
            <v>Ы</v>
          </cell>
          <cell r="AT1174" t="str">
            <v>Ы</v>
          </cell>
          <cell r="AU1174">
            <v>0</v>
          </cell>
          <cell r="AV1174">
            <v>0</v>
          </cell>
          <cell r="AW1174">
            <v>23</v>
          </cell>
          <cell r="AX1174">
            <v>1</v>
          </cell>
          <cell r="AY1174">
            <v>0</v>
          </cell>
          <cell r="AZ1174">
            <v>0</v>
          </cell>
          <cell r="BA1174">
            <v>0</v>
          </cell>
          <cell r="BB1174">
            <v>0</v>
          </cell>
          <cell r="BC1174">
            <v>38828</v>
          </cell>
        </row>
        <row r="1175">
          <cell r="A1175">
            <v>2006</v>
          </cell>
          <cell r="B1175">
            <v>1</v>
          </cell>
          <cell r="C1175">
            <v>230</v>
          </cell>
          <cell r="D1175">
            <v>20</v>
          </cell>
          <cell r="E1175">
            <v>792020</v>
          </cell>
          <cell r="F1175">
            <v>0</v>
          </cell>
          <cell r="G1175" t="str">
            <v>Затраты по ШПЗ (основные)</v>
          </cell>
          <cell r="H1175">
            <v>2011</v>
          </cell>
          <cell r="I1175">
            <v>7920</v>
          </cell>
          <cell r="J1175">
            <v>1646.98</v>
          </cell>
          <cell r="K1175">
            <v>1</v>
          </cell>
          <cell r="L1175">
            <v>0</v>
          </cell>
          <cell r="M1175">
            <v>0</v>
          </cell>
          <cell r="N1175">
            <v>0</v>
          </cell>
          <cell r="R1175">
            <v>0</v>
          </cell>
          <cell r="S1175">
            <v>0</v>
          </cell>
          <cell r="T1175">
            <v>0</v>
          </cell>
          <cell r="U1175">
            <v>31</v>
          </cell>
          <cell r="V1175">
            <v>0</v>
          </cell>
          <cell r="W1175">
            <v>0</v>
          </cell>
          <cell r="AA1175">
            <v>0</v>
          </cell>
          <cell r="AB1175">
            <v>0</v>
          </cell>
          <cell r="AC1175">
            <v>0</v>
          </cell>
          <cell r="AD1175">
            <v>31</v>
          </cell>
          <cell r="AE1175">
            <v>510200</v>
          </cell>
          <cell r="AF1175">
            <v>0</v>
          </cell>
          <cell r="AI1175">
            <v>2223</v>
          </cell>
          <cell r="AK1175">
            <v>0</v>
          </cell>
          <cell r="AM1175">
            <v>357</v>
          </cell>
          <cell r="AN1175">
            <v>1</v>
          </cell>
          <cell r="AO1175">
            <v>393216</v>
          </cell>
          <cell r="AQ1175">
            <v>0</v>
          </cell>
          <cell r="AR1175">
            <v>0</v>
          </cell>
          <cell r="AS1175" t="str">
            <v>Ы</v>
          </cell>
          <cell r="AT1175" t="str">
            <v>Ы</v>
          </cell>
          <cell r="AU1175">
            <v>0</v>
          </cell>
          <cell r="AV1175">
            <v>0</v>
          </cell>
          <cell r="AW1175">
            <v>23</v>
          </cell>
          <cell r="AX1175">
            <v>1</v>
          </cell>
          <cell r="AY1175">
            <v>0</v>
          </cell>
          <cell r="AZ1175">
            <v>0</v>
          </cell>
          <cell r="BA1175">
            <v>0</v>
          </cell>
          <cell r="BB1175">
            <v>0</v>
          </cell>
          <cell r="BC1175">
            <v>38828</v>
          </cell>
        </row>
        <row r="1176">
          <cell r="A1176">
            <v>2006</v>
          </cell>
          <cell r="B1176">
            <v>1</v>
          </cell>
          <cell r="C1176">
            <v>231</v>
          </cell>
          <cell r="D1176">
            <v>20</v>
          </cell>
          <cell r="E1176">
            <v>792020</v>
          </cell>
          <cell r="F1176">
            <v>0</v>
          </cell>
          <cell r="G1176" t="str">
            <v>Затраты по ШПЗ (основные)</v>
          </cell>
          <cell r="H1176">
            <v>2011</v>
          </cell>
          <cell r="I1176">
            <v>7920</v>
          </cell>
          <cell r="J1176">
            <v>3346.5</v>
          </cell>
          <cell r="K1176">
            <v>1</v>
          </cell>
          <cell r="L1176">
            <v>0</v>
          </cell>
          <cell r="M1176">
            <v>0</v>
          </cell>
          <cell r="N1176">
            <v>0</v>
          </cell>
          <cell r="R1176">
            <v>0</v>
          </cell>
          <cell r="S1176">
            <v>0</v>
          </cell>
          <cell r="T1176">
            <v>0</v>
          </cell>
          <cell r="U1176">
            <v>31</v>
          </cell>
          <cell r="V1176">
            <v>0</v>
          </cell>
          <cell r="W1176">
            <v>0</v>
          </cell>
          <cell r="AA1176">
            <v>0</v>
          </cell>
          <cell r="AB1176">
            <v>0</v>
          </cell>
          <cell r="AC1176">
            <v>0</v>
          </cell>
          <cell r="AD1176">
            <v>31</v>
          </cell>
          <cell r="AE1176">
            <v>510400</v>
          </cell>
          <cell r="AF1176">
            <v>0</v>
          </cell>
          <cell r="AI1176">
            <v>2223</v>
          </cell>
          <cell r="AK1176">
            <v>0</v>
          </cell>
          <cell r="AM1176">
            <v>358</v>
          </cell>
          <cell r="AN1176">
            <v>1</v>
          </cell>
          <cell r="AO1176">
            <v>393216</v>
          </cell>
          <cell r="AQ1176">
            <v>0</v>
          </cell>
          <cell r="AR1176">
            <v>0</v>
          </cell>
          <cell r="AS1176" t="str">
            <v>Ы</v>
          </cell>
          <cell r="AT1176" t="str">
            <v>Ы</v>
          </cell>
          <cell r="AU1176">
            <v>0</v>
          </cell>
          <cell r="AV1176">
            <v>0</v>
          </cell>
          <cell r="AW1176">
            <v>23</v>
          </cell>
          <cell r="AX1176">
            <v>1</v>
          </cell>
          <cell r="AY1176">
            <v>0</v>
          </cell>
          <cell r="AZ1176">
            <v>0</v>
          </cell>
          <cell r="BA1176">
            <v>0</v>
          </cell>
          <cell r="BB1176">
            <v>0</v>
          </cell>
          <cell r="BC1176">
            <v>38828</v>
          </cell>
        </row>
        <row r="1177">
          <cell r="A1177">
            <v>2006</v>
          </cell>
          <cell r="B1177">
            <v>1</v>
          </cell>
          <cell r="C1177">
            <v>232</v>
          </cell>
          <cell r="D1177">
            <v>20</v>
          </cell>
          <cell r="E1177">
            <v>792020</v>
          </cell>
          <cell r="F1177">
            <v>0</v>
          </cell>
          <cell r="G1177" t="str">
            <v>Затраты по ШПЗ (основные)</v>
          </cell>
          <cell r="H1177">
            <v>2011</v>
          </cell>
          <cell r="I1177">
            <v>7920</v>
          </cell>
          <cell r="J1177">
            <v>1528.8</v>
          </cell>
          <cell r="K1177">
            <v>1</v>
          </cell>
          <cell r="L1177">
            <v>0</v>
          </cell>
          <cell r="M1177">
            <v>0</v>
          </cell>
          <cell r="N1177">
            <v>0</v>
          </cell>
          <cell r="R1177">
            <v>0</v>
          </cell>
          <cell r="S1177">
            <v>0</v>
          </cell>
          <cell r="T1177">
            <v>0</v>
          </cell>
          <cell r="U1177">
            <v>31</v>
          </cell>
          <cell r="V1177">
            <v>0</v>
          </cell>
          <cell r="W1177">
            <v>0</v>
          </cell>
          <cell r="AA1177">
            <v>0</v>
          </cell>
          <cell r="AB1177">
            <v>0</v>
          </cell>
          <cell r="AC1177">
            <v>0</v>
          </cell>
          <cell r="AD1177">
            <v>31</v>
          </cell>
          <cell r="AE1177">
            <v>510600</v>
          </cell>
          <cell r="AF1177">
            <v>0</v>
          </cell>
          <cell r="AI1177">
            <v>2223</v>
          </cell>
          <cell r="AK1177">
            <v>0</v>
          </cell>
          <cell r="AM1177">
            <v>359</v>
          </cell>
          <cell r="AN1177">
            <v>1</v>
          </cell>
          <cell r="AO1177">
            <v>393216</v>
          </cell>
          <cell r="AQ1177">
            <v>0</v>
          </cell>
          <cell r="AR1177">
            <v>0</v>
          </cell>
          <cell r="AS1177" t="str">
            <v>Ы</v>
          </cell>
          <cell r="AT1177" t="str">
            <v>Ы</v>
          </cell>
          <cell r="AU1177">
            <v>0</v>
          </cell>
          <cell r="AV1177">
            <v>0</v>
          </cell>
          <cell r="AW1177">
            <v>23</v>
          </cell>
          <cell r="AX1177">
            <v>1</v>
          </cell>
          <cell r="AY1177">
            <v>0</v>
          </cell>
          <cell r="AZ1177">
            <v>0</v>
          </cell>
          <cell r="BA1177">
            <v>0</v>
          </cell>
          <cell r="BB1177">
            <v>0</v>
          </cell>
          <cell r="BC1177">
            <v>38828</v>
          </cell>
        </row>
        <row r="1178">
          <cell r="A1178">
            <v>2006</v>
          </cell>
          <cell r="B1178">
            <v>1</v>
          </cell>
          <cell r="C1178">
            <v>233</v>
          </cell>
          <cell r="D1178">
            <v>20</v>
          </cell>
          <cell r="E1178">
            <v>792020</v>
          </cell>
          <cell r="F1178">
            <v>0</v>
          </cell>
          <cell r="G1178" t="str">
            <v>Затраты по ШПЗ (основные)</v>
          </cell>
          <cell r="H1178">
            <v>2011</v>
          </cell>
          <cell r="I1178">
            <v>7920</v>
          </cell>
          <cell r="J1178">
            <v>16737.490000000002</v>
          </cell>
          <cell r="K1178">
            <v>1</v>
          </cell>
          <cell r="L1178">
            <v>0</v>
          </cell>
          <cell r="M1178">
            <v>0</v>
          </cell>
          <cell r="N1178">
            <v>0</v>
          </cell>
          <cell r="R1178">
            <v>0</v>
          </cell>
          <cell r="S1178">
            <v>0</v>
          </cell>
          <cell r="T1178">
            <v>0</v>
          </cell>
          <cell r="U1178">
            <v>31</v>
          </cell>
          <cell r="V1178">
            <v>0</v>
          </cell>
          <cell r="W1178">
            <v>0</v>
          </cell>
          <cell r="AA1178">
            <v>0</v>
          </cell>
          <cell r="AB1178">
            <v>0</v>
          </cell>
          <cell r="AC1178">
            <v>0</v>
          </cell>
          <cell r="AD1178">
            <v>31</v>
          </cell>
          <cell r="AE1178">
            <v>513600</v>
          </cell>
          <cell r="AF1178">
            <v>0</v>
          </cell>
          <cell r="AI1178">
            <v>2223</v>
          </cell>
          <cell r="AK1178">
            <v>0</v>
          </cell>
          <cell r="AM1178">
            <v>360</v>
          </cell>
          <cell r="AN1178">
            <v>1</v>
          </cell>
          <cell r="AO1178">
            <v>393216</v>
          </cell>
          <cell r="AQ1178">
            <v>0</v>
          </cell>
          <cell r="AR1178">
            <v>0</v>
          </cell>
          <cell r="AS1178" t="str">
            <v>Ы</v>
          </cell>
          <cell r="AT1178" t="str">
            <v>Ы</v>
          </cell>
          <cell r="AU1178">
            <v>0</v>
          </cell>
          <cell r="AV1178">
            <v>0</v>
          </cell>
          <cell r="AW1178">
            <v>23</v>
          </cell>
          <cell r="AX1178">
            <v>1</v>
          </cell>
          <cell r="AY1178">
            <v>0</v>
          </cell>
          <cell r="AZ1178">
            <v>0</v>
          </cell>
          <cell r="BA1178">
            <v>0</v>
          </cell>
          <cell r="BB1178">
            <v>0</v>
          </cell>
          <cell r="BC1178">
            <v>38828</v>
          </cell>
        </row>
        <row r="1179">
          <cell r="A1179">
            <v>2006</v>
          </cell>
          <cell r="B1179">
            <v>1</v>
          </cell>
          <cell r="C1179">
            <v>234</v>
          </cell>
          <cell r="D1179">
            <v>20</v>
          </cell>
          <cell r="E1179">
            <v>792020</v>
          </cell>
          <cell r="F1179">
            <v>0</v>
          </cell>
          <cell r="G1179" t="str">
            <v>Затраты по ШПЗ (основные)</v>
          </cell>
          <cell r="H1179">
            <v>2011</v>
          </cell>
          <cell r="I1179">
            <v>7920</v>
          </cell>
          <cell r="J1179">
            <v>3164.91</v>
          </cell>
          <cell r="K1179">
            <v>1</v>
          </cell>
          <cell r="L1179">
            <v>0</v>
          </cell>
          <cell r="M1179">
            <v>0</v>
          </cell>
          <cell r="N1179">
            <v>0</v>
          </cell>
          <cell r="R1179">
            <v>0</v>
          </cell>
          <cell r="S1179">
            <v>0</v>
          </cell>
          <cell r="T1179">
            <v>0</v>
          </cell>
          <cell r="U1179">
            <v>31</v>
          </cell>
          <cell r="V1179">
            <v>0</v>
          </cell>
          <cell r="W1179">
            <v>0</v>
          </cell>
          <cell r="AA1179">
            <v>0</v>
          </cell>
          <cell r="AB1179">
            <v>0</v>
          </cell>
          <cell r="AC1179">
            <v>0</v>
          </cell>
          <cell r="AD1179">
            <v>31</v>
          </cell>
          <cell r="AE1179">
            <v>530000</v>
          </cell>
          <cell r="AF1179">
            <v>0</v>
          </cell>
          <cell r="AI1179">
            <v>2223</v>
          </cell>
          <cell r="AK1179">
            <v>0</v>
          </cell>
          <cell r="AM1179">
            <v>361</v>
          </cell>
          <cell r="AN1179">
            <v>1</v>
          </cell>
          <cell r="AO1179">
            <v>393216</v>
          </cell>
          <cell r="AQ1179">
            <v>0</v>
          </cell>
          <cell r="AR1179">
            <v>0</v>
          </cell>
          <cell r="AS1179" t="str">
            <v>Ы</v>
          </cell>
          <cell r="AT1179" t="str">
            <v>Ы</v>
          </cell>
          <cell r="AU1179">
            <v>0</v>
          </cell>
          <cell r="AV1179">
            <v>0</v>
          </cell>
          <cell r="AW1179">
            <v>23</v>
          </cell>
          <cell r="AX1179">
            <v>1</v>
          </cell>
          <cell r="AY1179">
            <v>0</v>
          </cell>
          <cell r="AZ1179">
            <v>0</v>
          </cell>
          <cell r="BA1179">
            <v>0</v>
          </cell>
          <cell r="BB1179">
            <v>0</v>
          </cell>
          <cell r="BC1179">
            <v>38828</v>
          </cell>
        </row>
        <row r="1180">
          <cell r="A1180">
            <v>2006</v>
          </cell>
          <cell r="B1180">
            <v>1</v>
          </cell>
          <cell r="C1180">
            <v>238</v>
          </cell>
          <cell r="D1180">
            <v>20</v>
          </cell>
          <cell r="E1180">
            <v>792020</v>
          </cell>
          <cell r="F1180">
            <v>0</v>
          </cell>
          <cell r="G1180" t="str">
            <v>Затраты по ШПЗ (основные)</v>
          </cell>
          <cell r="H1180">
            <v>2011</v>
          </cell>
          <cell r="I1180">
            <v>7920</v>
          </cell>
          <cell r="J1180">
            <v>72194.25</v>
          </cell>
          <cell r="K1180">
            <v>1</v>
          </cell>
          <cell r="L1180">
            <v>0</v>
          </cell>
          <cell r="M1180">
            <v>0</v>
          </cell>
          <cell r="N1180">
            <v>0</v>
          </cell>
          <cell r="R1180">
            <v>0</v>
          </cell>
          <cell r="S1180">
            <v>0</v>
          </cell>
          <cell r="T1180">
            <v>0</v>
          </cell>
          <cell r="U1180">
            <v>33</v>
          </cell>
          <cell r="V1180">
            <v>0</v>
          </cell>
          <cell r="W1180">
            <v>0</v>
          </cell>
          <cell r="AA1180">
            <v>0</v>
          </cell>
          <cell r="AB1180">
            <v>0</v>
          </cell>
          <cell r="AC1180">
            <v>0</v>
          </cell>
          <cell r="AD1180">
            <v>33</v>
          </cell>
          <cell r="AE1180">
            <v>110000</v>
          </cell>
          <cell r="AF1180">
            <v>0</v>
          </cell>
          <cell r="AI1180">
            <v>2223</v>
          </cell>
          <cell r="AK1180">
            <v>0</v>
          </cell>
          <cell r="AM1180">
            <v>365</v>
          </cell>
          <cell r="AN1180">
            <v>1</v>
          </cell>
          <cell r="AO1180">
            <v>393216</v>
          </cell>
          <cell r="AQ1180">
            <v>0</v>
          </cell>
          <cell r="AR1180">
            <v>0</v>
          </cell>
          <cell r="AS1180" t="str">
            <v>Ы</v>
          </cell>
          <cell r="AT1180" t="str">
            <v>Ы</v>
          </cell>
          <cell r="AU1180">
            <v>0</v>
          </cell>
          <cell r="AV1180">
            <v>0</v>
          </cell>
          <cell r="AW1180">
            <v>23</v>
          </cell>
          <cell r="AX1180">
            <v>1</v>
          </cell>
          <cell r="AY1180">
            <v>0</v>
          </cell>
          <cell r="AZ1180">
            <v>0</v>
          </cell>
          <cell r="BA1180">
            <v>0</v>
          </cell>
          <cell r="BB1180">
            <v>0</v>
          </cell>
          <cell r="BC1180">
            <v>38828</v>
          </cell>
        </row>
        <row r="1181">
          <cell r="A1181">
            <v>2006</v>
          </cell>
          <cell r="B1181">
            <v>1</v>
          </cell>
          <cell r="C1181">
            <v>239</v>
          </cell>
          <cell r="D1181">
            <v>20</v>
          </cell>
          <cell r="E1181">
            <v>792020</v>
          </cell>
          <cell r="F1181">
            <v>0</v>
          </cell>
          <cell r="G1181" t="str">
            <v>Затраты по ШПЗ (основные)</v>
          </cell>
          <cell r="H1181">
            <v>2011</v>
          </cell>
          <cell r="I1181">
            <v>7920</v>
          </cell>
          <cell r="J1181">
            <v>4271.6000000000004</v>
          </cell>
          <cell r="K1181">
            <v>1</v>
          </cell>
          <cell r="L1181">
            <v>0</v>
          </cell>
          <cell r="M1181">
            <v>0</v>
          </cell>
          <cell r="N1181">
            <v>0</v>
          </cell>
          <cell r="R1181">
            <v>0</v>
          </cell>
          <cell r="S1181">
            <v>0</v>
          </cell>
          <cell r="T1181">
            <v>0</v>
          </cell>
          <cell r="U1181">
            <v>33</v>
          </cell>
          <cell r="V1181">
            <v>0</v>
          </cell>
          <cell r="W1181">
            <v>0</v>
          </cell>
          <cell r="AA1181">
            <v>0</v>
          </cell>
          <cell r="AB1181">
            <v>0</v>
          </cell>
          <cell r="AC1181">
            <v>0</v>
          </cell>
          <cell r="AD1181">
            <v>33</v>
          </cell>
          <cell r="AE1181">
            <v>114020</v>
          </cell>
          <cell r="AF1181">
            <v>0</v>
          </cell>
          <cell r="AI1181">
            <v>2223</v>
          </cell>
          <cell r="AK1181">
            <v>0</v>
          </cell>
          <cell r="AM1181">
            <v>366</v>
          </cell>
          <cell r="AN1181">
            <v>1</v>
          </cell>
          <cell r="AO1181">
            <v>393216</v>
          </cell>
          <cell r="AQ1181">
            <v>0</v>
          </cell>
          <cell r="AR1181">
            <v>0</v>
          </cell>
          <cell r="AS1181" t="str">
            <v>Ы</v>
          </cell>
          <cell r="AT1181" t="str">
            <v>Ы</v>
          </cell>
          <cell r="AU1181">
            <v>0</v>
          </cell>
          <cell r="AV1181">
            <v>0</v>
          </cell>
          <cell r="AW1181">
            <v>23</v>
          </cell>
          <cell r="AX1181">
            <v>1</v>
          </cell>
          <cell r="AY1181">
            <v>0</v>
          </cell>
          <cell r="AZ1181">
            <v>0</v>
          </cell>
          <cell r="BA1181">
            <v>0</v>
          </cell>
          <cell r="BB1181">
            <v>0</v>
          </cell>
          <cell r="BC1181">
            <v>38828</v>
          </cell>
        </row>
        <row r="1182">
          <cell r="A1182">
            <v>2006</v>
          </cell>
          <cell r="B1182">
            <v>1</v>
          </cell>
          <cell r="C1182">
            <v>240</v>
          </cell>
          <cell r="D1182">
            <v>20</v>
          </cell>
          <cell r="E1182">
            <v>792020</v>
          </cell>
          <cell r="F1182">
            <v>0</v>
          </cell>
          <cell r="G1182" t="str">
            <v>Затраты по ШПЗ (основные)</v>
          </cell>
          <cell r="H1182">
            <v>2011</v>
          </cell>
          <cell r="I1182">
            <v>7920</v>
          </cell>
          <cell r="J1182">
            <v>218951.48</v>
          </cell>
          <cell r="K1182">
            <v>1</v>
          </cell>
          <cell r="L1182">
            <v>0</v>
          </cell>
          <cell r="M1182">
            <v>0</v>
          </cell>
          <cell r="N1182">
            <v>0</v>
          </cell>
          <cell r="R1182">
            <v>0</v>
          </cell>
          <cell r="S1182">
            <v>0</v>
          </cell>
          <cell r="T1182">
            <v>0</v>
          </cell>
          <cell r="U1182">
            <v>33</v>
          </cell>
          <cell r="V1182">
            <v>0</v>
          </cell>
          <cell r="W1182">
            <v>0</v>
          </cell>
          <cell r="AA1182">
            <v>0</v>
          </cell>
          <cell r="AB1182">
            <v>0</v>
          </cell>
          <cell r="AC1182">
            <v>0</v>
          </cell>
          <cell r="AD1182">
            <v>33</v>
          </cell>
          <cell r="AE1182">
            <v>116000</v>
          </cell>
          <cell r="AF1182">
            <v>0</v>
          </cell>
          <cell r="AI1182">
            <v>2223</v>
          </cell>
          <cell r="AK1182">
            <v>0</v>
          </cell>
          <cell r="AM1182">
            <v>367</v>
          </cell>
          <cell r="AN1182">
            <v>1</v>
          </cell>
          <cell r="AO1182">
            <v>393216</v>
          </cell>
          <cell r="AQ1182">
            <v>0</v>
          </cell>
          <cell r="AR1182">
            <v>0</v>
          </cell>
          <cell r="AS1182" t="str">
            <v>Ы</v>
          </cell>
          <cell r="AT1182" t="str">
            <v>Ы</v>
          </cell>
          <cell r="AU1182">
            <v>0</v>
          </cell>
          <cell r="AV1182">
            <v>0</v>
          </cell>
          <cell r="AW1182">
            <v>23</v>
          </cell>
          <cell r="AX1182">
            <v>1</v>
          </cell>
          <cell r="AY1182">
            <v>0</v>
          </cell>
          <cell r="AZ1182">
            <v>0</v>
          </cell>
          <cell r="BA1182">
            <v>0</v>
          </cell>
          <cell r="BB1182">
            <v>0</v>
          </cell>
          <cell r="BC1182">
            <v>38828</v>
          </cell>
        </row>
        <row r="1183">
          <cell r="A1183">
            <v>2006</v>
          </cell>
          <cell r="B1183">
            <v>1</v>
          </cell>
          <cell r="C1183">
            <v>241</v>
          </cell>
          <cell r="D1183">
            <v>20</v>
          </cell>
          <cell r="E1183">
            <v>792020</v>
          </cell>
          <cell r="F1183">
            <v>0</v>
          </cell>
          <cell r="G1183" t="str">
            <v>Затраты по ШПЗ (основные)</v>
          </cell>
          <cell r="H1183">
            <v>2011</v>
          </cell>
          <cell r="I1183">
            <v>7920</v>
          </cell>
          <cell r="J1183">
            <v>3587.68</v>
          </cell>
          <cell r="K1183">
            <v>1</v>
          </cell>
          <cell r="L1183">
            <v>0</v>
          </cell>
          <cell r="M1183">
            <v>0</v>
          </cell>
          <cell r="N1183">
            <v>0</v>
          </cell>
          <cell r="R1183">
            <v>0</v>
          </cell>
          <cell r="S1183">
            <v>0</v>
          </cell>
          <cell r="T1183">
            <v>0</v>
          </cell>
          <cell r="U1183">
            <v>33</v>
          </cell>
          <cell r="V1183">
            <v>0</v>
          </cell>
          <cell r="W1183">
            <v>0</v>
          </cell>
          <cell r="AA1183">
            <v>0</v>
          </cell>
          <cell r="AB1183">
            <v>0</v>
          </cell>
          <cell r="AC1183">
            <v>0</v>
          </cell>
          <cell r="AD1183">
            <v>33</v>
          </cell>
          <cell r="AE1183">
            <v>117000</v>
          </cell>
          <cell r="AF1183">
            <v>0</v>
          </cell>
          <cell r="AI1183">
            <v>2223</v>
          </cell>
          <cell r="AK1183">
            <v>0</v>
          </cell>
          <cell r="AM1183">
            <v>368</v>
          </cell>
          <cell r="AN1183">
            <v>1</v>
          </cell>
          <cell r="AO1183">
            <v>393216</v>
          </cell>
          <cell r="AQ1183">
            <v>0</v>
          </cell>
          <cell r="AR1183">
            <v>0</v>
          </cell>
          <cell r="AS1183" t="str">
            <v>Ы</v>
          </cell>
          <cell r="AT1183" t="str">
            <v>Ы</v>
          </cell>
          <cell r="AU1183">
            <v>0</v>
          </cell>
          <cell r="AV1183">
            <v>0</v>
          </cell>
          <cell r="AW1183">
            <v>23</v>
          </cell>
          <cell r="AX1183">
            <v>1</v>
          </cell>
          <cell r="AY1183">
            <v>0</v>
          </cell>
          <cell r="AZ1183">
            <v>0</v>
          </cell>
          <cell r="BA1183">
            <v>0</v>
          </cell>
          <cell r="BB1183">
            <v>0</v>
          </cell>
          <cell r="BC1183">
            <v>38828</v>
          </cell>
        </row>
        <row r="1184">
          <cell r="A1184">
            <v>2006</v>
          </cell>
          <cell r="B1184">
            <v>1</v>
          </cell>
          <cell r="C1184">
            <v>242</v>
          </cell>
          <cell r="D1184">
            <v>20</v>
          </cell>
          <cell r="E1184">
            <v>792020</v>
          </cell>
          <cell r="F1184">
            <v>0</v>
          </cell>
          <cell r="G1184" t="str">
            <v>Затраты по ШПЗ (основные)</v>
          </cell>
          <cell r="H1184">
            <v>2011</v>
          </cell>
          <cell r="I1184">
            <v>7920</v>
          </cell>
          <cell r="J1184">
            <v>3070</v>
          </cell>
          <cell r="K1184">
            <v>1</v>
          </cell>
          <cell r="L1184">
            <v>0</v>
          </cell>
          <cell r="M1184">
            <v>0</v>
          </cell>
          <cell r="N1184">
            <v>0</v>
          </cell>
          <cell r="R1184">
            <v>0</v>
          </cell>
          <cell r="S1184">
            <v>0</v>
          </cell>
          <cell r="T1184">
            <v>0</v>
          </cell>
          <cell r="U1184">
            <v>33</v>
          </cell>
          <cell r="V1184">
            <v>0</v>
          </cell>
          <cell r="W1184">
            <v>0</v>
          </cell>
          <cell r="AA1184">
            <v>0</v>
          </cell>
          <cell r="AB1184">
            <v>0</v>
          </cell>
          <cell r="AC1184">
            <v>0</v>
          </cell>
          <cell r="AD1184">
            <v>33</v>
          </cell>
          <cell r="AE1184">
            <v>118000</v>
          </cell>
          <cell r="AF1184">
            <v>0</v>
          </cell>
          <cell r="AI1184">
            <v>2223</v>
          </cell>
          <cell r="AK1184">
            <v>0</v>
          </cell>
          <cell r="AM1184">
            <v>369</v>
          </cell>
          <cell r="AN1184">
            <v>1</v>
          </cell>
          <cell r="AO1184">
            <v>393216</v>
          </cell>
          <cell r="AQ1184">
            <v>0</v>
          </cell>
          <cell r="AR1184">
            <v>0</v>
          </cell>
          <cell r="AS1184" t="str">
            <v>Ы</v>
          </cell>
          <cell r="AT1184" t="str">
            <v>Ы</v>
          </cell>
          <cell r="AU1184">
            <v>0</v>
          </cell>
          <cell r="AV1184">
            <v>0</v>
          </cell>
          <cell r="AW1184">
            <v>23</v>
          </cell>
          <cell r="AX1184">
            <v>1</v>
          </cell>
          <cell r="AY1184">
            <v>0</v>
          </cell>
          <cell r="AZ1184">
            <v>0</v>
          </cell>
          <cell r="BA1184">
            <v>0</v>
          </cell>
          <cell r="BB1184">
            <v>0</v>
          </cell>
          <cell r="BC1184">
            <v>38828</v>
          </cell>
        </row>
        <row r="1185">
          <cell r="A1185">
            <v>2006</v>
          </cell>
          <cell r="B1185">
            <v>1</v>
          </cell>
          <cell r="C1185">
            <v>243</v>
          </cell>
          <cell r="D1185">
            <v>20</v>
          </cell>
          <cell r="E1185">
            <v>792020</v>
          </cell>
          <cell r="F1185">
            <v>0</v>
          </cell>
          <cell r="G1185" t="str">
            <v>Затраты по ШПЗ (основные)</v>
          </cell>
          <cell r="H1185">
            <v>2011</v>
          </cell>
          <cell r="I1185">
            <v>7920</v>
          </cell>
          <cell r="J1185">
            <v>7713.5</v>
          </cell>
          <cell r="K1185">
            <v>1</v>
          </cell>
          <cell r="L1185">
            <v>0</v>
          </cell>
          <cell r="M1185">
            <v>0</v>
          </cell>
          <cell r="N1185">
            <v>0</v>
          </cell>
          <cell r="R1185">
            <v>0</v>
          </cell>
          <cell r="S1185">
            <v>0</v>
          </cell>
          <cell r="T1185">
            <v>0</v>
          </cell>
          <cell r="U1185">
            <v>33</v>
          </cell>
          <cell r="V1185">
            <v>0</v>
          </cell>
          <cell r="W1185">
            <v>0</v>
          </cell>
          <cell r="AA1185">
            <v>0</v>
          </cell>
          <cell r="AB1185">
            <v>0</v>
          </cell>
          <cell r="AC1185">
            <v>0</v>
          </cell>
          <cell r="AD1185">
            <v>33</v>
          </cell>
          <cell r="AE1185">
            <v>130100</v>
          </cell>
          <cell r="AF1185">
            <v>0</v>
          </cell>
          <cell r="AI1185">
            <v>2223</v>
          </cell>
          <cell r="AK1185">
            <v>0</v>
          </cell>
          <cell r="AM1185">
            <v>370</v>
          </cell>
          <cell r="AN1185">
            <v>1</v>
          </cell>
          <cell r="AO1185">
            <v>393216</v>
          </cell>
          <cell r="AQ1185">
            <v>0</v>
          </cell>
          <cell r="AR1185">
            <v>0</v>
          </cell>
          <cell r="AS1185" t="str">
            <v>Ы</v>
          </cell>
          <cell r="AT1185" t="str">
            <v>Ы</v>
          </cell>
          <cell r="AU1185">
            <v>0</v>
          </cell>
          <cell r="AV1185">
            <v>0</v>
          </cell>
          <cell r="AW1185">
            <v>23</v>
          </cell>
          <cell r="AX1185">
            <v>1</v>
          </cell>
          <cell r="AY1185">
            <v>0</v>
          </cell>
          <cell r="AZ1185">
            <v>0</v>
          </cell>
          <cell r="BA1185">
            <v>0</v>
          </cell>
          <cell r="BB1185">
            <v>0</v>
          </cell>
          <cell r="BC1185">
            <v>38828</v>
          </cell>
        </row>
        <row r="1186">
          <cell r="A1186">
            <v>2006</v>
          </cell>
          <cell r="B1186">
            <v>1</v>
          </cell>
          <cell r="C1186">
            <v>244</v>
          </cell>
          <cell r="D1186">
            <v>20</v>
          </cell>
          <cell r="E1186">
            <v>792020</v>
          </cell>
          <cell r="F1186">
            <v>0</v>
          </cell>
          <cell r="G1186" t="str">
            <v>Затраты по ШПЗ (основные)</v>
          </cell>
          <cell r="H1186">
            <v>2011</v>
          </cell>
          <cell r="I1186">
            <v>7920</v>
          </cell>
          <cell r="J1186">
            <v>1468.16</v>
          </cell>
          <cell r="K1186">
            <v>1</v>
          </cell>
          <cell r="L1186">
            <v>0</v>
          </cell>
          <cell r="M1186">
            <v>0</v>
          </cell>
          <cell r="N1186">
            <v>0</v>
          </cell>
          <cell r="R1186">
            <v>0</v>
          </cell>
          <cell r="S1186">
            <v>0</v>
          </cell>
          <cell r="T1186">
            <v>0</v>
          </cell>
          <cell r="U1186">
            <v>33</v>
          </cell>
          <cell r="V1186">
            <v>0</v>
          </cell>
          <cell r="W1186">
            <v>0</v>
          </cell>
          <cell r="AA1186">
            <v>0</v>
          </cell>
          <cell r="AB1186">
            <v>0</v>
          </cell>
          <cell r="AC1186">
            <v>0</v>
          </cell>
          <cell r="AD1186">
            <v>33</v>
          </cell>
          <cell r="AE1186">
            <v>135000</v>
          </cell>
          <cell r="AF1186">
            <v>0</v>
          </cell>
          <cell r="AI1186">
            <v>2223</v>
          </cell>
          <cell r="AK1186">
            <v>0</v>
          </cell>
          <cell r="AM1186">
            <v>371</v>
          </cell>
          <cell r="AN1186">
            <v>1</v>
          </cell>
          <cell r="AO1186">
            <v>393216</v>
          </cell>
          <cell r="AQ1186">
            <v>0</v>
          </cell>
          <cell r="AR1186">
            <v>0</v>
          </cell>
          <cell r="AS1186" t="str">
            <v>Ы</v>
          </cell>
          <cell r="AT1186" t="str">
            <v>Ы</v>
          </cell>
          <cell r="AU1186">
            <v>0</v>
          </cell>
          <cell r="AV1186">
            <v>0</v>
          </cell>
          <cell r="AW1186">
            <v>23</v>
          </cell>
          <cell r="AX1186">
            <v>1</v>
          </cell>
          <cell r="AY1186">
            <v>0</v>
          </cell>
          <cell r="AZ1186">
            <v>0</v>
          </cell>
          <cell r="BA1186">
            <v>0</v>
          </cell>
          <cell r="BB1186">
            <v>0</v>
          </cell>
          <cell r="BC1186">
            <v>38828</v>
          </cell>
        </row>
        <row r="1187">
          <cell r="A1187">
            <v>2006</v>
          </cell>
          <cell r="B1187">
            <v>1</v>
          </cell>
          <cell r="C1187">
            <v>245</v>
          </cell>
          <cell r="D1187">
            <v>20</v>
          </cell>
          <cell r="E1187">
            <v>792020</v>
          </cell>
          <cell r="F1187">
            <v>0</v>
          </cell>
          <cell r="G1187" t="str">
            <v>Затраты по ШПЗ (основные)</v>
          </cell>
          <cell r="H1187">
            <v>2011</v>
          </cell>
          <cell r="I1187">
            <v>7920</v>
          </cell>
          <cell r="J1187">
            <v>321574.13</v>
          </cell>
          <cell r="K1187">
            <v>1</v>
          </cell>
          <cell r="L1187">
            <v>0</v>
          </cell>
          <cell r="M1187">
            <v>0</v>
          </cell>
          <cell r="N1187">
            <v>0</v>
          </cell>
          <cell r="R1187">
            <v>0</v>
          </cell>
          <cell r="S1187">
            <v>0</v>
          </cell>
          <cell r="T1187">
            <v>0</v>
          </cell>
          <cell r="U1187">
            <v>33</v>
          </cell>
          <cell r="V1187">
            <v>0</v>
          </cell>
          <cell r="W1187">
            <v>0</v>
          </cell>
          <cell r="AA1187">
            <v>0</v>
          </cell>
          <cell r="AB1187">
            <v>0</v>
          </cell>
          <cell r="AC1187">
            <v>0</v>
          </cell>
          <cell r="AD1187">
            <v>33</v>
          </cell>
          <cell r="AE1187">
            <v>143000</v>
          </cell>
          <cell r="AF1187">
            <v>0</v>
          </cell>
          <cell r="AI1187">
            <v>2223</v>
          </cell>
          <cell r="AK1187">
            <v>0</v>
          </cell>
          <cell r="AM1187">
            <v>372</v>
          </cell>
          <cell r="AN1187">
            <v>1</v>
          </cell>
          <cell r="AO1187">
            <v>393216</v>
          </cell>
          <cell r="AQ1187">
            <v>0</v>
          </cell>
          <cell r="AR1187">
            <v>0</v>
          </cell>
          <cell r="AS1187" t="str">
            <v>Ы</v>
          </cell>
          <cell r="AT1187" t="str">
            <v>Ы</v>
          </cell>
          <cell r="AU1187">
            <v>0</v>
          </cell>
          <cell r="AV1187">
            <v>0</v>
          </cell>
          <cell r="AW1187">
            <v>23</v>
          </cell>
          <cell r="AX1187">
            <v>1</v>
          </cell>
          <cell r="AY1187">
            <v>0</v>
          </cell>
          <cell r="AZ1187">
            <v>0</v>
          </cell>
          <cell r="BA1187">
            <v>0</v>
          </cell>
          <cell r="BB1187">
            <v>0</v>
          </cell>
          <cell r="BC1187">
            <v>38828</v>
          </cell>
        </row>
        <row r="1188">
          <cell r="A1188">
            <v>2006</v>
          </cell>
          <cell r="B1188">
            <v>1</v>
          </cell>
          <cell r="C1188">
            <v>246</v>
          </cell>
          <cell r="D1188">
            <v>20</v>
          </cell>
          <cell r="E1188">
            <v>792020</v>
          </cell>
          <cell r="F1188">
            <v>0</v>
          </cell>
          <cell r="G1188" t="str">
            <v>Затраты по ШПЗ (основные)</v>
          </cell>
          <cell r="H1188">
            <v>2011</v>
          </cell>
          <cell r="I1188">
            <v>7920</v>
          </cell>
          <cell r="J1188">
            <v>531779.30000000005</v>
          </cell>
          <cell r="K1188">
            <v>1</v>
          </cell>
          <cell r="L1188">
            <v>0</v>
          </cell>
          <cell r="M1188">
            <v>0</v>
          </cell>
          <cell r="N1188">
            <v>0</v>
          </cell>
          <cell r="R1188">
            <v>0</v>
          </cell>
          <cell r="S1188">
            <v>0</v>
          </cell>
          <cell r="T1188">
            <v>0</v>
          </cell>
          <cell r="U1188">
            <v>33</v>
          </cell>
          <cell r="V1188">
            <v>0</v>
          </cell>
          <cell r="W1188">
            <v>0</v>
          </cell>
          <cell r="AA1188">
            <v>0</v>
          </cell>
          <cell r="AB1188">
            <v>0</v>
          </cell>
          <cell r="AC1188">
            <v>0</v>
          </cell>
          <cell r="AD1188">
            <v>33</v>
          </cell>
          <cell r="AE1188">
            <v>151000</v>
          </cell>
          <cell r="AF1188">
            <v>0</v>
          </cell>
          <cell r="AI1188">
            <v>2223</v>
          </cell>
          <cell r="AK1188">
            <v>0</v>
          </cell>
          <cell r="AM1188">
            <v>373</v>
          </cell>
          <cell r="AN1188">
            <v>1</v>
          </cell>
          <cell r="AO1188">
            <v>393216</v>
          </cell>
          <cell r="AQ1188">
            <v>0</v>
          </cell>
          <cell r="AR1188">
            <v>0</v>
          </cell>
          <cell r="AS1188" t="str">
            <v>Ы</v>
          </cell>
          <cell r="AT1188" t="str">
            <v>Ы</v>
          </cell>
          <cell r="AU1188">
            <v>0</v>
          </cell>
          <cell r="AV1188">
            <v>0</v>
          </cell>
          <cell r="AW1188">
            <v>23</v>
          </cell>
          <cell r="AX1188">
            <v>1</v>
          </cell>
          <cell r="AY1188">
            <v>0</v>
          </cell>
          <cell r="AZ1188">
            <v>0</v>
          </cell>
          <cell r="BA1188">
            <v>0</v>
          </cell>
          <cell r="BB1188">
            <v>0</v>
          </cell>
          <cell r="BC1188">
            <v>38828</v>
          </cell>
        </row>
        <row r="1189">
          <cell r="A1189">
            <v>2006</v>
          </cell>
          <cell r="B1189">
            <v>1</v>
          </cell>
          <cell r="C1189">
            <v>247</v>
          </cell>
          <cell r="D1189">
            <v>20</v>
          </cell>
          <cell r="E1189">
            <v>792020</v>
          </cell>
          <cell r="F1189">
            <v>0</v>
          </cell>
          <cell r="G1189" t="str">
            <v>Затраты по ШПЗ (основные)</v>
          </cell>
          <cell r="H1189">
            <v>2011</v>
          </cell>
          <cell r="I1189">
            <v>7920</v>
          </cell>
          <cell r="J1189">
            <v>69278.759999999995</v>
          </cell>
          <cell r="K1189">
            <v>1</v>
          </cell>
          <cell r="L1189">
            <v>0</v>
          </cell>
          <cell r="M1189">
            <v>0</v>
          </cell>
          <cell r="N1189">
            <v>0</v>
          </cell>
          <cell r="R1189">
            <v>0</v>
          </cell>
          <cell r="S1189">
            <v>0</v>
          </cell>
          <cell r="T1189">
            <v>0</v>
          </cell>
          <cell r="U1189">
            <v>33</v>
          </cell>
          <cell r="V1189">
            <v>0</v>
          </cell>
          <cell r="W1189">
            <v>0</v>
          </cell>
          <cell r="AA1189">
            <v>0</v>
          </cell>
          <cell r="AB1189">
            <v>0</v>
          </cell>
          <cell r="AC1189">
            <v>0</v>
          </cell>
          <cell r="AD1189">
            <v>33</v>
          </cell>
          <cell r="AE1189">
            <v>152000</v>
          </cell>
          <cell r="AF1189">
            <v>0</v>
          </cell>
          <cell r="AI1189">
            <v>2223</v>
          </cell>
          <cell r="AK1189">
            <v>0</v>
          </cell>
          <cell r="AM1189">
            <v>374</v>
          </cell>
          <cell r="AN1189">
            <v>1</v>
          </cell>
          <cell r="AO1189">
            <v>393216</v>
          </cell>
          <cell r="AQ1189">
            <v>0</v>
          </cell>
          <cell r="AR1189">
            <v>0</v>
          </cell>
          <cell r="AS1189" t="str">
            <v>Ы</v>
          </cell>
          <cell r="AT1189" t="str">
            <v>Ы</v>
          </cell>
          <cell r="AU1189">
            <v>0</v>
          </cell>
          <cell r="AV1189">
            <v>0</v>
          </cell>
          <cell r="AW1189">
            <v>23</v>
          </cell>
          <cell r="AX1189">
            <v>1</v>
          </cell>
          <cell r="AY1189">
            <v>0</v>
          </cell>
          <cell r="AZ1189">
            <v>0</v>
          </cell>
          <cell r="BA1189">
            <v>0</v>
          </cell>
          <cell r="BB1189">
            <v>0</v>
          </cell>
          <cell r="BC1189">
            <v>38828</v>
          </cell>
        </row>
        <row r="1190">
          <cell r="A1190">
            <v>2006</v>
          </cell>
          <cell r="B1190">
            <v>1</v>
          </cell>
          <cell r="C1190">
            <v>248</v>
          </cell>
          <cell r="D1190">
            <v>20</v>
          </cell>
          <cell r="E1190">
            <v>792020</v>
          </cell>
          <cell r="F1190">
            <v>0</v>
          </cell>
          <cell r="G1190" t="str">
            <v>Затраты по ШПЗ (основные)</v>
          </cell>
          <cell r="H1190">
            <v>2011</v>
          </cell>
          <cell r="I1190">
            <v>7920</v>
          </cell>
          <cell r="J1190">
            <v>1981819.99</v>
          </cell>
          <cell r="K1190">
            <v>1</v>
          </cell>
          <cell r="L1190">
            <v>0</v>
          </cell>
          <cell r="M1190">
            <v>0</v>
          </cell>
          <cell r="N1190">
            <v>0</v>
          </cell>
          <cell r="R1190">
            <v>0</v>
          </cell>
          <cell r="S1190">
            <v>0</v>
          </cell>
          <cell r="T1190">
            <v>0</v>
          </cell>
          <cell r="U1190">
            <v>33</v>
          </cell>
          <cell r="V1190">
            <v>0</v>
          </cell>
          <cell r="W1190">
            <v>0</v>
          </cell>
          <cell r="AA1190">
            <v>0</v>
          </cell>
          <cell r="AB1190">
            <v>0</v>
          </cell>
          <cell r="AC1190">
            <v>0</v>
          </cell>
          <cell r="AD1190">
            <v>33</v>
          </cell>
          <cell r="AE1190">
            <v>220000</v>
          </cell>
          <cell r="AF1190">
            <v>0</v>
          </cell>
          <cell r="AI1190">
            <v>2223</v>
          </cell>
          <cell r="AK1190">
            <v>0</v>
          </cell>
          <cell r="AM1190">
            <v>375</v>
          </cell>
          <cell r="AN1190">
            <v>1</v>
          </cell>
          <cell r="AO1190">
            <v>393216</v>
          </cell>
          <cell r="AQ1190">
            <v>0</v>
          </cell>
          <cell r="AR1190">
            <v>0</v>
          </cell>
          <cell r="AS1190" t="str">
            <v>Ы</v>
          </cell>
          <cell r="AT1190" t="str">
            <v>Ы</v>
          </cell>
          <cell r="AU1190">
            <v>0</v>
          </cell>
          <cell r="AV1190">
            <v>0</v>
          </cell>
          <cell r="AW1190">
            <v>23</v>
          </cell>
          <cell r="AX1190">
            <v>1</v>
          </cell>
          <cell r="AY1190">
            <v>0</v>
          </cell>
          <cell r="AZ1190">
            <v>0</v>
          </cell>
          <cell r="BA1190">
            <v>0</v>
          </cell>
          <cell r="BB1190">
            <v>0</v>
          </cell>
          <cell r="BC1190">
            <v>38828</v>
          </cell>
        </row>
        <row r="1191">
          <cell r="A1191">
            <v>2006</v>
          </cell>
          <cell r="B1191">
            <v>1</v>
          </cell>
          <cell r="C1191">
            <v>249</v>
          </cell>
          <cell r="D1191">
            <v>20</v>
          </cell>
          <cell r="E1191">
            <v>792020</v>
          </cell>
          <cell r="F1191">
            <v>0</v>
          </cell>
          <cell r="G1191" t="str">
            <v>Затраты по ШПЗ (основные)</v>
          </cell>
          <cell r="H1191">
            <v>2011</v>
          </cell>
          <cell r="I1191">
            <v>7920</v>
          </cell>
          <cell r="J1191">
            <v>1005013.8</v>
          </cell>
          <cell r="K1191">
            <v>1</v>
          </cell>
          <cell r="L1191">
            <v>0</v>
          </cell>
          <cell r="M1191">
            <v>0</v>
          </cell>
          <cell r="N1191">
            <v>0</v>
          </cell>
          <cell r="R1191">
            <v>0</v>
          </cell>
          <cell r="S1191">
            <v>0</v>
          </cell>
          <cell r="T1191">
            <v>0</v>
          </cell>
          <cell r="U1191">
            <v>33</v>
          </cell>
          <cell r="V1191">
            <v>0</v>
          </cell>
          <cell r="W1191">
            <v>0</v>
          </cell>
          <cell r="AA1191">
            <v>0</v>
          </cell>
          <cell r="AB1191">
            <v>0</v>
          </cell>
          <cell r="AC1191">
            <v>0</v>
          </cell>
          <cell r="AD1191">
            <v>33</v>
          </cell>
          <cell r="AE1191">
            <v>230000</v>
          </cell>
          <cell r="AF1191">
            <v>0</v>
          </cell>
          <cell r="AI1191">
            <v>2223</v>
          </cell>
          <cell r="AK1191">
            <v>0</v>
          </cell>
          <cell r="AM1191">
            <v>376</v>
          </cell>
          <cell r="AN1191">
            <v>1</v>
          </cell>
          <cell r="AO1191">
            <v>393216</v>
          </cell>
          <cell r="AQ1191">
            <v>0</v>
          </cell>
          <cell r="AR1191">
            <v>0</v>
          </cell>
          <cell r="AS1191" t="str">
            <v>Ы</v>
          </cell>
          <cell r="AT1191" t="str">
            <v>Ы</v>
          </cell>
          <cell r="AU1191">
            <v>0</v>
          </cell>
          <cell r="AV1191">
            <v>0</v>
          </cell>
          <cell r="AW1191">
            <v>23</v>
          </cell>
          <cell r="AX1191">
            <v>1</v>
          </cell>
          <cell r="AY1191">
            <v>0</v>
          </cell>
          <cell r="AZ1191">
            <v>0</v>
          </cell>
          <cell r="BA1191">
            <v>0</v>
          </cell>
          <cell r="BB1191">
            <v>0</v>
          </cell>
          <cell r="BC1191">
            <v>38828</v>
          </cell>
        </row>
        <row r="1192">
          <cell r="A1192">
            <v>2006</v>
          </cell>
          <cell r="B1192">
            <v>1</v>
          </cell>
          <cell r="C1192">
            <v>250</v>
          </cell>
          <cell r="D1192">
            <v>20</v>
          </cell>
          <cell r="E1192">
            <v>792020</v>
          </cell>
          <cell r="F1192">
            <v>0</v>
          </cell>
          <cell r="G1192" t="str">
            <v>Затраты по ШПЗ (основные)</v>
          </cell>
          <cell r="H1192">
            <v>2011</v>
          </cell>
          <cell r="I1192">
            <v>7920</v>
          </cell>
          <cell r="J1192">
            <v>90025.13</v>
          </cell>
          <cell r="K1192">
            <v>1</v>
          </cell>
          <cell r="L1192">
            <v>0</v>
          </cell>
          <cell r="M1192">
            <v>0</v>
          </cell>
          <cell r="N1192">
            <v>0</v>
          </cell>
          <cell r="R1192">
            <v>0</v>
          </cell>
          <cell r="S1192">
            <v>0</v>
          </cell>
          <cell r="T1192">
            <v>0</v>
          </cell>
          <cell r="U1192">
            <v>33</v>
          </cell>
          <cell r="V1192">
            <v>0</v>
          </cell>
          <cell r="W1192">
            <v>0</v>
          </cell>
          <cell r="AA1192">
            <v>0</v>
          </cell>
          <cell r="AB1192">
            <v>0</v>
          </cell>
          <cell r="AC1192">
            <v>0</v>
          </cell>
          <cell r="AD1192">
            <v>33</v>
          </cell>
          <cell r="AE1192">
            <v>260000</v>
          </cell>
          <cell r="AF1192">
            <v>0</v>
          </cell>
          <cell r="AI1192">
            <v>2223</v>
          </cell>
          <cell r="AK1192">
            <v>0</v>
          </cell>
          <cell r="AM1192">
            <v>377</v>
          </cell>
          <cell r="AN1192">
            <v>1</v>
          </cell>
          <cell r="AO1192">
            <v>393216</v>
          </cell>
          <cell r="AQ1192">
            <v>0</v>
          </cell>
          <cell r="AR1192">
            <v>0</v>
          </cell>
          <cell r="AS1192" t="str">
            <v>Ы</v>
          </cell>
          <cell r="AT1192" t="str">
            <v>Ы</v>
          </cell>
          <cell r="AU1192">
            <v>0</v>
          </cell>
          <cell r="AV1192">
            <v>0</v>
          </cell>
          <cell r="AW1192">
            <v>23</v>
          </cell>
          <cell r="AX1192">
            <v>1</v>
          </cell>
          <cell r="AY1192">
            <v>0</v>
          </cell>
          <cell r="AZ1192">
            <v>0</v>
          </cell>
          <cell r="BA1192">
            <v>0</v>
          </cell>
          <cell r="BB1192">
            <v>0</v>
          </cell>
          <cell r="BC1192">
            <v>38828</v>
          </cell>
        </row>
        <row r="1193">
          <cell r="A1193">
            <v>2006</v>
          </cell>
          <cell r="B1193">
            <v>1</v>
          </cell>
          <cell r="C1193">
            <v>251</v>
          </cell>
          <cell r="D1193">
            <v>20</v>
          </cell>
          <cell r="E1193">
            <v>792020</v>
          </cell>
          <cell r="F1193">
            <v>0</v>
          </cell>
          <cell r="G1193" t="str">
            <v>Затраты по ШПЗ (основные)</v>
          </cell>
          <cell r="H1193">
            <v>2011</v>
          </cell>
          <cell r="I1193">
            <v>7920</v>
          </cell>
          <cell r="J1193">
            <v>242109.14</v>
          </cell>
          <cell r="K1193">
            <v>1</v>
          </cell>
          <cell r="L1193">
            <v>0</v>
          </cell>
          <cell r="M1193">
            <v>0</v>
          </cell>
          <cell r="N1193">
            <v>0</v>
          </cell>
          <cell r="R1193">
            <v>0</v>
          </cell>
          <cell r="S1193">
            <v>0</v>
          </cell>
          <cell r="T1193">
            <v>0</v>
          </cell>
          <cell r="U1193">
            <v>33</v>
          </cell>
          <cell r="V1193">
            <v>0</v>
          </cell>
          <cell r="W1193">
            <v>0</v>
          </cell>
          <cell r="AA1193">
            <v>0</v>
          </cell>
          <cell r="AB1193">
            <v>0</v>
          </cell>
          <cell r="AC1193">
            <v>0</v>
          </cell>
          <cell r="AD1193">
            <v>33</v>
          </cell>
          <cell r="AE1193">
            <v>270000</v>
          </cell>
          <cell r="AF1193">
            <v>0</v>
          </cell>
          <cell r="AI1193">
            <v>2223</v>
          </cell>
          <cell r="AK1193">
            <v>0</v>
          </cell>
          <cell r="AM1193">
            <v>378</v>
          </cell>
          <cell r="AN1193">
            <v>1</v>
          </cell>
          <cell r="AO1193">
            <v>393216</v>
          </cell>
          <cell r="AQ1193">
            <v>0</v>
          </cell>
          <cell r="AR1193">
            <v>0</v>
          </cell>
          <cell r="AS1193" t="str">
            <v>Ы</v>
          </cell>
          <cell r="AT1193" t="str">
            <v>Ы</v>
          </cell>
          <cell r="AU1193">
            <v>0</v>
          </cell>
          <cell r="AV1193">
            <v>0</v>
          </cell>
          <cell r="AW1193">
            <v>23</v>
          </cell>
          <cell r="AX1193">
            <v>1</v>
          </cell>
          <cell r="AY1193">
            <v>0</v>
          </cell>
          <cell r="AZ1193">
            <v>0</v>
          </cell>
          <cell r="BA1193">
            <v>0</v>
          </cell>
          <cell r="BB1193">
            <v>0</v>
          </cell>
          <cell r="BC1193">
            <v>38828</v>
          </cell>
        </row>
        <row r="1194">
          <cell r="A1194">
            <v>2006</v>
          </cell>
          <cell r="B1194">
            <v>1</v>
          </cell>
          <cell r="C1194">
            <v>252</v>
          </cell>
          <cell r="D1194">
            <v>20</v>
          </cell>
          <cell r="E1194">
            <v>792020</v>
          </cell>
          <cell r="F1194">
            <v>0</v>
          </cell>
          <cell r="G1194" t="str">
            <v>Затраты по ШПЗ (основные)</v>
          </cell>
          <cell r="H1194">
            <v>2011</v>
          </cell>
          <cell r="I1194">
            <v>7920</v>
          </cell>
          <cell r="J1194">
            <v>10766.51</v>
          </cell>
          <cell r="K1194">
            <v>1</v>
          </cell>
          <cell r="L1194">
            <v>0</v>
          </cell>
          <cell r="M1194">
            <v>0</v>
          </cell>
          <cell r="N1194">
            <v>0</v>
          </cell>
          <cell r="R1194">
            <v>0</v>
          </cell>
          <cell r="S1194">
            <v>0</v>
          </cell>
          <cell r="T1194">
            <v>0</v>
          </cell>
          <cell r="U1194">
            <v>33</v>
          </cell>
          <cell r="V1194">
            <v>0</v>
          </cell>
          <cell r="W1194">
            <v>0</v>
          </cell>
          <cell r="AA1194">
            <v>0</v>
          </cell>
          <cell r="AB1194">
            <v>0</v>
          </cell>
          <cell r="AC1194">
            <v>0</v>
          </cell>
          <cell r="AD1194">
            <v>33</v>
          </cell>
          <cell r="AE1194">
            <v>280000</v>
          </cell>
          <cell r="AF1194">
            <v>0</v>
          </cell>
          <cell r="AI1194">
            <v>2223</v>
          </cell>
          <cell r="AK1194">
            <v>0</v>
          </cell>
          <cell r="AM1194">
            <v>379</v>
          </cell>
          <cell r="AN1194">
            <v>1</v>
          </cell>
          <cell r="AO1194">
            <v>393216</v>
          </cell>
          <cell r="AQ1194">
            <v>0</v>
          </cell>
          <cell r="AR1194">
            <v>0</v>
          </cell>
          <cell r="AS1194" t="str">
            <v>Ы</v>
          </cell>
          <cell r="AT1194" t="str">
            <v>Ы</v>
          </cell>
          <cell r="AU1194">
            <v>0</v>
          </cell>
          <cell r="AV1194">
            <v>0</v>
          </cell>
          <cell r="AW1194">
            <v>23</v>
          </cell>
          <cell r="AX1194">
            <v>1</v>
          </cell>
          <cell r="AY1194">
            <v>0</v>
          </cell>
          <cell r="AZ1194">
            <v>0</v>
          </cell>
          <cell r="BA1194">
            <v>0</v>
          </cell>
          <cell r="BB1194">
            <v>0</v>
          </cell>
          <cell r="BC1194">
            <v>38828</v>
          </cell>
        </row>
        <row r="1195">
          <cell r="A1195">
            <v>2006</v>
          </cell>
          <cell r="B1195">
            <v>1</v>
          </cell>
          <cell r="C1195">
            <v>253</v>
          </cell>
          <cell r="D1195">
            <v>20</v>
          </cell>
          <cell r="E1195">
            <v>792020</v>
          </cell>
          <cell r="F1195">
            <v>0</v>
          </cell>
          <cell r="G1195" t="str">
            <v>Затраты по ШПЗ (основные)</v>
          </cell>
          <cell r="H1195">
            <v>2011</v>
          </cell>
          <cell r="I1195">
            <v>7920</v>
          </cell>
          <cell r="J1195">
            <v>83466.44</v>
          </cell>
          <cell r="K1195">
            <v>1</v>
          </cell>
          <cell r="L1195">
            <v>0</v>
          </cell>
          <cell r="M1195">
            <v>0</v>
          </cell>
          <cell r="N1195">
            <v>0</v>
          </cell>
          <cell r="R1195">
            <v>0</v>
          </cell>
          <cell r="S1195">
            <v>0</v>
          </cell>
          <cell r="T1195">
            <v>0</v>
          </cell>
          <cell r="U1195">
            <v>33</v>
          </cell>
          <cell r="V1195">
            <v>0</v>
          </cell>
          <cell r="W1195">
            <v>0</v>
          </cell>
          <cell r="AA1195">
            <v>0</v>
          </cell>
          <cell r="AB1195">
            <v>0</v>
          </cell>
          <cell r="AC1195">
            <v>0</v>
          </cell>
          <cell r="AD1195">
            <v>33</v>
          </cell>
          <cell r="AE1195">
            <v>280100</v>
          </cell>
          <cell r="AF1195">
            <v>0</v>
          </cell>
          <cell r="AI1195">
            <v>2223</v>
          </cell>
          <cell r="AK1195">
            <v>0</v>
          </cell>
          <cell r="AM1195">
            <v>380</v>
          </cell>
          <cell r="AN1195">
            <v>1</v>
          </cell>
          <cell r="AO1195">
            <v>393216</v>
          </cell>
          <cell r="AQ1195">
            <v>0</v>
          </cell>
          <cell r="AR1195">
            <v>0</v>
          </cell>
          <cell r="AS1195" t="str">
            <v>Ы</v>
          </cell>
          <cell r="AT1195" t="str">
            <v>Ы</v>
          </cell>
          <cell r="AU1195">
            <v>0</v>
          </cell>
          <cell r="AV1195">
            <v>0</v>
          </cell>
          <cell r="AW1195">
            <v>23</v>
          </cell>
          <cell r="AX1195">
            <v>1</v>
          </cell>
          <cell r="AY1195">
            <v>0</v>
          </cell>
          <cell r="AZ1195">
            <v>0</v>
          </cell>
          <cell r="BA1195">
            <v>0</v>
          </cell>
          <cell r="BB1195">
            <v>0</v>
          </cell>
          <cell r="BC1195">
            <v>38828</v>
          </cell>
        </row>
        <row r="1196">
          <cell r="A1196">
            <v>2006</v>
          </cell>
          <cell r="B1196">
            <v>1</v>
          </cell>
          <cell r="C1196">
            <v>254</v>
          </cell>
          <cell r="D1196">
            <v>20</v>
          </cell>
          <cell r="E1196">
            <v>792020</v>
          </cell>
          <cell r="F1196">
            <v>0</v>
          </cell>
          <cell r="G1196" t="str">
            <v>Затраты по ШПЗ (основные)</v>
          </cell>
          <cell r="H1196">
            <v>2011</v>
          </cell>
          <cell r="I1196">
            <v>7920</v>
          </cell>
          <cell r="J1196">
            <v>52909.06</v>
          </cell>
          <cell r="K1196">
            <v>1</v>
          </cell>
          <cell r="L1196">
            <v>0</v>
          </cell>
          <cell r="M1196">
            <v>0</v>
          </cell>
          <cell r="N1196">
            <v>0</v>
          </cell>
          <cell r="R1196">
            <v>0</v>
          </cell>
          <cell r="S1196">
            <v>0</v>
          </cell>
          <cell r="T1196">
            <v>0</v>
          </cell>
          <cell r="U1196">
            <v>33</v>
          </cell>
          <cell r="V1196">
            <v>0</v>
          </cell>
          <cell r="W1196">
            <v>0</v>
          </cell>
          <cell r="AA1196">
            <v>0</v>
          </cell>
          <cell r="AB1196">
            <v>0</v>
          </cell>
          <cell r="AC1196">
            <v>0</v>
          </cell>
          <cell r="AD1196">
            <v>33</v>
          </cell>
          <cell r="AE1196">
            <v>280200</v>
          </cell>
          <cell r="AF1196">
            <v>0</v>
          </cell>
          <cell r="AI1196">
            <v>2223</v>
          </cell>
          <cell r="AK1196">
            <v>0</v>
          </cell>
          <cell r="AM1196">
            <v>381</v>
          </cell>
          <cell r="AN1196">
            <v>1</v>
          </cell>
          <cell r="AO1196">
            <v>393216</v>
          </cell>
          <cell r="AQ1196">
            <v>0</v>
          </cell>
          <cell r="AR1196">
            <v>0</v>
          </cell>
          <cell r="AS1196" t="str">
            <v>Ы</v>
          </cell>
          <cell r="AT1196" t="str">
            <v>Ы</v>
          </cell>
          <cell r="AU1196">
            <v>0</v>
          </cell>
          <cell r="AV1196">
            <v>0</v>
          </cell>
          <cell r="AW1196">
            <v>23</v>
          </cell>
          <cell r="AX1196">
            <v>1</v>
          </cell>
          <cell r="AY1196">
            <v>0</v>
          </cell>
          <cell r="AZ1196">
            <v>0</v>
          </cell>
          <cell r="BA1196">
            <v>0</v>
          </cell>
          <cell r="BB1196">
            <v>0</v>
          </cell>
          <cell r="BC1196">
            <v>38828</v>
          </cell>
        </row>
        <row r="1197">
          <cell r="A1197">
            <v>2006</v>
          </cell>
          <cell r="B1197">
            <v>1</v>
          </cell>
          <cell r="C1197">
            <v>255</v>
          </cell>
          <cell r="D1197">
            <v>20</v>
          </cell>
          <cell r="E1197">
            <v>792020</v>
          </cell>
          <cell r="F1197">
            <v>0</v>
          </cell>
          <cell r="G1197" t="str">
            <v>Затраты по ШПЗ (основные)</v>
          </cell>
          <cell r="H1197">
            <v>2011</v>
          </cell>
          <cell r="I1197">
            <v>7920</v>
          </cell>
          <cell r="J1197">
            <v>10586.1</v>
          </cell>
          <cell r="K1197">
            <v>1</v>
          </cell>
          <cell r="L1197">
            <v>0</v>
          </cell>
          <cell r="M1197">
            <v>0</v>
          </cell>
          <cell r="N1197">
            <v>0</v>
          </cell>
          <cell r="R1197">
            <v>0</v>
          </cell>
          <cell r="S1197">
            <v>0</v>
          </cell>
          <cell r="T1197">
            <v>0</v>
          </cell>
          <cell r="U1197">
            <v>33</v>
          </cell>
          <cell r="V1197">
            <v>0</v>
          </cell>
          <cell r="W1197">
            <v>0</v>
          </cell>
          <cell r="AA1197">
            <v>0</v>
          </cell>
          <cell r="AB1197">
            <v>0</v>
          </cell>
          <cell r="AC1197">
            <v>0</v>
          </cell>
          <cell r="AD1197">
            <v>33</v>
          </cell>
          <cell r="AE1197">
            <v>280300</v>
          </cell>
          <cell r="AF1197">
            <v>0</v>
          </cell>
          <cell r="AI1197">
            <v>2223</v>
          </cell>
          <cell r="AK1197">
            <v>0</v>
          </cell>
          <cell r="AM1197">
            <v>382</v>
          </cell>
          <cell r="AN1197">
            <v>1</v>
          </cell>
          <cell r="AO1197">
            <v>393216</v>
          </cell>
          <cell r="AQ1197">
            <v>0</v>
          </cell>
          <cell r="AR1197">
            <v>0</v>
          </cell>
          <cell r="AS1197" t="str">
            <v>Ы</v>
          </cell>
          <cell r="AT1197" t="str">
            <v>Ы</v>
          </cell>
          <cell r="AU1197">
            <v>0</v>
          </cell>
          <cell r="AV1197">
            <v>0</v>
          </cell>
          <cell r="AW1197">
            <v>23</v>
          </cell>
          <cell r="AX1197">
            <v>1</v>
          </cell>
          <cell r="AY1197">
            <v>0</v>
          </cell>
          <cell r="AZ1197">
            <v>0</v>
          </cell>
          <cell r="BA1197">
            <v>0</v>
          </cell>
          <cell r="BB1197">
            <v>0</v>
          </cell>
          <cell r="BC1197">
            <v>38828</v>
          </cell>
        </row>
        <row r="1198">
          <cell r="A1198">
            <v>2006</v>
          </cell>
          <cell r="B1198">
            <v>1</v>
          </cell>
          <cell r="C1198">
            <v>256</v>
          </cell>
          <cell r="D1198">
            <v>20</v>
          </cell>
          <cell r="E1198">
            <v>792020</v>
          </cell>
          <cell r="F1198">
            <v>0</v>
          </cell>
          <cell r="G1198" t="str">
            <v>Затраты по ШПЗ (основные)</v>
          </cell>
          <cell r="H1198">
            <v>2011</v>
          </cell>
          <cell r="I1198">
            <v>7920</v>
          </cell>
          <cell r="J1198">
            <v>168216.55</v>
          </cell>
          <cell r="K1198">
            <v>1</v>
          </cell>
          <cell r="L1198">
            <v>0</v>
          </cell>
          <cell r="M1198">
            <v>0</v>
          </cell>
          <cell r="N1198">
            <v>0</v>
          </cell>
          <cell r="R1198">
            <v>0</v>
          </cell>
          <cell r="S1198">
            <v>0</v>
          </cell>
          <cell r="T1198">
            <v>0</v>
          </cell>
          <cell r="U1198">
            <v>33</v>
          </cell>
          <cell r="V1198">
            <v>0</v>
          </cell>
          <cell r="W1198">
            <v>0</v>
          </cell>
          <cell r="AA1198">
            <v>0</v>
          </cell>
          <cell r="AB1198">
            <v>0</v>
          </cell>
          <cell r="AC1198">
            <v>0</v>
          </cell>
          <cell r="AD1198">
            <v>33</v>
          </cell>
          <cell r="AE1198">
            <v>280400</v>
          </cell>
          <cell r="AF1198">
            <v>0</v>
          </cell>
          <cell r="AI1198">
            <v>2223</v>
          </cell>
          <cell r="AK1198">
            <v>0</v>
          </cell>
          <cell r="AM1198">
            <v>383</v>
          </cell>
          <cell r="AN1198">
            <v>1</v>
          </cell>
          <cell r="AO1198">
            <v>393216</v>
          </cell>
          <cell r="AQ1198">
            <v>0</v>
          </cell>
          <cell r="AR1198">
            <v>0</v>
          </cell>
          <cell r="AS1198" t="str">
            <v>Ы</v>
          </cell>
          <cell r="AT1198" t="str">
            <v>Ы</v>
          </cell>
          <cell r="AU1198">
            <v>0</v>
          </cell>
          <cell r="AV1198">
            <v>0</v>
          </cell>
          <cell r="AW1198">
            <v>23</v>
          </cell>
          <cell r="AX1198">
            <v>1</v>
          </cell>
          <cell r="AY1198">
            <v>0</v>
          </cell>
          <cell r="AZ1198">
            <v>0</v>
          </cell>
          <cell r="BA1198">
            <v>0</v>
          </cell>
          <cell r="BB1198">
            <v>0</v>
          </cell>
          <cell r="BC1198">
            <v>38828</v>
          </cell>
        </row>
        <row r="1199">
          <cell r="A1199">
            <v>2006</v>
          </cell>
          <cell r="B1199">
            <v>1</v>
          </cell>
          <cell r="C1199">
            <v>257</v>
          </cell>
          <cell r="D1199">
            <v>20</v>
          </cell>
          <cell r="E1199">
            <v>792020</v>
          </cell>
          <cell r="F1199">
            <v>0</v>
          </cell>
          <cell r="G1199" t="str">
            <v>Затраты по ШПЗ (основные)</v>
          </cell>
          <cell r="H1199">
            <v>2011</v>
          </cell>
          <cell r="I1199">
            <v>7920</v>
          </cell>
          <cell r="J1199">
            <v>37371</v>
          </cell>
          <cell r="K1199">
            <v>1</v>
          </cell>
          <cell r="L1199">
            <v>0</v>
          </cell>
          <cell r="M1199">
            <v>0</v>
          </cell>
          <cell r="N1199">
            <v>0</v>
          </cell>
          <cell r="R1199">
            <v>0</v>
          </cell>
          <cell r="S1199">
            <v>0</v>
          </cell>
          <cell r="T1199">
            <v>0</v>
          </cell>
          <cell r="U1199">
            <v>33</v>
          </cell>
          <cell r="V1199">
            <v>0</v>
          </cell>
          <cell r="W1199">
            <v>0</v>
          </cell>
          <cell r="AA1199">
            <v>0</v>
          </cell>
          <cell r="AB1199">
            <v>0</v>
          </cell>
          <cell r="AC1199">
            <v>0</v>
          </cell>
          <cell r="AD1199">
            <v>33</v>
          </cell>
          <cell r="AE1199">
            <v>282200</v>
          </cell>
          <cell r="AF1199">
            <v>0</v>
          </cell>
          <cell r="AI1199">
            <v>2223</v>
          </cell>
          <cell r="AK1199">
            <v>0</v>
          </cell>
          <cell r="AM1199">
            <v>384</v>
          </cell>
          <cell r="AN1199">
            <v>1</v>
          </cell>
          <cell r="AO1199">
            <v>393216</v>
          </cell>
          <cell r="AQ1199">
            <v>0</v>
          </cell>
          <cell r="AR1199">
            <v>0</v>
          </cell>
          <cell r="AS1199" t="str">
            <v>Ы</v>
          </cell>
          <cell r="AT1199" t="str">
            <v>Ы</v>
          </cell>
          <cell r="AU1199">
            <v>0</v>
          </cell>
          <cell r="AV1199">
            <v>0</v>
          </cell>
          <cell r="AW1199">
            <v>23</v>
          </cell>
          <cell r="AX1199">
            <v>1</v>
          </cell>
          <cell r="AY1199">
            <v>0</v>
          </cell>
          <cell r="AZ1199">
            <v>0</v>
          </cell>
          <cell r="BA1199">
            <v>0</v>
          </cell>
          <cell r="BB1199">
            <v>0</v>
          </cell>
          <cell r="BC1199">
            <v>38828</v>
          </cell>
        </row>
        <row r="1200">
          <cell r="A1200">
            <v>2006</v>
          </cell>
          <cell r="B1200">
            <v>1</v>
          </cell>
          <cell r="C1200">
            <v>258</v>
          </cell>
          <cell r="D1200">
            <v>20</v>
          </cell>
          <cell r="E1200">
            <v>792020</v>
          </cell>
          <cell r="F1200">
            <v>0</v>
          </cell>
          <cell r="G1200" t="str">
            <v>Затраты по ШПЗ (основные)</v>
          </cell>
          <cell r="H1200">
            <v>2011</v>
          </cell>
          <cell r="I1200">
            <v>7920</v>
          </cell>
          <cell r="J1200">
            <v>79870</v>
          </cell>
          <cell r="K1200">
            <v>1</v>
          </cell>
          <cell r="L1200">
            <v>0</v>
          </cell>
          <cell r="M1200">
            <v>0</v>
          </cell>
          <cell r="N1200">
            <v>0</v>
          </cell>
          <cell r="R1200">
            <v>0</v>
          </cell>
          <cell r="S1200">
            <v>0</v>
          </cell>
          <cell r="T1200">
            <v>0</v>
          </cell>
          <cell r="U1200">
            <v>33</v>
          </cell>
          <cell r="V1200">
            <v>0</v>
          </cell>
          <cell r="W1200">
            <v>0</v>
          </cell>
          <cell r="AA1200">
            <v>0</v>
          </cell>
          <cell r="AB1200">
            <v>0</v>
          </cell>
          <cell r="AC1200">
            <v>0</v>
          </cell>
          <cell r="AD1200">
            <v>33</v>
          </cell>
          <cell r="AE1200">
            <v>283000</v>
          </cell>
          <cell r="AF1200">
            <v>0</v>
          </cell>
          <cell r="AI1200">
            <v>2223</v>
          </cell>
          <cell r="AK1200">
            <v>0</v>
          </cell>
          <cell r="AM1200">
            <v>385</v>
          </cell>
          <cell r="AN1200">
            <v>1</v>
          </cell>
          <cell r="AO1200">
            <v>393216</v>
          </cell>
          <cell r="AQ1200">
            <v>0</v>
          </cell>
          <cell r="AR1200">
            <v>0</v>
          </cell>
          <cell r="AS1200" t="str">
            <v>Ы</v>
          </cell>
          <cell r="AT1200" t="str">
            <v>Ы</v>
          </cell>
          <cell r="AU1200">
            <v>0</v>
          </cell>
          <cell r="AV1200">
            <v>0</v>
          </cell>
          <cell r="AW1200">
            <v>23</v>
          </cell>
          <cell r="AX1200">
            <v>1</v>
          </cell>
          <cell r="AY1200">
            <v>0</v>
          </cell>
          <cell r="AZ1200">
            <v>0</v>
          </cell>
          <cell r="BA1200">
            <v>0</v>
          </cell>
          <cell r="BB1200">
            <v>0</v>
          </cell>
          <cell r="BC1200">
            <v>38828</v>
          </cell>
        </row>
        <row r="1201">
          <cell r="A1201">
            <v>2006</v>
          </cell>
          <cell r="B1201">
            <v>1</v>
          </cell>
          <cell r="C1201">
            <v>259</v>
          </cell>
          <cell r="D1201">
            <v>20</v>
          </cell>
          <cell r="E1201">
            <v>792020</v>
          </cell>
          <cell r="F1201">
            <v>0</v>
          </cell>
          <cell r="G1201" t="str">
            <v>Затраты по ШПЗ (основные)</v>
          </cell>
          <cell r="H1201">
            <v>2011</v>
          </cell>
          <cell r="I1201">
            <v>7920</v>
          </cell>
          <cell r="J1201">
            <v>4966.22</v>
          </cell>
          <cell r="K1201">
            <v>1</v>
          </cell>
          <cell r="L1201">
            <v>0</v>
          </cell>
          <cell r="M1201">
            <v>0</v>
          </cell>
          <cell r="N1201">
            <v>0</v>
          </cell>
          <cell r="R1201">
            <v>0</v>
          </cell>
          <cell r="S1201">
            <v>0</v>
          </cell>
          <cell r="T1201">
            <v>0</v>
          </cell>
          <cell r="U1201">
            <v>33</v>
          </cell>
          <cell r="V1201">
            <v>0</v>
          </cell>
          <cell r="W1201">
            <v>0</v>
          </cell>
          <cell r="AA1201">
            <v>0</v>
          </cell>
          <cell r="AB1201">
            <v>0</v>
          </cell>
          <cell r="AC1201">
            <v>0</v>
          </cell>
          <cell r="AD1201">
            <v>33</v>
          </cell>
          <cell r="AE1201">
            <v>285000</v>
          </cell>
          <cell r="AF1201">
            <v>0</v>
          </cell>
          <cell r="AI1201">
            <v>2223</v>
          </cell>
          <cell r="AK1201">
            <v>0</v>
          </cell>
          <cell r="AM1201">
            <v>386</v>
          </cell>
          <cell r="AN1201">
            <v>1</v>
          </cell>
          <cell r="AO1201">
            <v>393216</v>
          </cell>
          <cell r="AQ1201">
            <v>0</v>
          </cell>
          <cell r="AR1201">
            <v>0</v>
          </cell>
          <cell r="AS1201" t="str">
            <v>Ы</v>
          </cell>
          <cell r="AT1201" t="str">
            <v>Ы</v>
          </cell>
          <cell r="AU1201">
            <v>0</v>
          </cell>
          <cell r="AV1201">
            <v>0</v>
          </cell>
          <cell r="AW1201">
            <v>23</v>
          </cell>
          <cell r="AX1201">
            <v>1</v>
          </cell>
          <cell r="AY1201">
            <v>0</v>
          </cell>
          <cell r="AZ1201">
            <v>0</v>
          </cell>
          <cell r="BA1201">
            <v>0</v>
          </cell>
          <cell r="BB1201">
            <v>0</v>
          </cell>
          <cell r="BC1201">
            <v>38828</v>
          </cell>
        </row>
        <row r="1202">
          <cell r="A1202">
            <v>2006</v>
          </cell>
          <cell r="B1202">
            <v>1</v>
          </cell>
          <cell r="C1202">
            <v>260</v>
          </cell>
          <cell r="D1202">
            <v>20</v>
          </cell>
          <cell r="E1202">
            <v>792020</v>
          </cell>
          <cell r="F1202">
            <v>0</v>
          </cell>
          <cell r="G1202" t="str">
            <v>Затраты по ШПЗ (основные)</v>
          </cell>
          <cell r="H1202">
            <v>2011</v>
          </cell>
          <cell r="I1202">
            <v>7920</v>
          </cell>
          <cell r="J1202">
            <v>107713.91</v>
          </cell>
          <cell r="K1202">
            <v>1</v>
          </cell>
          <cell r="L1202">
            <v>0</v>
          </cell>
          <cell r="M1202">
            <v>0</v>
          </cell>
          <cell r="N1202">
            <v>0</v>
          </cell>
          <cell r="R1202">
            <v>0</v>
          </cell>
          <cell r="S1202">
            <v>0</v>
          </cell>
          <cell r="T1202">
            <v>0</v>
          </cell>
          <cell r="U1202">
            <v>33</v>
          </cell>
          <cell r="V1202">
            <v>0</v>
          </cell>
          <cell r="W1202">
            <v>0</v>
          </cell>
          <cell r="AA1202">
            <v>0</v>
          </cell>
          <cell r="AB1202">
            <v>0</v>
          </cell>
          <cell r="AC1202">
            <v>0</v>
          </cell>
          <cell r="AD1202">
            <v>33</v>
          </cell>
          <cell r="AE1202">
            <v>311000</v>
          </cell>
          <cell r="AF1202">
            <v>0</v>
          </cell>
          <cell r="AI1202">
            <v>2223</v>
          </cell>
          <cell r="AK1202">
            <v>0</v>
          </cell>
          <cell r="AM1202">
            <v>387</v>
          </cell>
          <cell r="AN1202">
            <v>1</v>
          </cell>
          <cell r="AO1202">
            <v>393216</v>
          </cell>
          <cell r="AQ1202">
            <v>0</v>
          </cell>
          <cell r="AR1202">
            <v>0</v>
          </cell>
          <cell r="AS1202" t="str">
            <v>Ы</v>
          </cell>
          <cell r="AT1202" t="str">
            <v>Ы</v>
          </cell>
          <cell r="AU1202">
            <v>0</v>
          </cell>
          <cell r="AV1202">
            <v>0</v>
          </cell>
          <cell r="AW1202">
            <v>23</v>
          </cell>
          <cell r="AX1202">
            <v>1</v>
          </cell>
          <cell r="AY1202">
            <v>0</v>
          </cell>
          <cell r="AZ1202">
            <v>0</v>
          </cell>
          <cell r="BA1202">
            <v>0</v>
          </cell>
          <cell r="BB1202">
            <v>0</v>
          </cell>
          <cell r="BC1202">
            <v>38828</v>
          </cell>
        </row>
        <row r="1203">
          <cell r="A1203">
            <v>2006</v>
          </cell>
          <cell r="B1203">
            <v>1</v>
          </cell>
          <cell r="C1203">
            <v>261</v>
          </cell>
          <cell r="D1203">
            <v>20</v>
          </cell>
          <cell r="E1203">
            <v>792020</v>
          </cell>
          <cell r="F1203">
            <v>0</v>
          </cell>
          <cell r="G1203" t="str">
            <v>Затраты по ШПЗ (основные)</v>
          </cell>
          <cell r="H1203">
            <v>2011</v>
          </cell>
          <cell r="I1203">
            <v>7920</v>
          </cell>
          <cell r="J1203">
            <v>222531.8</v>
          </cell>
          <cell r="K1203">
            <v>1</v>
          </cell>
          <cell r="L1203">
            <v>0</v>
          </cell>
          <cell r="M1203">
            <v>0</v>
          </cell>
          <cell r="N1203">
            <v>0</v>
          </cell>
          <cell r="R1203">
            <v>0</v>
          </cell>
          <cell r="S1203">
            <v>0</v>
          </cell>
          <cell r="T1203">
            <v>0</v>
          </cell>
          <cell r="U1203">
            <v>33</v>
          </cell>
          <cell r="V1203">
            <v>0</v>
          </cell>
          <cell r="W1203">
            <v>0</v>
          </cell>
          <cell r="AA1203">
            <v>0</v>
          </cell>
          <cell r="AB1203">
            <v>0</v>
          </cell>
          <cell r="AC1203">
            <v>0</v>
          </cell>
          <cell r="AD1203">
            <v>33</v>
          </cell>
          <cell r="AE1203">
            <v>312000</v>
          </cell>
          <cell r="AF1203">
            <v>0</v>
          </cell>
          <cell r="AI1203">
            <v>2223</v>
          </cell>
          <cell r="AK1203">
            <v>0</v>
          </cell>
          <cell r="AM1203">
            <v>388</v>
          </cell>
          <cell r="AN1203">
            <v>1</v>
          </cell>
          <cell r="AO1203">
            <v>393216</v>
          </cell>
          <cell r="AQ1203">
            <v>0</v>
          </cell>
          <cell r="AR1203">
            <v>0</v>
          </cell>
          <cell r="AS1203" t="str">
            <v>Ы</v>
          </cell>
          <cell r="AT1203" t="str">
            <v>Ы</v>
          </cell>
          <cell r="AU1203">
            <v>0</v>
          </cell>
          <cell r="AV1203">
            <v>0</v>
          </cell>
          <cell r="AW1203">
            <v>23</v>
          </cell>
          <cell r="AX1203">
            <v>1</v>
          </cell>
          <cell r="AY1203">
            <v>0</v>
          </cell>
          <cell r="AZ1203">
            <v>0</v>
          </cell>
          <cell r="BA1203">
            <v>0</v>
          </cell>
          <cell r="BB1203">
            <v>0</v>
          </cell>
          <cell r="BC1203">
            <v>38828</v>
          </cell>
        </row>
        <row r="1204">
          <cell r="A1204">
            <v>2006</v>
          </cell>
          <cell r="B1204">
            <v>1</v>
          </cell>
          <cell r="C1204">
            <v>262</v>
          </cell>
          <cell r="D1204">
            <v>20</v>
          </cell>
          <cell r="E1204">
            <v>792020</v>
          </cell>
          <cell r="F1204">
            <v>0</v>
          </cell>
          <cell r="G1204" t="str">
            <v>Затраты по ШПЗ (основные)</v>
          </cell>
          <cell r="H1204">
            <v>2011</v>
          </cell>
          <cell r="I1204">
            <v>7920</v>
          </cell>
          <cell r="J1204">
            <v>36395.25</v>
          </cell>
          <cell r="K1204">
            <v>1</v>
          </cell>
          <cell r="L1204">
            <v>0</v>
          </cell>
          <cell r="M1204">
            <v>0</v>
          </cell>
          <cell r="N1204">
            <v>0</v>
          </cell>
          <cell r="R1204">
            <v>0</v>
          </cell>
          <cell r="S1204">
            <v>0</v>
          </cell>
          <cell r="T1204">
            <v>0</v>
          </cell>
          <cell r="U1204">
            <v>33</v>
          </cell>
          <cell r="V1204">
            <v>0</v>
          </cell>
          <cell r="W1204">
            <v>0</v>
          </cell>
          <cell r="AA1204">
            <v>0</v>
          </cell>
          <cell r="AB1204">
            <v>0</v>
          </cell>
          <cell r="AC1204">
            <v>0</v>
          </cell>
          <cell r="AD1204">
            <v>33</v>
          </cell>
          <cell r="AE1204">
            <v>312100</v>
          </cell>
          <cell r="AF1204">
            <v>0</v>
          </cell>
          <cell r="AI1204">
            <v>2223</v>
          </cell>
          <cell r="AK1204">
            <v>0</v>
          </cell>
          <cell r="AM1204">
            <v>389</v>
          </cell>
          <cell r="AN1204">
            <v>1</v>
          </cell>
          <cell r="AO1204">
            <v>393216</v>
          </cell>
          <cell r="AQ1204">
            <v>0</v>
          </cell>
          <cell r="AR1204">
            <v>0</v>
          </cell>
          <cell r="AS1204" t="str">
            <v>Ы</v>
          </cell>
          <cell r="AT1204" t="str">
            <v>Ы</v>
          </cell>
          <cell r="AU1204">
            <v>0</v>
          </cell>
          <cell r="AV1204">
            <v>0</v>
          </cell>
          <cell r="AW1204">
            <v>23</v>
          </cell>
          <cell r="AX1204">
            <v>1</v>
          </cell>
          <cell r="AY1204">
            <v>0</v>
          </cell>
          <cell r="AZ1204">
            <v>0</v>
          </cell>
          <cell r="BA1204">
            <v>0</v>
          </cell>
          <cell r="BB1204">
            <v>0</v>
          </cell>
          <cell r="BC1204">
            <v>38828</v>
          </cell>
        </row>
        <row r="1205">
          <cell r="A1205">
            <v>2006</v>
          </cell>
          <cell r="B1205">
            <v>1</v>
          </cell>
          <cell r="C1205">
            <v>263</v>
          </cell>
          <cell r="D1205">
            <v>20</v>
          </cell>
          <cell r="E1205">
            <v>792020</v>
          </cell>
          <cell r="F1205">
            <v>0</v>
          </cell>
          <cell r="G1205" t="str">
            <v>Затраты по ШПЗ (основные)</v>
          </cell>
          <cell r="H1205">
            <v>2011</v>
          </cell>
          <cell r="I1205">
            <v>7920</v>
          </cell>
          <cell r="J1205">
            <v>485074.37</v>
          </cell>
          <cell r="K1205">
            <v>1</v>
          </cell>
          <cell r="L1205">
            <v>0</v>
          </cell>
          <cell r="M1205">
            <v>0</v>
          </cell>
          <cell r="N1205">
            <v>0</v>
          </cell>
          <cell r="R1205">
            <v>0</v>
          </cell>
          <cell r="S1205">
            <v>0</v>
          </cell>
          <cell r="T1205">
            <v>0</v>
          </cell>
          <cell r="U1205">
            <v>33</v>
          </cell>
          <cell r="V1205">
            <v>0</v>
          </cell>
          <cell r="W1205">
            <v>0</v>
          </cell>
          <cell r="AA1205">
            <v>0</v>
          </cell>
          <cell r="AB1205">
            <v>0</v>
          </cell>
          <cell r="AC1205">
            <v>0</v>
          </cell>
          <cell r="AD1205">
            <v>33</v>
          </cell>
          <cell r="AE1205">
            <v>312200</v>
          </cell>
          <cell r="AF1205">
            <v>0</v>
          </cell>
          <cell r="AI1205">
            <v>2223</v>
          </cell>
          <cell r="AK1205">
            <v>0</v>
          </cell>
          <cell r="AM1205">
            <v>390</v>
          </cell>
          <cell r="AN1205">
            <v>1</v>
          </cell>
          <cell r="AO1205">
            <v>393216</v>
          </cell>
          <cell r="AQ1205">
            <v>0</v>
          </cell>
          <cell r="AR1205">
            <v>0</v>
          </cell>
          <cell r="AS1205" t="str">
            <v>Ы</v>
          </cell>
          <cell r="AT1205" t="str">
            <v>Ы</v>
          </cell>
          <cell r="AU1205">
            <v>0</v>
          </cell>
          <cell r="AV1205">
            <v>0</v>
          </cell>
          <cell r="AW1205">
            <v>23</v>
          </cell>
          <cell r="AX1205">
            <v>1</v>
          </cell>
          <cell r="AY1205">
            <v>0</v>
          </cell>
          <cell r="AZ1205">
            <v>0</v>
          </cell>
          <cell r="BA1205">
            <v>0</v>
          </cell>
          <cell r="BB1205">
            <v>0</v>
          </cell>
          <cell r="BC1205">
            <v>38828</v>
          </cell>
        </row>
        <row r="1206">
          <cell r="A1206">
            <v>2006</v>
          </cell>
          <cell r="B1206">
            <v>1</v>
          </cell>
          <cell r="C1206">
            <v>264</v>
          </cell>
          <cell r="D1206">
            <v>20</v>
          </cell>
          <cell r="E1206">
            <v>792020</v>
          </cell>
          <cell r="F1206">
            <v>0</v>
          </cell>
          <cell r="G1206" t="str">
            <v>Затраты по ШПЗ (основные)</v>
          </cell>
          <cell r="H1206">
            <v>2011</v>
          </cell>
          <cell r="I1206">
            <v>7920</v>
          </cell>
          <cell r="J1206">
            <v>40640.559999999998</v>
          </cell>
          <cell r="K1206">
            <v>1</v>
          </cell>
          <cell r="L1206">
            <v>0</v>
          </cell>
          <cell r="M1206">
            <v>0</v>
          </cell>
          <cell r="N1206">
            <v>0</v>
          </cell>
          <cell r="R1206">
            <v>0</v>
          </cell>
          <cell r="S1206">
            <v>0</v>
          </cell>
          <cell r="T1206">
            <v>0</v>
          </cell>
          <cell r="U1206">
            <v>33</v>
          </cell>
          <cell r="V1206">
            <v>0</v>
          </cell>
          <cell r="W1206">
            <v>0</v>
          </cell>
          <cell r="AA1206">
            <v>0</v>
          </cell>
          <cell r="AB1206">
            <v>0</v>
          </cell>
          <cell r="AC1206">
            <v>0</v>
          </cell>
          <cell r="AD1206">
            <v>33</v>
          </cell>
          <cell r="AE1206">
            <v>313000</v>
          </cell>
          <cell r="AF1206">
            <v>0</v>
          </cell>
          <cell r="AI1206">
            <v>2223</v>
          </cell>
          <cell r="AK1206">
            <v>0</v>
          </cell>
          <cell r="AM1206">
            <v>391</v>
          </cell>
          <cell r="AN1206">
            <v>1</v>
          </cell>
          <cell r="AO1206">
            <v>393216</v>
          </cell>
          <cell r="AQ1206">
            <v>0</v>
          </cell>
          <cell r="AR1206">
            <v>0</v>
          </cell>
          <cell r="AS1206" t="str">
            <v>Ы</v>
          </cell>
          <cell r="AT1206" t="str">
            <v>Ы</v>
          </cell>
          <cell r="AU1206">
            <v>0</v>
          </cell>
          <cell r="AV1206">
            <v>0</v>
          </cell>
          <cell r="AW1206">
            <v>23</v>
          </cell>
          <cell r="AX1206">
            <v>1</v>
          </cell>
          <cell r="AY1206">
            <v>0</v>
          </cell>
          <cell r="AZ1206">
            <v>0</v>
          </cell>
          <cell r="BA1206">
            <v>0</v>
          </cell>
          <cell r="BB1206">
            <v>0</v>
          </cell>
          <cell r="BC1206">
            <v>38828</v>
          </cell>
        </row>
        <row r="1207">
          <cell r="A1207">
            <v>2006</v>
          </cell>
          <cell r="B1207">
            <v>1</v>
          </cell>
          <cell r="C1207">
            <v>265</v>
          </cell>
          <cell r="D1207">
            <v>20</v>
          </cell>
          <cell r="E1207">
            <v>792020</v>
          </cell>
          <cell r="F1207">
            <v>0</v>
          </cell>
          <cell r="G1207" t="str">
            <v>Затраты по ШПЗ (основные)</v>
          </cell>
          <cell r="H1207">
            <v>2011</v>
          </cell>
          <cell r="I1207">
            <v>7920</v>
          </cell>
          <cell r="J1207">
            <v>74177.27</v>
          </cell>
          <cell r="K1207">
            <v>1</v>
          </cell>
          <cell r="L1207">
            <v>0</v>
          </cell>
          <cell r="M1207">
            <v>0</v>
          </cell>
          <cell r="N1207">
            <v>0</v>
          </cell>
          <cell r="R1207">
            <v>0</v>
          </cell>
          <cell r="S1207">
            <v>0</v>
          </cell>
          <cell r="T1207">
            <v>0</v>
          </cell>
          <cell r="U1207">
            <v>33</v>
          </cell>
          <cell r="V1207">
            <v>0</v>
          </cell>
          <cell r="W1207">
            <v>0</v>
          </cell>
          <cell r="AA1207">
            <v>0</v>
          </cell>
          <cell r="AB1207">
            <v>0</v>
          </cell>
          <cell r="AC1207">
            <v>0</v>
          </cell>
          <cell r="AD1207">
            <v>33</v>
          </cell>
          <cell r="AE1207">
            <v>314000</v>
          </cell>
          <cell r="AF1207">
            <v>0</v>
          </cell>
          <cell r="AI1207">
            <v>2223</v>
          </cell>
          <cell r="AK1207">
            <v>0</v>
          </cell>
          <cell r="AM1207">
            <v>392</v>
          </cell>
          <cell r="AN1207">
            <v>1</v>
          </cell>
          <cell r="AO1207">
            <v>393216</v>
          </cell>
          <cell r="AQ1207">
            <v>0</v>
          </cell>
          <cell r="AR1207">
            <v>0</v>
          </cell>
          <cell r="AS1207" t="str">
            <v>Ы</v>
          </cell>
          <cell r="AT1207" t="str">
            <v>Ы</v>
          </cell>
          <cell r="AU1207">
            <v>0</v>
          </cell>
          <cell r="AV1207">
            <v>0</v>
          </cell>
          <cell r="AW1207">
            <v>23</v>
          </cell>
          <cell r="AX1207">
            <v>1</v>
          </cell>
          <cell r="AY1207">
            <v>0</v>
          </cell>
          <cell r="AZ1207">
            <v>0</v>
          </cell>
          <cell r="BA1207">
            <v>0</v>
          </cell>
          <cell r="BB1207">
            <v>0</v>
          </cell>
          <cell r="BC1207">
            <v>38828</v>
          </cell>
        </row>
        <row r="1208">
          <cell r="A1208">
            <v>2006</v>
          </cell>
          <cell r="B1208">
            <v>1</v>
          </cell>
          <cell r="C1208">
            <v>266</v>
          </cell>
          <cell r="D1208">
            <v>20</v>
          </cell>
          <cell r="E1208">
            <v>792020</v>
          </cell>
          <cell r="F1208">
            <v>0</v>
          </cell>
          <cell r="G1208" t="str">
            <v>Затраты по ШПЗ (основные)</v>
          </cell>
          <cell r="H1208">
            <v>2011</v>
          </cell>
          <cell r="I1208">
            <v>7920</v>
          </cell>
          <cell r="J1208">
            <v>14858.98</v>
          </cell>
          <cell r="K1208">
            <v>1</v>
          </cell>
          <cell r="L1208">
            <v>0</v>
          </cell>
          <cell r="M1208">
            <v>0</v>
          </cell>
          <cell r="N1208">
            <v>0</v>
          </cell>
          <cell r="R1208">
            <v>0</v>
          </cell>
          <cell r="S1208">
            <v>0</v>
          </cell>
          <cell r="T1208">
            <v>0</v>
          </cell>
          <cell r="U1208">
            <v>33</v>
          </cell>
          <cell r="V1208">
            <v>0</v>
          </cell>
          <cell r="W1208">
            <v>0</v>
          </cell>
          <cell r="AA1208">
            <v>0</v>
          </cell>
          <cell r="AB1208">
            <v>0</v>
          </cell>
          <cell r="AC1208">
            <v>0</v>
          </cell>
          <cell r="AD1208">
            <v>33</v>
          </cell>
          <cell r="AE1208">
            <v>315000</v>
          </cell>
          <cell r="AF1208">
            <v>0</v>
          </cell>
          <cell r="AI1208">
            <v>2223</v>
          </cell>
          <cell r="AK1208">
            <v>0</v>
          </cell>
          <cell r="AM1208">
            <v>393</v>
          </cell>
          <cell r="AN1208">
            <v>1</v>
          </cell>
          <cell r="AO1208">
            <v>393216</v>
          </cell>
          <cell r="AQ1208">
            <v>0</v>
          </cell>
          <cell r="AR1208">
            <v>0</v>
          </cell>
          <cell r="AS1208" t="str">
            <v>Ы</v>
          </cell>
          <cell r="AT1208" t="str">
            <v>Ы</v>
          </cell>
          <cell r="AU1208">
            <v>0</v>
          </cell>
          <cell r="AV1208">
            <v>0</v>
          </cell>
          <cell r="AW1208">
            <v>23</v>
          </cell>
          <cell r="AX1208">
            <v>1</v>
          </cell>
          <cell r="AY1208">
            <v>0</v>
          </cell>
          <cell r="AZ1208">
            <v>0</v>
          </cell>
          <cell r="BA1208">
            <v>0</v>
          </cell>
          <cell r="BB1208">
            <v>0</v>
          </cell>
          <cell r="BC1208">
            <v>38828</v>
          </cell>
        </row>
        <row r="1209">
          <cell r="A1209">
            <v>2006</v>
          </cell>
          <cell r="B1209">
            <v>1</v>
          </cell>
          <cell r="C1209">
            <v>267</v>
          </cell>
          <cell r="D1209">
            <v>20</v>
          </cell>
          <cell r="E1209">
            <v>792020</v>
          </cell>
          <cell r="F1209">
            <v>0</v>
          </cell>
          <cell r="G1209" t="str">
            <v>Затраты по ШПЗ (основные)</v>
          </cell>
          <cell r="H1209">
            <v>2011</v>
          </cell>
          <cell r="I1209">
            <v>7920</v>
          </cell>
          <cell r="J1209">
            <v>694594</v>
          </cell>
          <cell r="K1209">
            <v>1</v>
          </cell>
          <cell r="L1209">
            <v>0</v>
          </cell>
          <cell r="M1209">
            <v>0</v>
          </cell>
          <cell r="N1209">
            <v>0</v>
          </cell>
          <cell r="R1209">
            <v>0</v>
          </cell>
          <cell r="S1209">
            <v>0</v>
          </cell>
          <cell r="T1209">
            <v>0</v>
          </cell>
          <cell r="U1209">
            <v>33</v>
          </cell>
          <cell r="V1209">
            <v>0</v>
          </cell>
          <cell r="W1209">
            <v>0</v>
          </cell>
          <cell r="AA1209">
            <v>0</v>
          </cell>
          <cell r="AB1209">
            <v>0</v>
          </cell>
          <cell r="AC1209">
            <v>0</v>
          </cell>
          <cell r="AD1209">
            <v>33</v>
          </cell>
          <cell r="AE1209">
            <v>410000</v>
          </cell>
          <cell r="AF1209">
            <v>0</v>
          </cell>
          <cell r="AI1209">
            <v>2223</v>
          </cell>
          <cell r="AK1209">
            <v>0</v>
          </cell>
          <cell r="AM1209">
            <v>394</v>
          </cell>
          <cell r="AN1209">
            <v>1</v>
          </cell>
          <cell r="AO1209">
            <v>393216</v>
          </cell>
          <cell r="AQ1209">
            <v>0</v>
          </cell>
          <cell r="AR1209">
            <v>0</v>
          </cell>
          <cell r="AS1209" t="str">
            <v>Ы</v>
          </cell>
          <cell r="AT1209" t="str">
            <v>Ы</v>
          </cell>
          <cell r="AU1209">
            <v>0</v>
          </cell>
          <cell r="AV1209">
            <v>0</v>
          </cell>
          <cell r="AW1209">
            <v>23</v>
          </cell>
          <cell r="AX1209">
            <v>1</v>
          </cell>
          <cell r="AY1209">
            <v>0</v>
          </cell>
          <cell r="AZ1209">
            <v>0</v>
          </cell>
          <cell r="BA1209">
            <v>0</v>
          </cell>
          <cell r="BB1209">
            <v>0</v>
          </cell>
          <cell r="BC1209">
            <v>38828</v>
          </cell>
        </row>
        <row r="1210">
          <cell r="A1210">
            <v>2006</v>
          </cell>
          <cell r="B1210">
            <v>1</v>
          </cell>
          <cell r="C1210">
            <v>268</v>
          </cell>
          <cell r="D1210">
            <v>20</v>
          </cell>
          <cell r="E1210">
            <v>792020</v>
          </cell>
          <cell r="F1210">
            <v>0</v>
          </cell>
          <cell r="G1210" t="str">
            <v>Затраты по ШПЗ (основные)</v>
          </cell>
          <cell r="H1210">
            <v>2011</v>
          </cell>
          <cell r="I1210">
            <v>7920</v>
          </cell>
          <cell r="J1210">
            <v>164818</v>
          </cell>
          <cell r="K1210">
            <v>1</v>
          </cell>
          <cell r="L1210">
            <v>0</v>
          </cell>
          <cell r="M1210">
            <v>0</v>
          </cell>
          <cell r="N1210">
            <v>0</v>
          </cell>
          <cell r="R1210">
            <v>0</v>
          </cell>
          <cell r="S1210">
            <v>0</v>
          </cell>
          <cell r="T1210">
            <v>0</v>
          </cell>
          <cell r="U1210">
            <v>33</v>
          </cell>
          <cell r="V1210">
            <v>0</v>
          </cell>
          <cell r="W1210">
            <v>0</v>
          </cell>
          <cell r="AA1210">
            <v>0</v>
          </cell>
          <cell r="AB1210">
            <v>0</v>
          </cell>
          <cell r="AC1210">
            <v>0</v>
          </cell>
          <cell r="AD1210">
            <v>33</v>
          </cell>
          <cell r="AE1210">
            <v>410100</v>
          </cell>
          <cell r="AF1210">
            <v>0</v>
          </cell>
          <cell r="AI1210">
            <v>2223</v>
          </cell>
          <cell r="AK1210">
            <v>0</v>
          </cell>
          <cell r="AM1210">
            <v>395</v>
          </cell>
          <cell r="AN1210">
            <v>1</v>
          </cell>
          <cell r="AO1210">
            <v>393216</v>
          </cell>
          <cell r="AQ1210">
            <v>0</v>
          </cell>
          <cell r="AR1210">
            <v>0</v>
          </cell>
          <cell r="AS1210" t="str">
            <v>Ы</v>
          </cell>
          <cell r="AT1210" t="str">
            <v>Ы</v>
          </cell>
          <cell r="AU1210">
            <v>0</v>
          </cell>
          <cell r="AV1210">
            <v>0</v>
          </cell>
          <cell r="AW1210">
            <v>23</v>
          </cell>
          <cell r="AX1210">
            <v>1</v>
          </cell>
          <cell r="AY1210">
            <v>0</v>
          </cell>
          <cell r="AZ1210">
            <v>0</v>
          </cell>
          <cell r="BA1210">
            <v>0</v>
          </cell>
          <cell r="BB1210">
            <v>0</v>
          </cell>
          <cell r="BC1210">
            <v>38828</v>
          </cell>
        </row>
        <row r="1211">
          <cell r="A1211">
            <v>2006</v>
          </cell>
          <cell r="B1211">
            <v>1</v>
          </cell>
          <cell r="C1211">
            <v>269</v>
          </cell>
          <cell r="D1211">
            <v>20</v>
          </cell>
          <cell r="E1211">
            <v>792020</v>
          </cell>
          <cell r="F1211">
            <v>0</v>
          </cell>
          <cell r="G1211" t="str">
            <v>Затраты по ШПЗ (основные)</v>
          </cell>
          <cell r="H1211">
            <v>2011</v>
          </cell>
          <cell r="I1211">
            <v>7920</v>
          </cell>
          <cell r="J1211">
            <v>102</v>
          </cell>
          <cell r="K1211">
            <v>1</v>
          </cell>
          <cell r="L1211">
            <v>0</v>
          </cell>
          <cell r="M1211">
            <v>0</v>
          </cell>
          <cell r="N1211">
            <v>0</v>
          </cell>
          <cell r="R1211">
            <v>0</v>
          </cell>
          <cell r="S1211">
            <v>0</v>
          </cell>
          <cell r="T1211">
            <v>0</v>
          </cell>
          <cell r="U1211">
            <v>33</v>
          </cell>
          <cell r="V1211">
            <v>0</v>
          </cell>
          <cell r="W1211">
            <v>0</v>
          </cell>
          <cell r="AA1211">
            <v>0</v>
          </cell>
          <cell r="AB1211">
            <v>0</v>
          </cell>
          <cell r="AC1211">
            <v>0</v>
          </cell>
          <cell r="AD1211">
            <v>33</v>
          </cell>
          <cell r="AE1211">
            <v>410200</v>
          </cell>
          <cell r="AF1211">
            <v>0</v>
          </cell>
          <cell r="AI1211">
            <v>2223</v>
          </cell>
          <cell r="AK1211">
            <v>0</v>
          </cell>
          <cell r="AM1211">
            <v>396</v>
          </cell>
          <cell r="AN1211">
            <v>1</v>
          </cell>
          <cell r="AO1211">
            <v>393216</v>
          </cell>
          <cell r="AQ1211">
            <v>0</v>
          </cell>
          <cell r="AR1211">
            <v>0</v>
          </cell>
          <cell r="AS1211" t="str">
            <v>Ы</v>
          </cell>
          <cell r="AT1211" t="str">
            <v>Ы</v>
          </cell>
          <cell r="AU1211">
            <v>0</v>
          </cell>
          <cell r="AV1211">
            <v>0</v>
          </cell>
          <cell r="AW1211">
            <v>23</v>
          </cell>
          <cell r="AX1211">
            <v>1</v>
          </cell>
          <cell r="AY1211">
            <v>0</v>
          </cell>
          <cell r="AZ1211">
            <v>0</v>
          </cell>
          <cell r="BA1211">
            <v>0</v>
          </cell>
          <cell r="BB1211">
            <v>0</v>
          </cell>
          <cell r="BC1211">
            <v>38828</v>
          </cell>
        </row>
        <row r="1212">
          <cell r="A1212">
            <v>2006</v>
          </cell>
          <cell r="B1212">
            <v>1</v>
          </cell>
          <cell r="C1212">
            <v>270</v>
          </cell>
          <cell r="D1212">
            <v>20</v>
          </cell>
          <cell r="E1212">
            <v>792020</v>
          </cell>
          <cell r="F1212">
            <v>0</v>
          </cell>
          <cell r="G1212" t="str">
            <v>Затраты по ШПЗ (основные)</v>
          </cell>
          <cell r="H1212">
            <v>2011</v>
          </cell>
          <cell r="I1212">
            <v>7920</v>
          </cell>
          <cell r="J1212">
            <v>198680</v>
          </cell>
          <cell r="K1212">
            <v>1</v>
          </cell>
          <cell r="L1212">
            <v>0</v>
          </cell>
          <cell r="M1212">
            <v>0</v>
          </cell>
          <cell r="N1212">
            <v>0</v>
          </cell>
          <cell r="R1212">
            <v>0</v>
          </cell>
          <cell r="S1212">
            <v>0</v>
          </cell>
          <cell r="T1212">
            <v>0</v>
          </cell>
          <cell r="U1212">
            <v>33</v>
          </cell>
          <cell r="V1212">
            <v>0</v>
          </cell>
          <cell r="W1212">
            <v>0</v>
          </cell>
          <cell r="AA1212">
            <v>0</v>
          </cell>
          <cell r="AB1212">
            <v>0</v>
          </cell>
          <cell r="AC1212">
            <v>0</v>
          </cell>
          <cell r="AD1212">
            <v>33</v>
          </cell>
          <cell r="AE1212">
            <v>420000</v>
          </cell>
          <cell r="AF1212">
            <v>0</v>
          </cell>
          <cell r="AI1212">
            <v>2223</v>
          </cell>
          <cell r="AK1212">
            <v>0</v>
          </cell>
          <cell r="AM1212">
            <v>397</v>
          </cell>
          <cell r="AN1212">
            <v>1</v>
          </cell>
          <cell r="AO1212">
            <v>393216</v>
          </cell>
          <cell r="AQ1212">
            <v>0</v>
          </cell>
          <cell r="AR1212">
            <v>0</v>
          </cell>
          <cell r="AS1212" t="str">
            <v>Ы</v>
          </cell>
          <cell r="AT1212" t="str">
            <v>Ы</v>
          </cell>
          <cell r="AU1212">
            <v>0</v>
          </cell>
          <cell r="AV1212">
            <v>0</v>
          </cell>
          <cell r="AW1212">
            <v>23</v>
          </cell>
          <cell r="AX1212">
            <v>1</v>
          </cell>
          <cell r="AY1212">
            <v>0</v>
          </cell>
          <cell r="AZ1212">
            <v>0</v>
          </cell>
          <cell r="BA1212">
            <v>0</v>
          </cell>
          <cell r="BB1212">
            <v>0</v>
          </cell>
          <cell r="BC1212">
            <v>38828</v>
          </cell>
        </row>
        <row r="1213">
          <cell r="A1213">
            <v>2006</v>
          </cell>
          <cell r="B1213">
            <v>1</v>
          </cell>
          <cell r="C1213">
            <v>271</v>
          </cell>
          <cell r="D1213">
            <v>20</v>
          </cell>
          <cell r="E1213">
            <v>792020</v>
          </cell>
          <cell r="F1213">
            <v>0</v>
          </cell>
          <cell r="G1213" t="str">
            <v>Затраты по ШПЗ (основные)</v>
          </cell>
          <cell r="H1213">
            <v>2011</v>
          </cell>
          <cell r="I1213">
            <v>7920</v>
          </cell>
          <cell r="J1213">
            <v>650412</v>
          </cell>
          <cell r="K1213">
            <v>1</v>
          </cell>
          <cell r="L1213">
            <v>0</v>
          </cell>
          <cell r="M1213">
            <v>0</v>
          </cell>
          <cell r="N1213">
            <v>0</v>
          </cell>
          <cell r="R1213">
            <v>0</v>
          </cell>
          <cell r="S1213">
            <v>0</v>
          </cell>
          <cell r="T1213">
            <v>0</v>
          </cell>
          <cell r="U1213">
            <v>33</v>
          </cell>
          <cell r="V1213">
            <v>0</v>
          </cell>
          <cell r="W1213">
            <v>0</v>
          </cell>
          <cell r="AA1213">
            <v>0</v>
          </cell>
          <cell r="AB1213">
            <v>0</v>
          </cell>
          <cell r="AC1213">
            <v>0</v>
          </cell>
          <cell r="AD1213">
            <v>33</v>
          </cell>
          <cell r="AE1213">
            <v>430000</v>
          </cell>
          <cell r="AF1213">
            <v>0</v>
          </cell>
          <cell r="AI1213">
            <v>2223</v>
          </cell>
          <cell r="AK1213">
            <v>0</v>
          </cell>
          <cell r="AM1213">
            <v>398</v>
          </cell>
          <cell r="AN1213">
            <v>1</v>
          </cell>
          <cell r="AO1213">
            <v>393216</v>
          </cell>
          <cell r="AQ1213">
            <v>0</v>
          </cell>
          <cell r="AR1213">
            <v>0</v>
          </cell>
          <cell r="AS1213" t="str">
            <v>Ы</v>
          </cell>
          <cell r="AT1213" t="str">
            <v>Ы</v>
          </cell>
          <cell r="AU1213">
            <v>0</v>
          </cell>
          <cell r="AV1213">
            <v>0</v>
          </cell>
          <cell r="AW1213">
            <v>23</v>
          </cell>
          <cell r="AX1213">
            <v>1</v>
          </cell>
          <cell r="AY1213">
            <v>0</v>
          </cell>
          <cell r="AZ1213">
            <v>0</v>
          </cell>
          <cell r="BA1213">
            <v>0</v>
          </cell>
          <cell r="BB1213">
            <v>0</v>
          </cell>
          <cell r="BC1213">
            <v>38828</v>
          </cell>
        </row>
        <row r="1214">
          <cell r="A1214">
            <v>2006</v>
          </cell>
          <cell r="B1214">
            <v>1</v>
          </cell>
          <cell r="C1214">
            <v>272</v>
          </cell>
          <cell r="D1214">
            <v>20</v>
          </cell>
          <cell r="E1214">
            <v>792020</v>
          </cell>
          <cell r="F1214">
            <v>0</v>
          </cell>
          <cell r="G1214" t="str">
            <v>Затраты по ШПЗ (основные)</v>
          </cell>
          <cell r="H1214">
            <v>2011</v>
          </cell>
          <cell r="I1214">
            <v>7920</v>
          </cell>
          <cell r="J1214">
            <v>2073896</v>
          </cell>
          <cell r="K1214">
            <v>1</v>
          </cell>
          <cell r="L1214">
            <v>0</v>
          </cell>
          <cell r="M1214">
            <v>0</v>
          </cell>
          <cell r="N1214">
            <v>0</v>
          </cell>
          <cell r="R1214">
            <v>0</v>
          </cell>
          <cell r="S1214">
            <v>0</v>
          </cell>
          <cell r="T1214">
            <v>0</v>
          </cell>
          <cell r="U1214">
            <v>33</v>
          </cell>
          <cell r="V1214">
            <v>0</v>
          </cell>
          <cell r="W1214">
            <v>0</v>
          </cell>
          <cell r="AA1214">
            <v>0</v>
          </cell>
          <cell r="AB1214">
            <v>0</v>
          </cell>
          <cell r="AC1214">
            <v>0</v>
          </cell>
          <cell r="AD1214">
            <v>33</v>
          </cell>
          <cell r="AE1214">
            <v>430110</v>
          </cell>
          <cell r="AF1214">
            <v>0</v>
          </cell>
          <cell r="AI1214">
            <v>2223</v>
          </cell>
          <cell r="AK1214">
            <v>0</v>
          </cell>
          <cell r="AM1214">
            <v>399</v>
          </cell>
          <cell r="AN1214">
            <v>1</v>
          </cell>
          <cell r="AO1214">
            <v>393216</v>
          </cell>
          <cell r="AQ1214">
            <v>0</v>
          </cell>
          <cell r="AR1214">
            <v>0</v>
          </cell>
          <cell r="AS1214" t="str">
            <v>Ы</v>
          </cell>
          <cell r="AT1214" t="str">
            <v>Ы</v>
          </cell>
          <cell r="AU1214">
            <v>0</v>
          </cell>
          <cell r="AV1214">
            <v>0</v>
          </cell>
          <cell r="AW1214">
            <v>23</v>
          </cell>
          <cell r="AX1214">
            <v>1</v>
          </cell>
          <cell r="AY1214">
            <v>0</v>
          </cell>
          <cell r="AZ1214">
            <v>0</v>
          </cell>
          <cell r="BA1214">
            <v>0</v>
          </cell>
          <cell r="BB1214">
            <v>0</v>
          </cell>
          <cell r="BC1214">
            <v>38828</v>
          </cell>
        </row>
        <row r="1215">
          <cell r="A1215">
            <v>2006</v>
          </cell>
          <cell r="B1215">
            <v>1</v>
          </cell>
          <cell r="C1215">
            <v>273</v>
          </cell>
          <cell r="D1215">
            <v>20</v>
          </cell>
          <cell r="E1215">
            <v>792020</v>
          </cell>
          <cell r="F1215">
            <v>0</v>
          </cell>
          <cell r="G1215" t="str">
            <v>Затраты по ШПЗ (основные)</v>
          </cell>
          <cell r="H1215">
            <v>2011</v>
          </cell>
          <cell r="I1215">
            <v>7920</v>
          </cell>
          <cell r="J1215">
            <v>164885</v>
          </cell>
          <cell r="K1215">
            <v>1</v>
          </cell>
          <cell r="L1215">
            <v>0</v>
          </cell>
          <cell r="M1215">
            <v>0</v>
          </cell>
          <cell r="N1215">
            <v>0</v>
          </cell>
          <cell r="R1215">
            <v>0</v>
          </cell>
          <cell r="S1215">
            <v>0</v>
          </cell>
          <cell r="T1215">
            <v>0</v>
          </cell>
          <cell r="U1215">
            <v>33</v>
          </cell>
          <cell r="V1215">
            <v>0</v>
          </cell>
          <cell r="W1215">
            <v>0</v>
          </cell>
          <cell r="AA1215">
            <v>0</v>
          </cell>
          <cell r="AB1215">
            <v>0</v>
          </cell>
          <cell r="AC1215">
            <v>0</v>
          </cell>
          <cell r="AD1215">
            <v>33</v>
          </cell>
          <cell r="AE1215">
            <v>430120</v>
          </cell>
          <cell r="AF1215">
            <v>0</v>
          </cell>
          <cell r="AI1215">
            <v>2223</v>
          </cell>
          <cell r="AK1215">
            <v>0</v>
          </cell>
          <cell r="AM1215">
            <v>400</v>
          </cell>
          <cell r="AN1215">
            <v>1</v>
          </cell>
          <cell r="AO1215">
            <v>393216</v>
          </cell>
          <cell r="AQ1215">
            <v>0</v>
          </cell>
          <cell r="AR1215">
            <v>0</v>
          </cell>
          <cell r="AS1215" t="str">
            <v>Ы</v>
          </cell>
          <cell r="AT1215" t="str">
            <v>Ы</v>
          </cell>
          <cell r="AU1215">
            <v>0</v>
          </cell>
          <cell r="AV1215">
            <v>0</v>
          </cell>
          <cell r="AW1215">
            <v>23</v>
          </cell>
          <cell r="AX1215">
            <v>1</v>
          </cell>
          <cell r="AY1215">
            <v>0</v>
          </cell>
          <cell r="AZ1215">
            <v>0</v>
          </cell>
          <cell r="BA1215">
            <v>0</v>
          </cell>
          <cell r="BB1215">
            <v>0</v>
          </cell>
          <cell r="BC1215">
            <v>38828</v>
          </cell>
        </row>
        <row r="1216">
          <cell r="A1216">
            <v>2006</v>
          </cell>
          <cell r="B1216">
            <v>1</v>
          </cell>
          <cell r="C1216">
            <v>274</v>
          </cell>
          <cell r="D1216">
            <v>20</v>
          </cell>
          <cell r="E1216">
            <v>792020</v>
          </cell>
          <cell r="F1216">
            <v>0</v>
          </cell>
          <cell r="G1216" t="str">
            <v>Затраты по ШПЗ (основные)</v>
          </cell>
          <cell r="H1216">
            <v>2011</v>
          </cell>
          <cell r="I1216">
            <v>7920</v>
          </cell>
          <cell r="J1216">
            <v>996284</v>
          </cell>
          <cell r="K1216">
            <v>1</v>
          </cell>
          <cell r="L1216">
            <v>0</v>
          </cell>
          <cell r="M1216">
            <v>0</v>
          </cell>
          <cell r="N1216">
            <v>0</v>
          </cell>
          <cell r="R1216">
            <v>0</v>
          </cell>
          <cell r="S1216">
            <v>0</v>
          </cell>
          <cell r="T1216">
            <v>0</v>
          </cell>
          <cell r="U1216">
            <v>33</v>
          </cell>
          <cell r="V1216">
            <v>0</v>
          </cell>
          <cell r="W1216">
            <v>0</v>
          </cell>
          <cell r="AA1216">
            <v>0</v>
          </cell>
          <cell r="AB1216">
            <v>0</v>
          </cell>
          <cell r="AC1216">
            <v>0</v>
          </cell>
          <cell r="AD1216">
            <v>33</v>
          </cell>
          <cell r="AE1216">
            <v>430130</v>
          </cell>
          <cell r="AF1216">
            <v>0</v>
          </cell>
          <cell r="AI1216">
            <v>2223</v>
          </cell>
          <cell r="AK1216">
            <v>0</v>
          </cell>
          <cell r="AM1216">
            <v>401</v>
          </cell>
          <cell r="AN1216">
            <v>1</v>
          </cell>
          <cell r="AO1216">
            <v>393216</v>
          </cell>
          <cell r="AQ1216">
            <v>0</v>
          </cell>
          <cell r="AR1216">
            <v>0</v>
          </cell>
          <cell r="AS1216" t="str">
            <v>Ы</v>
          </cell>
          <cell r="AT1216" t="str">
            <v>Ы</v>
          </cell>
          <cell r="AU1216">
            <v>0</v>
          </cell>
          <cell r="AV1216">
            <v>0</v>
          </cell>
          <cell r="AW1216">
            <v>23</v>
          </cell>
          <cell r="AX1216">
            <v>1</v>
          </cell>
          <cell r="AY1216">
            <v>0</v>
          </cell>
          <cell r="AZ1216">
            <v>0</v>
          </cell>
          <cell r="BA1216">
            <v>0</v>
          </cell>
          <cell r="BB1216">
            <v>0</v>
          </cell>
          <cell r="BC1216">
            <v>38828</v>
          </cell>
        </row>
        <row r="1217">
          <cell r="A1217">
            <v>2006</v>
          </cell>
          <cell r="B1217">
            <v>1</v>
          </cell>
          <cell r="C1217">
            <v>275</v>
          </cell>
          <cell r="D1217">
            <v>20</v>
          </cell>
          <cell r="E1217">
            <v>792020</v>
          </cell>
          <cell r="F1217">
            <v>0</v>
          </cell>
          <cell r="G1217" t="str">
            <v>Затраты по ШПЗ (основные)</v>
          </cell>
          <cell r="H1217">
            <v>2011</v>
          </cell>
          <cell r="I1217">
            <v>7920</v>
          </cell>
          <cell r="J1217">
            <v>684133</v>
          </cell>
          <cell r="K1217">
            <v>1</v>
          </cell>
          <cell r="L1217">
            <v>0</v>
          </cell>
          <cell r="M1217">
            <v>0</v>
          </cell>
          <cell r="N1217">
            <v>0</v>
          </cell>
          <cell r="R1217">
            <v>0</v>
          </cell>
          <cell r="S1217">
            <v>0</v>
          </cell>
          <cell r="T1217">
            <v>0</v>
          </cell>
          <cell r="U1217">
            <v>33</v>
          </cell>
          <cell r="V1217">
            <v>0</v>
          </cell>
          <cell r="W1217">
            <v>0</v>
          </cell>
          <cell r="AA1217">
            <v>0</v>
          </cell>
          <cell r="AB1217">
            <v>0</v>
          </cell>
          <cell r="AC1217">
            <v>0</v>
          </cell>
          <cell r="AD1217">
            <v>33</v>
          </cell>
          <cell r="AE1217">
            <v>430140</v>
          </cell>
          <cell r="AF1217">
            <v>0</v>
          </cell>
          <cell r="AI1217">
            <v>2223</v>
          </cell>
          <cell r="AK1217">
            <v>0</v>
          </cell>
          <cell r="AM1217">
            <v>402</v>
          </cell>
          <cell r="AN1217">
            <v>1</v>
          </cell>
          <cell r="AO1217">
            <v>393216</v>
          </cell>
          <cell r="AQ1217">
            <v>0</v>
          </cell>
          <cell r="AR1217">
            <v>0</v>
          </cell>
          <cell r="AS1217" t="str">
            <v>Ы</v>
          </cell>
          <cell r="AT1217" t="str">
            <v>Ы</v>
          </cell>
          <cell r="AU1217">
            <v>0</v>
          </cell>
          <cell r="AV1217">
            <v>0</v>
          </cell>
          <cell r="AW1217">
            <v>23</v>
          </cell>
          <cell r="AX1217">
            <v>1</v>
          </cell>
          <cell r="AY1217">
            <v>0</v>
          </cell>
          <cell r="AZ1217">
            <v>0</v>
          </cell>
          <cell r="BA1217">
            <v>0</v>
          </cell>
          <cell r="BB1217">
            <v>0</v>
          </cell>
          <cell r="BC1217">
            <v>38828</v>
          </cell>
        </row>
        <row r="1218">
          <cell r="A1218">
            <v>2006</v>
          </cell>
          <cell r="B1218">
            <v>1</v>
          </cell>
          <cell r="C1218">
            <v>276</v>
          </cell>
          <cell r="D1218">
            <v>20</v>
          </cell>
          <cell r="E1218">
            <v>792020</v>
          </cell>
          <cell r="F1218">
            <v>0</v>
          </cell>
          <cell r="G1218" t="str">
            <v>Затраты по ШПЗ (основные)</v>
          </cell>
          <cell r="H1218">
            <v>2011</v>
          </cell>
          <cell r="I1218">
            <v>7920</v>
          </cell>
          <cell r="J1218">
            <v>942</v>
          </cell>
          <cell r="K1218">
            <v>1</v>
          </cell>
          <cell r="L1218">
            <v>0</v>
          </cell>
          <cell r="M1218">
            <v>0</v>
          </cell>
          <cell r="N1218">
            <v>0</v>
          </cell>
          <cell r="R1218">
            <v>0</v>
          </cell>
          <cell r="S1218">
            <v>0</v>
          </cell>
          <cell r="T1218">
            <v>0</v>
          </cell>
          <cell r="U1218">
            <v>33</v>
          </cell>
          <cell r="V1218">
            <v>0</v>
          </cell>
          <cell r="W1218">
            <v>0</v>
          </cell>
          <cell r="AA1218">
            <v>0</v>
          </cell>
          <cell r="AB1218">
            <v>0</v>
          </cell>
          <cell r="AC1218">
            <v>0</v>
          </cell>
          <cell r="AD1218">
            <v>33</v>
          </cell>
          <cell r="AE1218">
            <v>430210</v>
          </cell>
          <cell r="AF1218">
            <v>0</v>
          </cell>
          <cell r="AI1218">
            <v>2223</v>
          </cell>
          <cell r="AK1218">
            <v>0</v>
          </cell>
          <cell r="AM1218">
            <v>403</v>
          </cell>
          <cell r="AN1218">
            <v>1</v>
          </cell>
          <cell r="AO1218">
            <v>393216</v>
          </cell>
          <cell r="AQ1218">
            <v>0</v>
          </cell>
          <cell r="AR1218">
            <v>0</v>
          </cell>
          <cell r="AS1218" t="str">
            <v>Ы</v>
          </cell>
          <cell r="AT1218" t="str">
            <v>Ы</v>
          </cell>
          <cell r="AU1218">
            <v>0</v>
          </cell>
          <cell r="AV1218">
            <v>0</v>
          </cell>
          <cell r="AW1218">
            <v>23</v>
          </cell>
          <cell r="AX1218">
            <v>1</v>
          </cell>
          <cell r="AY1218">
            <v>0</v>
          </cell>
          <cell r="AZ1218">
            <v>0</v>
          </cell>
          <cell r="BA1218">
            <v>0</v>
          </cell>
          <cell r="BB1218">
            <v>0</v>
          </cell>
          <cell r="BC1218">
            <v>38828</v>
          </cell>
        </row>
        <row r="1219">
          <cell r="A1219">
            <v>2006</v>
          </cell>
          <cell r="B1219">
            <v>1</v>
          </cell>
          <cell r="C1219">
            <v>277</v>
          </cell>
          <cell r="D1219">
            <v>20</v>
          </cell>
          <cell r="E1219">
            <v>792020</v>
          </cell>
          <cell r="F1219">
            <v>0</v>
          </cell>
          <cell r="G1219" t="str">
            <v>Затраты по ШПЗ (основные)</v>
          </cell>
          <cell r="H1219">
            <v>2011</v>
          </cell>
          <cell r="I1219">
            <v>7920</v>
          </cell>
          <cell r="J1219">
            <v>4010</v>
          </cell>
          <cell r="K1219">
            <v>1</v>
          </cell>
          <cell r="L1219">
            <v>0</v>
          </cell>
          <cell r="M1219">
            <v>0</v>
          </cell>
          <cell r="N1219">
            <v>0</v>
          </cell>
          <cell r="R1219">
            <v>0</v>
          </cell>
          <cell r="S1219">
            <v>0</v>
          </cell>
          <cell r="T1219">
            <v>0</v>
          </cell>
          <cell r="U1219">
            <v>33</v>
          </cell>
          <cell r="V1219">
            <v>0</v>
          </cell>
          <cell r="W1219">
            <v>0</v>
          </cell>
          <cell r="AA1219">
            <v>0</v>
          </cell>
          <cell r="AB1219">
            <v>0</v>
          </cell>
          <cell r="AC1219">
            <v>0</v>
          </cell>
          <cell r="AD1219">
            <v>33</v>
          </cell>
          <cell r="AE1219">
            <v>430230</v>
          </cell>
          <cell r="AF1219">
            <v>0</v>
          </cell>
          <cell r="AI1219">
            <v>2223</v>
          </cell>
          <cell r="AK1219">
            <v>0</v>
          </cell>
          <cell r="AM1219">
            <v>404</v>
          </cell>
          <cell r="AN1219">
            <v>1</v>
          </cell>
          <cell r="AO1219">
            <v>393216</v>
          </cell>
          <cell r="AQ1219">
            <v>0</v>
          </cell>
          <cell r="AR1219">
            <v>0</v>
          </cell>
          <cell r="AS1219" t="str">
            <v>Ы</v>
          </cell>
          <cell r="AT1219" t="str">
            <v>Ы</v>
          </cell>
          <cell r="AU1219">
            <v>0</v>
          </cell>
          <cell r="AV1219">
            <v>0</v>
          </cell>
          <cell r="AW1219">
            <v>23</v>
          </cell>
          <cell r="AX1219">
            <v>1</v>
          </cell>
          <cell r="AY1219">
            <v>0</v>
          </cell>
          <cell r="AZ1219">
            <v>0</v>
          </cell>
          <cell r="BA1219">
            <v>0</v>
          </cell>
          <cell r="BB1219">
            <v>0</v>
          </cell>
          <cell r="BC1219">
            <v>38828</v>
          </cell>
        </row>
        <row r="1220">
          <cell r="A1220">
            <v>2006</v>
          </cell>
          <cell r="B1220">
            <v>1</v>
          </cell>
          <cell r="C1220">
            <v>278</v>
          </cell>
          <cell r="D1220">
            <v>20</v>
          </cell>
          <cell r="E1220">
            <v>792020</v>
          </cell>
          <cell r="F1220">
            <v>0</v>
          </cell>
          <cell r="G1220" t="str">
            <v>Затраты по ШПЗ (основные)</v>
          </cell>
          <cell r="H1220">
            <v>2011</v>
          </cell>
          <cell r="I1220">
            <v>7920</v>
          </cell>
          <cell r="J1220">
            <v>32628</v>
          </cell>
          <cell r="K1220">
            <v>1</v>
          </cell>
          <cell r="L1220">
            <v>0</v>
          </cell>
          <cell r="M1220">
            <v>0</v>
          </cell>
          <cell r="N1220">
            <v>0</v>
          </cell>
          <cell r="R1220">
            <v>0</v>
          </cell>
          <cell r="S1220">
            <v>0</v>
          </cell>
          <cell r="T1220">
            <v>0</v>
          </cell>
          <cell r="U1220">
            <v>33</v>
          </cell>
          <cell r="V1220">
            <v>0</v>
          </cell>
          <cell r="W1220">
            <v>0</v>
          </cell>
          <cell r="AA1220">
            <v>0</v>
          </cell>
          <cell r="AB1220">
            <v>0</v>
          </cell>
          <cell r="AC1220">
            <v>0</v>
          </cell>
          <cell r="AD1220">
            <v>33</v>
          </cell>
          <cell r="AE1220">
            <v>430240</v>
          </cell>
          <cell r="AF1220">
            <v>0</v>
          </cell>
          <cell r="AI1220">
            <v>2223</v>
          </cell>
          <cell r="AK1220">
            <v>0</v>
          </cell>
          <cell r="AM1220">
            <v>405</v>
          </cell>
          <cell r="AN1220">
            <v>1</v>
          </cell>
          <cell r="AO1220">
            <v>393216</v>
          </cell>
          <cell r="AQ1220">
            <v>0</v>
          </cell>
          <cell r="AR1220">
            <v>0</v>
          </cell>
          <cell r="AS1220" t="str">
            <v>Ы</v>
          </cell>
          <cell r="AT1220" t="str">
            <v>Ы</v>
          </cell>
          <cell r="AU1220">
            <v>0</v>
          </cell>
          <cell r="AV1220">
            <v>0</v>
          </cell>
          <cell r="AW1220">
            <v>23</v>
          </cell>
          <cell r="AX1220">
            <v>1</v>
          </cell>
          <cell r="AY1220">
            <v>0</v>
          </cell>
          <cell r="AZ1220">
            <v>0</v>
          </cell>
          <cell r="BA1220">
            <v>0</v>
          </cell>
          <cell r="BB1220">
            <v>0</v>
          </cell>
          <cell r="BC1220">
            <v>38828</v>
          </cell>
        </row>
        <row r="1221">
          <cell r="A1221">
            <v>2006</v>
          </cell>
          <cell r="B1221">
            <v>1</v>
          </cell>
          <cell r="C1221">
            <v>279</v>
          </cell>
          <cell r="D1221">
            <v>20</v>
          </cell>
          <cell r="E1221">
            <v>792020</v>
          </cell>
          <cell r="F1221">
            <v>0</v>
          </cell>
          <cell r="G1221" t="str">
            <v>Затраты по ШПЗ (основные)</v>
          </cell>
          <cell r="H1221">
            <v>2011</v>
          </cell>
          <cell r="I1221">
            <v>7920</v>
          </cell>
          <cell r="J1221">
            <v>77380</v>
          </cell>
          <cell r="K1221">
            <v>1</v>
          </cell>
          <cell r="L1221">
            <v>0</v>
          </cell>
          <cell r="M1221">
            <v>0</v>
          </cell>
          <cell r="N1221">
            <v>0</v>
          </cell>
          <cell r="R1221">
            <v>0</v>
          </cell>
          <cell r="S1221">
            <v>0</v>
          </cell>
          <cell r="T1221">
            <v>0</v>
          </cell>
          <cell r="U1221">
            <v>33</v>
          </cell>
          <cell r="V1221">
            <v>0</v>
          </cell>
          <cell r="W1221">
            <v>0</v>
          </cell>
          <cell r="AA1221">
            <v>0</v>
          </cell>
          <cell r="AB1221">
            <v>0</v>
          </cell>
          <cell r="AC1221">
            <v>0</v>
          </cell>
          <cell r="AD1221">
            <v>33</v>
          </cell>
          <cell r="AE1221">
            <v>450000</v>
          </cell>
          <cell r="AF1221">
            <v>0</v>
          </cell>
          <cell r="AI1221">
            <v>2223</v>
          </cell>
          <cell r="AK1221">
            <v>0</v>
          </cell>
          <cell r="AM1221">
            <v>406</v>
          </cell>
          <cell r="AN1221">
            <v>1</v>
          </cell>
          <cell r="AO1221">
            <v>393216</v>
          </cell>
          <cell r="AQ1221">
            <v>0</v>
          </cell>
          <cell r="AR1221">
            <v>0</v>
          </cell>
          <cell r="AS1221" t="str">
            <v>Ы</v>
          </cell>
          <cell r="AT1221" t="str">
            <v>Ы</v>
          </cell>
          <cell r="AU1221">
            <v>0</v>
          </cell>
          <cell r="AV1221">
            <v>0</v>
          </cell>
          <cell r="AW1221">
            <v>23</v>
          </cell>
          <cell r="AX1221">
            <v>1</v>
          </cell>
          <cell r="AY1221">
            <v>0</v>
          </cell>
          <cell r="AZ1221">
            <v>0</v>
          </cell>
          <cell r="BA1221">
            <v>0</v>
          </cell>
          <cell r="BB1221">
            <v>0</v>
          </cell>
          <cell r="BC1221">
            <v>38828</v>
          </cell>
        </row>
        <row r="1222">
          <cell r="A1222">
            <v>2006</v>
          </cell>
          <cell r="B1222">
            <v>1</v>
          </cell>
          <cell r="C1222">
            <v>280</v>
          </cell>
          <cell r="D1222">
            <v>20</v>
          </cell>
          <cell r="E1222">
            <v>792020</v>
          </cell>
          <cell r="F1222">
            <v>0</v>
          </cell>
          <cell r="G1222" t="str">
            <v>Затраты по ШПЗ (основные)</v>
          </cell>
          <cell r="H1222">
            <v>2011</v>
          </cell>
          <cell r="I1222">
            <v>7920</v>
          </cell>
          <cell r="J1222">
            <v>23623</v>
          </cell>
          <cell r="K1222">
            <v>1</v>
          </cell>
          <cell r="L1222">
            <v>0</v>
          </cell>
          <cell r="M1222">
            <v>0</v>
          </cell>
          <cell r="N1222">
            <v>0</v>
          </cell>
          <cell r="R1222">
            <v>0</v>
          </cell>
          <cell r="S1222">
            <v>0</v>
          </cell>
          <cell r="T1222">
            <v>0</v>
          </cell>
          <cell r="U1222">
            <v>33</v>
          </cell>
          <cell r="V1222">
            <v>0</v>
          </cell>
          <cell r="W1222">
            <v>0</v>
          </cell>
          <cell r="AA1222">
            <v>0</v>
          </cell>
          <cell r="AB1222">
            <v>0</v>
          </cell>
          <cell r="AC1222">
            <v>0</v>
          </cell>
          <cell r="AD1222">
            <v>33</v>
          </cell>
          <cell r="AE1222">
            <v>460000</v>
          </cell>
          <cell r="AF1222">
            <v>0</v>
          </cell>
          <cell r="AI1222">
            <v>2223</v>
          </cell>
          <cell r="AK1222">
            <v>0</v>
          </cell>
          <cell r="AM1222">
            <v>407</v>
          </cell>
          <cell r="AN1222">
            <v>1</v>
          </cell>
          <cell r="AO1222">
            <v>393216</v>
          </cell>
          <cell r="AQ1222">
            <v>0</v>
          </cell>
          <cell r="AR1222">
            <v>0</v>
          </cell>
          <cell r="AS1222" t="str">
            <v>Ы</v>
          </cell>
          <cell r="AT1222" t="str">
            <v>Ы</v>
          </cell>
          <cell r="AU1222">
            <v>0</v>
          </cell>
          <cell r="AV1222">
            <v>0</v>
          </cell>
          <cell r="AW1222">
            <v>23</v>
          </cell>
          <cell r="AX1222">
            <v>1</v>
          </cell>
          <cell r="AY1222">
            <v>0</v>
          </cell>
          <cell r="AZ1222">
            <v>0</v>
          </cell>
          <cell r="BA1222">
            <v>0</v>
          </cell>
          <cell r="BB1222">
            <v>0</v>
          </cell>
          <cell r="BC1222">
            <v>38828</v>
          </cell>
        </row>
        <row r="1223">
          <cell r="A1223">
            <v>2006</v>
          </cell>
          <cell r="B1223">
            <v>1</v>
          </cell>
          <cell r="C1223">
            <v>281</v>
          </cell>
          <cell r="D1223">
            <v>20</v>
          </cell>
          <cell r="E1223">
            <v>792020</v>
          </cell>
          <cell r="F1223">
            <v>0</v>
          </cell>
          <cell r="G1223" t="str">
            <v>Затраты по ШПЗ (основные)</v>
          </cell>
          <cell r="H1223">
            <v>2011</v>
          </cell>
          <cell r="I1223">
            <v>7920</v>
          </cell>
          <cell r="J1223">
            <v>391453.36</v>
          </cell>
          <cell r="K1223">
            <v>1</v>
          </cell>
          <cell r="L1223">
            <v>0</v>
          </cell>
          <cell r="M1223">
            <v>0</v>
          </cell>
          <cell r="N1223">
            <v>0</v>
          </cell>
          <cell r="R1223">
            <v>0</v>
          </cell>
          <cell r="S1223">
            <v>0</v>
          </cell>
          <cell r="T1223">
            <v>0</v>
          </cell>
          <cell r="U1223">
            <v>33</v>
          </cell>
          <cell r="V1223">
            <v>0</v>
          </cell>
          <cell r="W1223">
            <v>0</v>
          </cell>
          <cell r="AA1223">
            <v>0</v>
          </cell>
          <cell r="AB1223">
            <v>0</v>
          </cell>
          <cell r="AC1223">
            <v>0</v>
          </cell>
          <cell r="AD1223">
            <v>33</v>
          </cell>
          <cell r="AE1223">
            <v>503000</v>
          </cell>
          <cell r="AF1223">
            <v>0</v>
          </cell>
          <cell r="AI1223">
            <v>2223</v>
          </cell>
          <cell r="AK1223">
            <v>0</v>
          </cell>
          <cell r="AM1223">
            <v>408</v>
          </cell>
          <cell r="AN1223">
            <v>1</v>
          </cell>
          <cell r="AO1223">
            <v>393216</v>
          </cell>
          <cell r="AQ1223">
            <v>0</v>
          </cell>
          <cell r="AR1223">
            <v>0</v>
          </cell>
          <cell r="AS1223" t="str">
            <v>Ы</v>
          </cell>
          <cell r="AT1223" t="str">
            <v>Ы</v>
          </cell>
          <cell r="AU1223">
            <v>0</v>
          </cell>
          <cell r="AV1223">
            <v>0</v>
          </cell>
          <cell r="AW1223">
            <v>23</v>
          </cell>
          <cell r="AX1223">
            <v>1</v>
          </cell>
          <cell r="AY1223">
            <v>0</v>
          </cell>
          <cell r="AZ1223">
            <v>0</v>
          </cell>
          <cell r="BA1223">
            <v>0</v>
          </cell>
          <cell r="BB1223">
            <v>0</v>
          </cell>
          <cell r="BC1223">
            <v>38828</v>
          </cell>
        </row>
        <row r="1224">
          <cell r="A1224">
            <v>2006</v>
          </cell>
          <cell r="B1224">
            <v>1</v>
          </cell>
          <cell r="C1224">
            <v>282</v>
          </cell>
          <cell r="D1224">
            <v>20</v>
          </cell>
          <cell r="E1224">
            <v>792020</v>
          </cell>
          <cell r="F1224">
            <v>0</v>
          </cell>
          <cell r="G1224" t="str">
            <v>Затраты по ШПЗ (основные)</v>
          </cell>
          <cell r="H1224">
            <v>2011</v>
          </cell>
          <cell r="I1224">
            <v>7920</v>
          </cell>
          <cell r="J1224">
            <v>2500</v>
          </cell>
          <cell r="K1224">
            <v>1</v>
          </cell>
          <cell r="L1224">
            <v>0</v>
          </cell>
          <cell r="M1224">
            <v>0</v>
          </cell>
          <cell r="N1224">
            <v>0</v>
          </cell>
          <cell r="R1224">
            <v>0</v>
          </cell>
          <cell r="S1224">
            <v>0</v>
          </cell>
          <cell r="T1224">
            <v>0</v>
          </cell>
          <cell r="U1224">
            <v>33</v>
          </cell>
          <cell r="V1224">
            <v>0</v>
          </cell>
          <cell r="W1224">
            <v>0</v>
          </cell>
          <cell r="AA1224">
            <v>0</v>
          </cell>
          <cell r="AB1224">
            <v>0</v>
          </cell>
          <cell r="AC1224">
            <v>0</v>
          </cell>
          <cell r="AD1224">
            <v>33</v>
          </cell>
          <cell r="AE1224">
            <v>504100</v>
          </cell>
          <cell r="AF1224">
            <v>0</v>
          </cell>
          <cell r="AI1224">
            <v>2223</v>
          </cell>
          <cell r="AK1224">
            <v>0</v>
          </cell>
          <cell r="AM1224">
            <v>409</v>
          </cell>
          <cell r="AN1224">
            <v>1</v>
          </cell>
          <cell r="AO1224">
            <v>393216</v>
          </cell>
          <cell r="AQ1224">
            <v>0</v>
          </cell>
          <cell r="AR1224">
            <v>0</v>
          </cell>
          <cell r="AS1224" t="str">
            <v>Ы</v>
          </cell>
          <cell r="AT1224" t="str">
            <v>Ы</v>
          </cell>
          <cell r="AU1224">
            <v>0</v>
          </cell>
          <cell r="AV1224">
            <v>0</v>
          </cell>
          <cell r="AW1224">
            <v>23</v>
          </cell>
          <cell r="AX1224">
            <v>1</v>
          </cell>
          <cell r="AY1224">
            <v>0</v>
          </cell>
          <cell r="AZ1224">
            <v>0</v>
          </cell>
          <cell r="BA1224">
            <v>0</v>
          </cell>
          <cell r="BB1224">
            <v>0</v>
          </cell>
          <cell r="BC1224">
            <v>38828</v>
          </cell>
        </row>
        <row r="1225">
          <cell r="A1225">
            <v>2006</v>
          </cell>
          <cell r="B1225">
            <v>1</v>
          </cell>
          <cell r="C1225">
            <v>283</v>
          </cell>
          <cell r="D1225">
            <v>20</v>
          </cell>
          <cell r="E1225">
            <v>792020</v>
          </cell>
          <cell r="F1225">
            <v>0</v>
          </cell>
          <cell r="G1225" t="str">
            <v>Затраты по ШПЗ (основные)</v>
          </cell>
          <cell r="H1225">
            <v>2011</v>
          </cell>
          <cell r="I1225">
            <v>7920</v>
          </cell>
          <cell r="J1225">
            <v>1210</v>
          </cell>
          <cell r="K1225">
            <v>1</v>
          </cell>
          <cell r="L1225">
            <v>0</v>
          </cell>
          <cell r="M1225">
            <v>0</v>
          </cell>
          <cell r="N1225">
            <v>0</v>
          </cell>
          <cell r="R1225">
            <v>0</v>
          </cell>
          <cell r="S1225">
            <v>0</v>
          </cell>
          <cell r="T1225">
            <v>0</v>
          </cell>
          <cell r="U1225">
            <v>33</v>
          </cell>
          <cell r="V1225">
            <v>0</v>
          </cell>
          <cell r="W1225">
            <v>0</v>
          </cell>
          <cell r="AA1225">
            <v>0</v>
          </cell>
          <cell r="AB1225">
            <v>0</v>
          </cell>
          <cell r="AC1225">
            <v>0</v>
          </cell>
          <cell r="AD1225">
            <v>33</v>
          </cell>
          <cell r="AE1225">
            <v>504900</v>
          </cell>
          <cell r="AF1225">
            <v>0</v>
          </cell>
          <cell r="AI1225">
            <v>2223</v>
          </cell>
          <cell r="AK1225">
            <v>0</v>
          </cell>
          <cell r="AM1225">
            <v>410</v>
          </cell>
          <cell r="AN1225">
            <v>1</v>
          </cell>
          <cell r="AO1225">
            <v>393216</v>
          </cell>
          <cell r="AQ1225">
            <v>0</v>
          </cell>
          <cell r="AR1225">
            <v>0</v>
          </cell>
          <cell r="AS1225" t="str">
            <v>Ы</v>
          </cell>
          <cell r="AT1225" t="str">
            <v>Ы</v>
          </cell>
          <cell r="AU1225">
            <v>0</v>
          </cell>
          <cell r="AV1225">
            <v>0</v>
          </cell>
          <cell r="AW1225">
            <v>23</v>
          </cell>
          <cell r="AX1225">
            <v>1</v>
          </cell>
          <cell r="AY1225">
            <v>0</v>
          </cell>
          <cell r="AZ1225">
            <v>0</v>
          </cell>
          <cell r="BA1225">
            <v>0</v>
          </cell>
          <cell r="BB1225">
            <v>0</v>
          </cell>
          <cell r="BC1225">
            <v>38828</v>
          </cell>
        </row>
        <row r="1226">
          <cell r="A1226">
            <v>2006</v>
          </cell>
          <cell r="B1226">
            <v>1</v>
          </cell>
          <cell r="C1226">
            <v>284</v>
          </cell>
          <cell r="D1226">
            <v>20</v>
          </cell>
          <cell r="E1226">
            <v>792020</v>
          </cell>
          <cell r="F1226">
            <v>0</v>
          </cell>
          <cell r="G1226" t="str">
            <v>Затраты по ШПЗ (основные)</v>
          </cell>
          <cell r="H1226">
            <v>2011</v>
          </cell>
          <cell r="I1226">
            <v>7920</v>
          </cell>
          <cell r="J1226">
            <v>3965.87</v>
          </cell>
          <cell r="K1226">
            <v>1</v>
          </cell>
          <cell r="L1226">
            <v>0</v>
          </cell>
          <cell r="M1226">
            <v>0</v>
          </cell>
          <cell r="N1226">
            <v>0</v>
          </cell>
          <cell r="R1226">
            <v>0</v>
          </cell>
          <cell r="S1226">
            <v>0</v>
          </cell>
          <cell r="T1226">
            <v>0</v>
          </cell>
          <cell r="U1226">
            <v>33</v>
          </cell>
          <cell r="V1226">
            <v>0</v>
          </cell>
          <cell r="W1226">
            <v>0</v>
          </cell>
          <cell r="AA1226">
            <v>0</v>
          </cell>
          <cell r="AB1226">
            <v>0</v>
          </cell>
          <cell r="AC1226">
            <v>0</v>
          </cell>
          <cell r="AD1226">
            <v>33</v>
          </cell>
          <cell r="AE1226">
            <v>505100</v>
          </cell>
          <cell r="AF1226">
            <v>0</v>
          </cell>
          <cell r="AI1226">
            <v>2223</v>
          </cell>
          <cell r="AK1226">
            <v>0</v>
          </cell>
          <cell r="AM1226">
            <v>411</v>
          </cell>
          <cell r="AN1226">
            <v>1</v>
          </cell>
          <cell r="AO1226">
            <v>393216</v>
          </cell>
          <cell r="AQ1226">
            <v>0</v>
          </cell>
          <cell r="AR1226">
            <v>0</v>
          </cell>
          <cell r="AS1226" t="str">
            <v>Ы</v>
          </cell>
          <cell r="AT1226" t="str">
            <v>Ы</v>
          </cell>
          <cell r="AU1226">
            <v>0</v>
          </cell>
          <cell r="AV1226">
            <v>0</v>
          </cell>
          <cell r="AW1226">
            <v>23</v>
          </cell>
          <cell r="AX1226">
            <v>1</v>
          </cell>
          <cell r="AY1226">
            <v>0</v>
          </cell>
          <cell r="AZ1226">
            <v>0</v>
          </cell>
          <cell r="BA1226">
            <v>0</v>
          </cell>
          <cell r="BB1226">
            <v>0</v>
          </cell>
          <cell r="BC1226">
            <v>38828</v>
          </cell>
        </row>
        <row r="1227">
          <cell r="A1227">
            <v>2006</v>
          </cell>
          <cell r="B1227">
            <v>1</v>
          </cell>
          <cell r="C1227">
            <v>285</v>
          </cell>
          <cell r="D1227">
            <v>20</v>
          </cell>
          <cell r="E1227">
            <v>792020</v>
          </cell>
          <cell r="F1227">
            <v>0</v>
          </cell>
          <cell r="G1227" t="str">
            <v>Затраты по ШПЗ (основные)</v>
          </cell>
          <cell r="H1227">
            <v>2011</v>
          </cell>
          <cell r="I1227">
            <v>7920</v>
          </cell>
          <cell r="J1227">
            <v>160803.03</v>
          </cell>
          <cell r="K1227">
            <v>1</v>
          </cell>
          <cell r="L1227">
            <v>0</v>
          </cell>
          <cell r="M1227">
            <v>0</v>
          </cell>
          <cell r="N1227">
            <v>0</v>
          </cell>
          <cell r="R1227">
            <v>0</v>
          </cell>
          <cell r="S1227">
            <v>0</v>
          </cell>
          <cell r="T1227">
            <v>0</v>
          </cell>
          <cell r="U1227">
            <v>33</v>
          </cell>
          <cell r="V1227">
            <v>0</v>
          </cell>
          <cell r="W1227">
            <v>0</v>
          </cell>
          <cell r="AA1227">
            <v>0</v>
          </cell>
          <cell r="AB1227">
            <v>0</v>
          </cell>
          <cell r="AC1227">
            <v>0</v>
          </cell>
          <cell r="AD1227">
            <v>33</v>
          </cell>
          <cell r="AE1227">
            <v>505200</v>
          </cell>
          <cell r="AF1227">
            <v>0</v>
          </cell>
          <cell r="AI1227">
            <v>2223</v>
          </cell>
          <cell r="AK1227">
            <v>0</v>
          </cell>
          <cell r="AM1227">
            <v>412</v>
          </cell>
          <cell r="AN1227">
            <v>1</v>
          </cell>
          <cell r="AO1227">
            <v>393216</v>
          </cell>
          <cell r="AQ1227">
            <v>0</v>
          </cell>
          <cell r="AR1227">
            <v>0</v>
          </cell>
          <cell r="AS1227" t="str">
            <v>Ы</v>
          </cell>
          <cell r="AT1227" t="str">
            <v>Ы</v>
          </cell>
          <cell r="AU1227">
            <v>0</v>
          </cell>
          <cell r="AV1227">
            <v>0</v>
          </cell>
          <cell r="AW1227">
            <v>23</v>
          </cell>
          <cell r="AX1227">
            <v>1</v>
          </cell>
          <cell r="AY1227">
            <v>0</v>
          </cell>
          <cell r="AZ1227">
            <v>0</v>
          </cell>
          <cell r="BA1227">
            <v>0</v>
          </cell>
          <cell r="BB1227">
            <v>0</v>
          </cell>
          <cell r="BC1227">
            <v>38828</v>
          </cell>
        </row>
        <row r="1228">
          <cell r="A1228">
            <v>2006</v>
          </cell>
          <cell r="B1228">
            <v>1</v>
          </cell>
          <cell r="C1228">
            <v>286</v>
          </cell>
          <cell r="D1228">
            <v>20</v>
          </cell>
          <cell r="E1228">
            <v>792020</v>
          </cell>
          <cell r="F1228">
            <v>0</v>
          </cell>
          <cell r="G1228" t="str">
            <v>Затраты по ШПЗ (основные)</v>
          </cell>
          <cell r="H1228">
            <v>2011</v>
          </cell>
          <cell r="I1228">
            <v>7920</v>
          </cell>
          <cell r="J1228">
            <v>1364.18</v>
          </cell>
          <cell r="K1228">
            <v>1</v>
          </cell>
          <cell r="L1228">
            <v>0</v>
          </cell>
          <cell r="M1228">
            <v>0</v>
          </cell>
          <cell r="N1228">
            <v>0</v>
          </cell>
          <cell r="R1228">
            <v>0</v>
          </cell>
          <cell r="S1228">
            <v>0</v>
          </cell>
          <cell r="T1228">
            <v>0</v>
          </cell>
          <cell r="U1228">
            <v>33</v>
          </cell>
          <cell r="V1228">
            <v>0</v>
          </cell>
          <cell r="W1228">
            <v>0</v>
          </cell>
          <cell r="AA1228">
            <v>0</v>
          </cell>
          <cell r="AB1228">
            <v>0</v>
          </cell>
          <cell r="AC1228">
            <v>0</v>
          </cell>
          <cell r="AD1228">
            <v>33</v>
          </cell>
          <cell r="AE1228">
            <v>505300</v>
          </cell>
          <cell r="AF1228">
            <v>0</v>
          </cell>
          <cell r="AI1228">
            <v>2223</v>
          </cell>
          <cell r="AK1228">
            <v>0</v>
          </cell>
          <cell r="AM1228">
            <v>413</v>
          </cell>
          <cell r="AN1228">
            <v>1</v>
          </cell>
          <cell r="AO1228">
            <v>393216</v>
          </cell>
          <cell r="AQ1228">
            <v>0</v>
          </cell>
          <cell r="AR1228">
            <v>0</v>
          </cell>
          <cell r="AS1228" t="str">
            <v>Ы</v>
          </cell>
          <cell r="AT1228" t="str">
            <v>Ы</v>
          </cell>
          <cell r="AU1228">
            <v>0</v>
          </cell>
          <cell r="AV1228">
            <v>0</v>
          </cell>
          <cell r="AW1228">
            <v>23</v>
          </cell>
          <cell r="AX1228">
            <v>1</v>
          </cell>
          <cell r="AY1228">
            <v>0</v>
          </cell>
          <cell r="AZ1228">
            <v>0</v>
          </cell>
          <cell r="BA1228">
            <v>0</v>
          </cell>
          <cell r="BB1228">
            <v>0</v>
          </cell>
          <cell r="BC1228">
            <v>38828</v>
          </cell>
        </row>
        <row r="1229">
          <cell r="A1229">
            <v>2006</v>
          </cell>
          <cell r="B1229">
            <v>1</v>
          </cell>
          <cell r="C1229">
            <v>287</v>
          </cell>
          <cell r="D1229">
            <v>20</v>
          </cell>
          <cell r="E1229">
            <v>792020</v>
          </cell>
          <cell r="F1229">
            <v>0</v>
          </cell>
          <cell r="G1229" t="str">
            <v>Затраты по ШПЗ (основные)</v>
          </cell>
          <cell r="H1229">
            <v>2011</v>
          </cell>
          <cell r="I1229">
            <v>7920</v>
          </cell>
          <cell r="J1229">
            <v>1209.5</v>
          </cell>
          <cell r="K1229">
            <v>1</v>
          </cell>
          <cell r="L1229">
            <v>0</v>
          </cell>
          <cell r="M1229">
            <v>0</v>
          </cell>
          <cell r="N1229">
            <v>0</v>
          </cell>
          <cell r="R1229">
            <v>0</v>
          </cell>
          <cell r="S1229">
            <v>0</v>
          </cell>
          <cell r="T1229">
            <v>0</v>
          </cell>
          <cell r="U1229">
            <v>33</v>
          </cell>
          <cell r="V1229">
            <v>0</v>
          </cell>
          <cell r="W1229">
            <v>0</v>
          </cell>
          <cell r="AA1229">
            <v>0</v>
          </cell>
          <cell r="AB1229">
            <v>0</v>
          </cell>
          <cell r="AC1229">
            <v>0</v>
          </cell>
          <cell r="AD1229">
            <v>33</v>
          </cell>
          <cell r="AE1229">
            <v>505400</v>
          </cell>
          <cell r="AF1229">
            <v>0</v>
          </cell>
          <cell r="AI1229">
            <v>2223</v>
          </cell>
          <cell r="AK1229">
            <v>0</v>
          </cell>
          <cell r="AM1229">
            <v>414</v>
          </cell>
          <cell r="AN1229">
            <v>1</v>
          </cell>
          <cell r="AO1229">
            <v>393216</v>
          </cell>
          <cell r="AQ1229">
            <v>0</v>
          </cell>
          <cell r="AR1229">
            <v>0</v>
          </cell>
          <cell r="AS1229" t="str">
            <v>Ы</v>
          </cell>
          <cell r="AT1229" t="str">
            <v>Ы</v>
          </cell>
          <cell r="AU1229">
            <v>0</v>
          </cell>
          <cell r="AV1229">
            <v>0</v>
          </cell>
          <cell r="AW1229">
            <v>23</v>
          </cell>
          <cell r="AX1229">
            <v>1</v>
          </cell>
          <cell r="AY1229">
            <v>0</v>
          </cell>
          <cell r="AZ1229">
            <v>0</v>
          </cell>
          <cell r="BA1229">
            <v>0</v>
          </cell>
          <cell r="BB1229">
            <v>0</v>
          </cell>
          <cell r="BC1229">
            <v>38828</v>
          </cell>
        </row>
        <row r="1230">
          <cell r="A1230">
            <v>2006</v>
          </cell>
          <cell r="B1230">
            <v>1</v>
          </cell>
          <cell r="C1230">
            <v>288</v>
          </cell>
          <cell r="D1230">
            <v>20</v>
          </cell>
          <cell r="E1230">
            <v>792020</v>
          </cell>
          <cell r="F1230">
            <v>0</v>
          </cell>
          <cell r="G1230" t="str">
            <v>Затраты по ШПЗ (основные)</v>
          </cell>
          <cell r="H1230">
            <v>2011</v>
          </cell>
          <cell r="I1230">
            <v>7920</v>
          </cell>
          <cell r="J1230">
            <v>368212.86</v>
          </cell>
          <cell r="K1230">
            <v>1</v>
          </cell>
          <cell r="L1230">
            <v>0</v>
          </cell>
          <cell r="M1230">
            <v>0</v>
          </cell>
          <cell r="N1230">
            <v>0</v>
          </cell>
          <cell r="R1230">
            <v>0</v>
          </cell>
          <cell r="S1230">
            <v>0</v>
          </cell>
          <cell r="T1230">
            <v>0</v>
          </cell>
          <cell r="U1230">
            <v>33</v>
          </cell>
          <cell r="V1230">
            <v>0</v>
          </cell>
          <cell r="W1230">
            <v>0</v>
          </cell>
          <cell r="AA1230">
            <v>0</v>
          </cell>
          <cell r="AB1230">
            <v>0</v>
          </cell>
          <cell r="AC1230">
            <v>0</v>
          </cell>
          <cell r="AD1230">
            <v>33</v>
          </cell>
          <cell r="AE1230">
            <v>510100</v>
          </cell>
          <cell r="AF1230">
            <v>0</v>
          </cell>
          <cell r="AI1230">
            <v>2223</v>
          </cell>
          <cell r="AK1230">
            <v>0</v>
          </cell>
          <cell r="AM1230">
            <v>415</v>
          </cell>
          <cell r="AN1230">
            <v>1</v>
          </cell>
          <cell r="AO1230">
            <v>393216</v>
          </cell>
          <cell r="AQ1230">
            <v>0</v>
          </cell>
          <cell r="AR1230">
            <v>0</v>
          </cell>
          <cell r="AS1230" t="str">
            <v>Ы</v>
          </cell>
          <cell r="AT1230" t="str">
            <v>Ы</v>
          </cell>
          <cell r="AU1230">
            <v>0</v>
          </cell>
          <cell r="AV1230">
            <v>0</v>
          </cell>
          <cell r="AW1230">
            <v>23</v>
          </cell>
          <cell r="AX1230">
            <v>1</v>
          </cell>
          <cell r="AY1230">
            <v>0</v>
          </cell>
          <cell r="AZ1230">
            <v>0</v>
          </cell>
          <cell r="BA1230">
            <v>0</v>
          </cell>
          <cell r="BB1230">
            <v>0</v>
          </cell>
          <cell r="BC1230">
            <v>38828</v>
          </cell>
        </row>
        <row r="1231">
          <cell r="A1231">
            <v>2006</v>
          </cell>
          <cell r="B1231">
            <v>1</v>
          </cell>
          <cell r="C1231">
            <v>289</v>
          </cell>
          <cell r="D1231">
            <v>20</v>
          </cell>
          <cell r="E1231">
            <v>792020</v>
          </cell>
          <cell r="F1231">
            <v>0</v>
          </cell>
          <cell r="G1231" t="str">
            <v>Затраты по ШПЗ (основные)</v>
          </cell>
          <cell r="H1231">
            <v>2011</v>
          </cell>
          <cell r="I1231">
            <v>7920</v>
          </cell>
          <cell r="J1231">
            <v>7160.58</v>
          </cell>
          <cell r="K1231">
            <v>1</v>
          </cell>
          <cell r="L1231">
            <v>0</v>
          </cell>
          <cell r="M1231">
            <v>0</v>
          </cell>
          <cell r="N1231">
            <v>0</v>
          </cell>
          <cell r="R1231">
            <v>0</v>
          </cell>
          <cell r="S1231">
            <v>0</v>
          </cell>
          <cell r="T1231">
            <v>0</v>
          </cell>
          <cell r="U1231">
            <v>33</v>
          </cell>
          <cell r="V1231">
            <v>0</v>
          </cell>
          <cell r="W1231">
            <v>0</v>
          </cell>
          <cell r="AA1231">
            <v>0</v>
          </cell>
          <cell r="AB1231">
            <v>0</v>
          </cell>
          <cell r="AC1231">
            <v>0</v>
          </cell>
          <cell r="AD1231">
            <v>33</v>
          </cell>
          <cell r="AE1231">
            <v>510400</v>
          </cell>
          <cell r="AF1231">
            <v>0</v>
          </cell>
          <cell r="AI1231">
            <v>2223</v>
          </cell>
          <cell r="AK1231">
            <v>0</v>
          </cell>
          <cell r="AM1231">
            <v>416</v>
          </cell>
          <cell r="AN1231">
            <v>1</v>
          </cell>
          <cell r="AO1231">
            <v>393216</v>
          </cell>
          <cell r="AQ1231">
            <v>0</v>
          </cell>
          <cell r="AR1231">
            <v>0</v>
          </cell>
          <cell r="AS1231" t="str">
            <v>Ы</v>
          </cell>
          <cell r="AT1231" t="str">
            <v>Ы</v>
          </cell>
          <cell r="AU1231">
            <v>0</v>
          </cell>
          <cell r="AV1231">
            <v>0</v>
          </cell>
          <cell r="AW1231">
            <v>23</v>
          </cell>
          <cell r="AX1231">
            <v>1</v>
          </cell>
          <cell r="AY1231">
            <v>0</v>
          </cell>
          <cell r="AZ1231">
            <v>0</v>
          </cell>
          <cell r="BA1231">
            <v>0</v>
          </cell>
          <cell r="BB1231">
            <v>0</v>
          </cell>
          <cell r="BC1231">
            <v>38828</v>
          </cell>
        </row>
        <row r="1232">
          <cell r="A1232">
            <v>2006</v>
          </cell>
          <cell r="B1232">
            <v>1</v>
          </cell>
          <cell r="C1232">
            <v>290</v>
          </cell>
          <cell r="D1232">
            <v>20</v>
          </cell>
          <cell r="E1232">
            <v>792020</v>
          </cell>
          <cell r="F1232">
            <v>0</v>
          </cell>
          <cell r="G1232" t="str">
            <v>Затраты по ШПЗ (основные)</v>
          </cell>
          <cell r="H1232">
            <v>2011</v>
          </cell>
          <cell r="I1232">
            <v>7920</v>
          </cell>
          <cell r="J1232">
            <v>330509</v>
          </cell>
          <cell r="K1232">
            <v>1</v>
          </cell>
          <cell r="L1232">
            <v>0</v>
          </cell>
          <cell r="M1232">
            <v>0</v>
          </cell>
          <cell r="N1232">
            <v>0</v>
          </cell>
          <cell r="R1232">
            <v>0</v>
          </cell>
          <cell r="S1232">
            <v>0</v>
          </cell>
          <cell r="T1232">
            <v>0</v>
          </cell>
          <cell r="U1232">
            <v>33</v>
          </cell>
          <cell r="V1232">
            <v>0</v>
          </cell>
          <cell r="W1232">
            <v>0</v>
          </cell>
          <cell r="AA1232">
            <v>0</v>
          </cell>
          <cell r="AB1232">
            <v>0</v>
          </cell>
          <cell r="AC1232">
            <v>0</v>
          </cell>
          <cell r="AD1232">
            <v>33</v>
          </cell>
          <cell r="AE1232">
            <v>510600</v>
          </cell>
          <cell r="AF1232">
            <v>0</v>
          </cell>
          <cell r="AI1232">
            <v>2223</v>
          </cell>
          <cell r="AK1232">
            <v>0</v>
          </cell>
          <cell r="AM1232">
            <v>417</v>
          </cell>
          <cell r="AN1232">
            <v>1</v>
          </cell>
          <cell r="AO1232">
            <v>393216</v>
          </cell>
          <cell r="AQ1232">
            <v>0</v>
          </cell>
          <cell r="AR1232">
            <v>0</v>
          </cell>
          <cell r="AS1232" t="str">
            <v>Ы</v>
          </cell>
          <cell r="AT1232" t="str">
            <v>Ы</v>
          </cell>
          <cell r="AU1232">
            <v>0</v>
          </cell>
          <cell r="AV1232">
            <v>0</v>
          </cell>
          <cell r="AW1232">
            <v>23</v>
          </cell>
          <cell r="AX1232">
            <v>1</v>
          </cell>
          <cell r="AY1232">
            <v>0</v>
          </cell>
          <cell r="AZ1232">
            <v>0</v>
          </cell>
          <cell r="BA1232">
            <v>0</v>
          </cell>
          <cell r="BB1232">
            <v>0</v>
          </cell>
          <cell r="BC1232">
            <v>38828</v>
          </cell>
        </row>
        <row r="1233">
          <cell r="A1233">
            <v>2006</v>
          </cell>
          <cell r="B1233">
            <v>1</v>
          </cell>
          <cell r="C1233">
            <v>291</v>
          </cell>
          <cell r="D1233">
            <v>20</v>
          </cell>
          <cell r="E1233">
            <v>792020</v>
          </cell>
          <cell r="F1233">
            <v>0</v>
          </cell>
          <cell r="G1233" t="str">
            <v>Затраты по ШПЗ (основные)</v>
          </cell>
          <cell r="H1233">
            <v>2011</v>
          </cell>
          <cell r="I1233">
            <v>7920</v>
          </cell>
          <cell r="J1233">
            <v>388.42</v>
          </cell>
          <cell r="K1233">
            <v>1</v>
          </cell>
          <cell r="L1233">
            <v>0</v>
          </cell>
          <cell r="M1233">
            <v>0</v>
          </cell>
          <cell r="N1233">
            <v>0</v>
          </cell>
          <cell r="R1233">
            <v>0</v>
          </cell>
          <cell r="S1233">
            <v>0</v>
          </cell>
          <cell r="T1233">
            <v>0</v>
          </cell>
          <cell r="U1233">
            <v>33</v>
          </cell>
          <cell r="V1233">
            <v>0</v>
          </cell>
          <cell r="W1233">
            <v>0</v>
          </cell>
          <cell r="AA1233">
            <v>0</v>
          </cell>
          <cell r="AB1233">
            <v>0</v>
          </cell>
          <cell r="AC1233">
            <v>0</v>
          </cell>
          <cell r="AD1233">
            <v>33</v>
          </cell>
          <cell r="AE1233">
            <v>512000</v>
          </cell>
          <cell r="AF1233">
            <v>0</v>
          </cell>
          <cell r="AI1233">
            <v>2223</v>
          </cell>
          <cell r="AK1233">
            <v>0</v>
          </cell>
          <cell r="AM1233">
            <v>418</v>
          </cell>
          <cell r="AN1233">
            <v>1</v>
          </cell>
          <cell r="AO1233">
            <v>393216</v>
          </cell>
          <cell r="AQ1233">
            <v>0</v>
          </cell>
          <cell r="AR1233">
            <v>0</v>
          </cell>
          <cell r="AS1233" t="str">
            <v>Ы</v>
          </cell>
          <cell r="AT1233" t="str">
            <v>Ы</v>
          </cell>
          <cell r="AU1233">
            <v>0</v>
          </cell>
          <cell r="AV1233">
            <v>0</v>
          </cell>
          <cell r="AW1233">
            <v>23</v>
          </cell>
          <cell r="AX1233">
            <v>1</v>
          </cell>
          <cell r="AY1233">
            <v>0</v>
          </cell>
          <cell r="AZ1233">
            <v>0</v>
          </cell>
          <cell r="BA1233">
            <v>0</v>
          </cell>
          <cell r="BB1233">
            <v>0</v>
          </cell>
          <cell r="BC1233">
            <v>38828</v>
          </cell>
        </row>
        <row r="1234">
          <cell r="A1234">
            <v>2006</v>
          </cell>
          <cell r="B1234">
            <v>1</v>
          </cell>
          <cell r="C1234">
            <v>292</v>
          </cell>
          <cell r="D1234">
            <v>20</v>
          </cell>
          <cell r="E1234">
            <v>792020</v>
          </cell>
          <cell r="F1234">
            <v>0</v>
          </cell>
          <cell r="G1234" t="str">
            <v>Затраты по ШПЗ (основные)</v>
          </cell>
          <cell r="H1234">
            <v>2011</v>
          </cell>
          <cell r="I1234">
            <v>7920</v>
          </cell>
          <cell r="J1234">
            <v>10498.48</v>
          </cell>
          <cell r="K1234">
            <v>1</v>
          </cell>
          <cell r="L1234">
            <v>0</v>
          </cell>
          <cell r="M1234">
            <v>0</v>
          </cell>
          <cell r="N1234">
            <v>0</v>
          </cell>
          <cell r="R1234">
            <v>0</v>
          </cell>
          <cell r="S1234">
            <v>0</v>
          </cell>
          <cell r="T1234">
            <v>0</v>
          </cell>
          <cell r="U1234">
            <v>33</v>
          </cell>
          <cell r="V1234">
            <v>0</v>
          </cell>
          <cell r="W1234">
            <v>0</v>
          </cell>
          <cell r="AA1234">
            <v>0</v>
          </cell>
          <cell r="AB1234">
            <v>0</v>
          </cell>
          <cell r="AC1234">
            <v>0</v>
          </cell>
          <cell r="AD1234">
            <v>33</v>
          </cell>
          <cell r="AE1234">
            <v>513100</v>
          </cell>
          <cell r="AF1234">
            <v>0</v>
          </cell>
          <cell r="AI1234">
            <v>2223</v>
          </cell>
          <cell r="AK1234">
            <v>0</v>
          </cell>
          <cell r="AM1234">
            <v>419</v>
          </cell>
          <cell r="AN1234">
            <v>1</v>
          </cell>
          <cell r="AO1234">
            <v>393216</v>
          </cell>
          <cell r="AQ1234">
            <v>0</v>
          </cell>
          <cell r="AR1234">
            <v>0</v>
          </cell>
          <cell r="AS1234" t="str">
            <v>Ы</v>
          </cell>
          <cell r="AT1234" t="str">
            <v>Ы</v>
          </cell>
          <cell r="AU1234">
            <v>0</v>
          </cell>
          <cell r="AV1234">
            <v>0</v>
          </cell>
          <cell r="AW1234">
            <v>23</v>
          </cell>
          <cell r="AX1234">
            <v>1</v>
          </cell>
          <cell r="AY1234">
            <v>0</v>
          </cell>
          <cell r="AZ1234">
            <v>0</v>
          </cell>
          <cell r="BA1234">
            <v>0</v>
          </cell>
          <cell r="BB1234">
            <v>0</v>
          </cell>
          <cell r="BC1234">
            <v>38828</v>
          </cell>
        </row>
        <row r="1235">
          <cell r="A1235">
            <v>2006</v>
          </cell>
          <cell r="B1235">
            <v>1</v>
          </cell>
          <cell r="C1235">
            <v>294</v>
          </cell>
          <cell r="D1235">
            <v>20</v>
          </cell>
          <cell r="E1235">
            <v>792020</v>
          </cell>
          <cell r="F1235">
            <v>0</v>
          </cell>
          <cell r="G1235" t="str">
            <v>Затраты по ШПЗ (основные)</v>
          </cell>
          <cell r="H1235">
            <v>2011</v>
          </cell>
          <cell r="I1235">
            <v>7920</v>
          </cell>
          <cell r="J1235">
            <v>120849.82</v>
          </cell>
          <cell r="K1235">
            <v>1</v>
          </cell>
          <cell r="L1235">
            <v>0</v>
          </cell>
          <cell r="M1235">
            <v>0</v>
          </cell>
          <cell r="N1235">
            <v>0</v>
          </cell>
          <cell r="R1235">
            <v>0</v>
          </cell>
          <cell r="S1235">
            <v>0</v>
          </cell>
          <cell r="T1235">
            <v>0</v>
          </cell>
          <cell r="U1235">
            <v>36</v>
          </cell>
          <cell r="V1235">
            <v>0</v>
          </cell>
          <cell r="W1235">
            <v>0</v>
          </cell>
          <cell r="AA1235">
            <v>0</v>
          </cell>
          <cell r="AB1235">
            <v>0</v>
          </cell>
          <cell r="AC1235">
            <v>0</v>
          </cell>
          <cell r="AD1235">
            <v>36</v>
          </cell>
          <cell r="AE1235">
            <v>110000</v>
          </cell>
          <cell r="AF1235">
            <v>0</v>
          </cell>
          <cell r="AI1235">
            <v>2223</v>
          </cell>
          <cell r="AK1235">
            <v>0</v>
          </cell>
          <cell r="AM1235">
            <v>421</v>
          </cell>
          <cell r="AN1235">
            <v>1</v>
          </cell>
          <cell r="AO1235">
            <v>393216</v>
          </cell>
          <cell r="AQ1235">
            <v>0</v>
          </cell>
          <cell r="AR1235">
            <v>0</v>
          </cell>
          <cell r="AS1235" t="str">
            <v>Ы</v>
          </cell>
          <cell r="AT1235" t="str">
            <v>Ы</v>
          </cell>
          <cell r="AU1235">
            <v>0</v>
          </cell>
          <cell r="AV1235">
            <v>0</v>
          </cell>
          <cell r="AW1235">
            <v>23</v>
          </cell>
          <cell r="AX1235">
            <v>1</v>
          </cell>
          <cell r="AY1235">
            <v>0</v>
          </cell>
          <cell r="AZ1235">
            <v>0</v>
          </cell>
          <cell r="BA1235">
            <v>0</v>
          </cell>
          <cell r="BB1235">
            <v>0</v>
          </cell>
          <cell r="BC1235">
            <v>38828</v>
          </cell>
        </row>
        <row r="1236">
          <cell r="A1236">
            <v>2006</v>
          </cell>
          <cell r="B1236">
            <v>1</v>
          </cell>
          <cell r="C1236">
            <v>295</v>
          </cell>
          <cell r="D1236">
            <v>20</v>
          </cell>
          <cell r="E1236">
            <v>792020</v>
          </cell>
          <cell r="F1236">
            <v>0</v>
          </cell>
          <cell r="G1236" t="str">
            <v>Затраты по ШПЗ (основные)</v>
          </cell>
          <cell r="H1236">
            <v>2011</v>
          </cell>
          <cell r="I1236">
            <v>7920</v>
          </cell>
          <cell r="J1236">
            <v>3788.34</v>
          </cell>
          <cell r="K1236">
            <v>1</v>
          </cell>
          <cell r="L1236">
            <v>0</v>
          </cell>
          <cell r="M1236">
            <v>0</v>
          </cell>
          <cell r="N1236">
            <v>0</v>
          </cell>
          <cell r="R1236">
            <v>0</v>
          </cell>
          <cell r="S1236">
            <v>0</v>
          </cell>
          <cell r="T1236">
            <v>0</v>
          </cell>
          <cell r="U1236">
            <v>36</v>
          </cell>
          <cell r="V1236">
            <v>0</v>
          </cell>
          <cell r="W1236">
            <v>0</v>
          </cell>
          <cell r="AA1236">
            <v>0</v>
          </cell>
          <cell r="AB1236">
            <v>0</v>
          </cell>
          <cell r="AC1236">
            <v>0</v>
          </cell>
          <cell r="AD1236">
            <v>36</v>
          </cell>
          <cell r="AE1236">
            <v>114020</v>
          </cell>
          <cell r="AF1236">
            <v>0</v>
          </cell>
          <cell r="AI1236">
            <v>2223</v>
          </cell>
          <cell r="AK1236">
            <v>0</v>
          </cell>
          <cell r="AM1236">
            <v>422</v>
          </cell>
          <cell r="AN1236">
            <v>1</v>
          </cell>
          <cell r="AO1236">
            <v>393216</v>
          </cell>
          <cell r="AQ1236">
            <v>0</v>
          </cell>
          <cell r="AR1236">
            <v>0</v>
          </cell>
          <cell r="AS1236" t="str">
            <v>Ы</v>
          </cell>
          <cell r="AT1236" t="str">
            <v>Ы</v>
          </cell>
          <cell r="AU1236">
            <v>0</v>
          </cell>
          <cell r="AV1236">
            <v>0</v>
          </cell>
          <cell r="AW1236">
            <v>23</v>
          </cell>
          <cell r="AX1236">
            <v>1</v>
          </cell>
          <cell r="AY1236">
            <v>0</v>
          </cell>
          <cell r="AZ1236">
            <v>0</v>
          </cell>
          <cell r="BA1236">
            <v>0</v>
          </cell>
          <cell r="BB1236">
            <v>0</v>
          </cell>
          <cell r="BC1236">
            <v>38828</v>
          </cell>
        </row>
        <row r="1237">
          <cell r="A1237">
            <v>2006</v>
          </cell>
          <cell r="B1237">
            <v>1</v>
          </cell>
          <cell r="C1237">
            <v>296</v>
          </cell>
          <cell r="D1237">
            <v>20</v>
          </cell>
          <cell r="E1237">
            <v>792020</v>
          </cell>
          <cell r="F1237">
            <v>0</v>
          </cell>
          <cell r="G1237" t="str">
            <v>Затраты по ШПЗ (основные)</v>
          </cell>
          <cell r="H1237">
            <v>2011</v>
          </cell>
          <cell r="I1237">
            <v>7920</v>
          </cell>
          <cell r="J1237">
            <v>32522.87</v>
          </cell>
          <cell r="K1237">
            <v>1</v>
          </cell>
          <cell r="L1237">
            <v>0</v>
          </cell>
          <cell r="M1237">
            <v>0</v>
          </cell>
          <cell r="N1237">
            <v>0</v>
          </cell>
          <cell r="R1237">
            <v>0</v>
          </cell>
          <cell r="S1237">
            <v>0</v>
          </cell>
          <cell r="T1237">
            <v>0</v>
          </cell>
          <cell r="U1237">
            <v>36</v>
          </cell>
          <cell r="V1237">
            <v>0</v>
          </cell>
          <cell r="W1237">
            <v>0</v>
          </cell>
          <cell r="AA1237">
            <v>0</v>
          </cell>
          <cell r="AB1237">
            <v>0</v>
          </cell>
          <cell r="AC1237">
            <v>0</v>
          </cell>
          <cell r="AD1237">
            <v>36</v>
          </cell>
          <cell r="AE1237">
            <v>116000</v>
          </cell>
          <cell r="AF1237">
            <v>0</v>
          </cell>
          <cell r="AI1237">
            <v>2223</v>
          </cell>
          <cell r="AK1237">
            <v>0</v>
          </cell>
          <cell r="AM1237">
            <v>423</v>
          </cell>
          <cell r="AN1237">
            <v>1</v>
          </cell>
          <cell r="AO1237">
            <v>393216</v>
          </cell>
          <cell r="AQ1237">
            <v>0</v>
          </cell>
          <cell r="AR1237">
            <v>0</v>
          </cell>
          <cell r="AS1237" t="str">
            <v>Ы</v>
          </cell>
          <cell r="AT1237" t="str">
            <v>Ы</v>
          </cell>
          <cell r="AU1237">
            <v>0</v>
          </cell>
          <cell r="AV1237">
            <v>0</v>
          </cell>
          <cell r="AW1237">
            <v>23</v>
          </cell>
          <cell r="AX1237">
            <v>1</v>
          </cell>
          <cell r="AY1237">
            <v>0</v>
          </cell>
          <cell r="AZ1237">
            <v>0</v>
          </cell>
          <cell r="BA1237">
            <v>0</v>
          </cell>
          <cell r="BB1237">
            <v>0</v>
          </cell>
          <cell r="BC1237">
            <v>38828</v>
          </cell>
        </row>
        <row r="1238">
          <cell r="A1238">
            <v>2006</v>
          </cell>
          <cell r="B1238">
            <v>1</v>
          </cell>
          <cell r="C1238">
            <v>297</v>
          </cell>
          <cell r="D1238">
            <v>20</v>
          </cell>
          <cell r="E1238">
            <v>792020</v>
          </cell>
          <cell r="F1238">
            <v>0</v>
          </cell>
          <cell r="G1238" t="str">
            <v>Затраты по ШПЗ (основные)</v>
          </cell>
          <cell r="H1238">
            <v>2011</v>
          </cell>
          <cell r="I1238">
            <v>7920</v>
          </cell>
          <cell r="J1238">
            <v>15213.77</v>
          </cell>
          <cell r="K1238">
            <v>1</v>
          </cell>
          <cell r="L1238">
            <v>0</v>
          </cell>
          <cell r="M1238">
            <v>0</v>
          </cell>
          <cell r="N1238">
            <v>0</v>
          </cell>
          <cell r="R1238">
            <v>0</v>
          </cell>
          <cell r="S1238">
            <v>0</v>
          </cell>
          <cell r="T1238">
            <v>0</v>
          </cell>
          <cell r="U1238">
            <v>36</v>
          </cell>
          <cell r="V1238">
            <v>0</v>
          </cell>
          <cell r="W1238">
            <v>0</v>
          </cell>
          <cell r="AA1238">
            <v>0</v>
          </cell>
          <cell r="AB1238">
            <v>0</v>
          </cell>
          <cell r="AC1238">
            <v>0</v>
          </cell>
          <cell r="AD1238">
            <v>36</v>
          </cell>
          <cell r="AE1238">
            <v>117000</v>
          </cell>
          <cell r="AF1238">
            <v>0</v>
          </cell>
          <cell r="AI1238">
            <v>2223</v>
          </cell>
          <cell r="AK1238">
            <v>0</v>
          </cell>
          <cell r="AM1238">
            <v>424</v>
          </cell>
          <cell r="AN1238">
            <v>1</v>
          </cell>
          <cell r="AO1238">
            <v>393216</v>
          </cell>
          <cell r="AQ1238">
            <v>0</v>
          </cell>
          <cell r="AR1238">
            <v>0</v>
          </cell>
          <cell r="AS1238" t="str">
            <v>Ы</v>
          </cell>
          <cell r="AT1238" t="str">
            <v>Ы</v>
          </cell>
          <cell r="AU1238">
            <v>0</v>
          </cell>
          <cell r="AV1238">
            <v>0</v>
          </cell>
          <cell r="AW1238">
            <v>23</v>
          </cell>
          <cell r="AX1238">
            <v>1</v>
          </cell>
          <cell r="AY1238">
            <v>0</v>
          </cell>
          <cell r="AZ1238">
            <v>0</v>
          </cell>
          <cell r="BA1238">
            <v>0</v>
          </cell>
          <cell r="BB1238">
            <v>0</v>
          </cell>
          <cell r="BC1238">
            <v>38828</v>
          </cell>
        </row>
        <row r="1239">
          <cell r="A1239">
            <v>2006</v>
          </cell>
          <cell r="B1239">
            <v>1</v>
          </cell>
          <cell r="C1239">
            <v>298</v>
          </cell>
          <cell r="D1239">
            <v>20</v>
          </cell>
          <cell r="E1239">
            <v>792020</v>
          </cell>
          <cell r="F1239">
            <v>0</v>
          </cell>
          <cell r="G1239" t="str">
            <v>Затраты по ШПЗ (основные)</v>
          </cell>
          <cell r="H1239">
            <v>2011</v>
          </cell>
          <cell r="I1239">
            <v>7920</v>
          </cell>
          <cell r="J1239">
            <v>1424</v>
          </cell>
          <cell r="K1239">
            <v>1</v>
          </cell>
          <cell r="L1239">
            <v>0</v>
          </cell>
          <cell r="M1239">
            <v>0</v>
          </cell>
          <cell r="N1239">
            <v>0</v>
          </cell>
          <cell r="R1239">
            <v>0</v>
          </cell>
          <cell r="S1239">
            <v>0</v>
          </cell>
          <cell r="T1239">
            <v>0</v>
          </cell>
          <cell r="U1239">
            <v>36</v>
          </cell>
          <cell r="V1239">
            <v>0</v>
          </cell>
          <cell r="W1239">
            <v>0</v>
          </cell>
          <cell r="AA1239">
            <v>0</v>
          </cell>
          <cell r="AB1239">
            <v>0</v>
          </cell>
          <cell r="AC1239">
            <v>0</v>
          </cell>
          <cell r="AD1239">
            <v>36</v>
          </cell>
          <cell r="AE1239">
            <v>118000</v>
          </cell>
          <cell r="AF1239">
            <v>0</v>
          </cell>
          <cell r="AI1239">
            <v>2223</v>
          </cell>
          <cell r="AK1239">
            <v>0</v>
          </cell>
          <cell r="AM1239">
            <v>425</v>
          </cell>
          <cell r="AN1239">
            <v>1</v>
          </cell>
          <cell r="AO1239">
            <v>393216</v>
          </cell>
          <cell r="AQ1239">
            <v>0</v>
          </cell>
          <cell r="AR1239">
            <v>0</v>
          </cell>
          <cell r="AS1239" t="str">
            <v>Ы</v>
          </cell>
          <cell r="AT1239" t="str">
            <v>Ы</v>
          </cell>
          <cell r="AU1239">
            <v>0</v>
          </cell>
          <cell r="AV1239">
            <v>0</v>
          </cell>
          <cell r="AW1239">
            <v>23</v>
          </cell>
          <cell r="AX1239">
            <v>1</v>
          </cell>
          <cell r="AY1239">
            <v>0</v>
          </cell>
          <cell r="AZ1239">
            <v>0</v>
          </cell>
          <cell r="BA1239">
            <v>0</v>
          </cell>
          <cell r="BB1239">
            <v>0</v>
          </cell>
          <cell r="BC1239">
            <v>38828</v>
          </cell>
        </row>
        <row r="1240">
          <cell r="A1240">
            <v>2006</v>
          </cell>
          <cell r="B1240">
            <v>1</v>
          </cell>
          <cell r="C1240">
            <v>299</v>
          </cell>
          <cell r="D1240">
            <v>20</v>
          </cell>
          <cell r="E1240">
            <v>792020</v>
          </cell>
          <cell r="F1240">
            <v>0</v>
          </cell>
          <cell r="G1240" t="str">
            <v>Затраты по ШПЗ (основные)</v>
          </cell>
          <cell r="H1240">
            <v>2011</v>
          </cell>
          <cell r="I1240">
            <v>7920</v>
          </cell>
          <cell r="J1240">
            <v>1845</v>
          </cell>
          <cell r="K1240">
            <v>1</v>
          </cell>
          <cell r="L1240">
            <v>0</v>
          </cell>
          <cell r="M1240">
            <v>0</v>
          </cell>
          <cell r="N1240">
            <v>0</v>
          </cell>
          <cell r="R1240">
            <v>0</v>
          </cell>
          <cell r="S1240">
            <v>0</v>
          </cell>
          <cell r="T1240">
            <v>0</v>
          </cell>
          <cell r="U1240">
            <v>36</v>
          </cell>
          <cell r="V1240">
            <v>0</v>
          </cell>
          <cell r="W1240">
            <v>0</v>
          </cell>
          <cell r="AA1240">
            <v>0</v>
          </cell>
          <cell r="AB1240">
            <v>0</v>
          </cell>
          <cell r="AC1240">
            <v>0</v>
          </cell>
          <cell r="AD1240">
            <v>36</v>
          </cell>
          <cell r="AE1240">
            <v>132000</v>
          </cell>
          <cell r="AF1240">
            <v>0</v>
          </cell>
          <cell r="AI1240">
            <v>2223</v>
          </cell>
          <cell r="AK1240">
            <v>0</v>
          </cell>
          <cell r="AM1240">
            <v>426</v>
          </cell>
          <cell r="AN1240">
            <v>1</v>
          </cell>
          <cell r="AO1240">
            <v>393216</v>
          </cell>
          <cell r="AQ1240">
            <v>0</v>
          </cell>
          <cell r="AR1240">
            <v>0</v>
          </cell>
          <cell r="AS1240" t="str">
            <v>Ы</v>
          </cell>
          <cell r="AT1240" t="str">
            <v>Ы</v>
          </cell>
          <cell r="AU1240">
            <v>0</v>
          </cell>
          <cell r="AV1240">
            <v>0</v>
          </cell>
          <cell r="AW1240">
            <v>23</v>
          </cell>
          <cell r="AX1240">
            <v>1</v>
          </cell>
          <cell r="AY1240">
            <v>0</v>
          </cell>
          <cell r="AZ1240">
            <v>0</v>
          </cell>
          <cell r="BA1240">
            <v>0</v>
          </cell>
          <cell r="BB1240">
            <v>0</v>
          </cell>
          <cell r="BC1240">
            <v>38828</v>
          </cell>
        </row>
        <row r="1241">
          <cell r="A1241">
            <v>2006</v>
          </cell>
          <cell r="B1241">
            <v>1</v>
          </cell>
          <cell r="C1241">
            <v>300</v>
          </cell>
          <cell r="D1241">
            <v>20</v>
          </cell>
          <cell r="E1241">
            <v>792020</v>
          </cell>
          <cell r="F1241">
            <v>0</v>
          </cell>
          <cell r="G1241" t="str">
            <v>Затраты по ШПЗ (основные)</v>
          </cell>
          <cell r="H1241">
            <v>2011</v>
          </cell>
          <cell r="I1241">
            <v>7920</v>
          </cell>
          <cell r="J1241">
            <v>2828.48</v>
          </cell>
          <cell r="K1241">
            <v>1</v>
          </cell>
          <cell r="L1241">
            <v>0</v>
          </cell>
          <cell r="M1241">
            <v>0</v>
          </cell>
          <cell r="N1241">
            <v>0</v>
          </cell>
          <cell r="R1241">
            <v>0</v>
          </cell>
          <cell r="S1241">
            <v>0</v>
          </cell>
          <cell r="T1241">
            <v>0</v>
          </cell>
          <cell r="U1241">
            <v>36</v>
          </cell>
          <cell r="V1241">
            <v>0</v>
          </cell>
          <cell r="W1241">
            <v>0</v>
          </cell>
          <cell r="AA1241">
            <v>0</v>
          </cell>
          <cell r="AB1241">
            <v>0</v>
          </cell>
          <cell r="AC1241">
            <v>0</v>
          </cell>
          <cell r="AD1241">
            <v>36</v>
          </cell>
          <cell r="AE1241">
            <v>135000</v>
          </cell>
          <cell r="AF1241">
            <v>0</v>
          </cell>
          <cell r="AI1241">
            <v>2223</v>
          </cell>
          <cell r="AK1241">
            <v>0</v>
          </cell>
          <cell r="AM1241">
            <v>427</v>
          </cell>
          <cell r="AN1241">
            <v>1</v>
          </cell>
          <cell r="AO1241">
            <v>393216</v>
          </cell>
          <cell r="AQ1241">
            <v>0</v>
          </cell>
          <cell r="AR1241">
            <v>0</v>
          </cell>
          <cell r="AS1241" t="str">
            <v>Ы</v>
          </cell>
          <cell r="AT1241" t="str">
            <v>Ы</v>
          </cell>
          <cell r="AU1241">
            <v>0</v>
          </cell>
          <cell r="AV1241">
            <v>0</v>
          </cell>
          <cell r="AW1241">
            <v>23</v>
          </cell>
          <cell r="AX1241">
            <v>1</v>
          </cell>
          <cell r="AY1241">
            <v>0</v>
          </cell>
          <cell r="AZ1241">
            <v>0</v>
          </cell>
          <cell r="BA1241">
            <v>0</v>
          </cell>
          <cell r="BB1241">
            <v>0</v>
          </cell>
          <cell r="BC1241">
            <v>38828</v>
          </cell>
        </row>
        <row r="1242">
          <cell r="A1242">
            <v>2006</v>
          </cell>
          <cell r="B1242">
            <v>1</v>
          </cell>
          <cell r="C1242">
            <v>301</v>
          </cell>
          <cell r="D1242">
            <v>20</v>
          </cell>
          <cell r="E1242">
            <v>792020</v>
          </cell>
          <cell r="F1242">
            <v>0</v>
          </cell>
          <cell r="G1242" t="str">
            <v>Затраты по ШПЗ (основные)</v>
          </cell>
          <cell r="H1242">
            <v>2011</v>
          </cell>
          <cell r="I1242">
            <v>7920</v>
          </cell>
          <cell r="J1242">
            <v>199160.54</v>
          </cell>
          <cell r="K1242">
            <v>1</v>
          </cell>
          <cell r="L1242">
            <v>0</v>
          </cell>
          <cell r="M1242">
            <v>0</v>
          </cell>
          <cell r="N1242">
            <v>0</v>
          </cell>
          <cell r="R1242">
            <v>0</v>
          </cell>
          <cell r="S1242">
            <v>0</v>
          </cell>
          <cell r="T1242">
            <v>0</v>
          </cell>
          <cell r="U1242">
            <v>36</v>
          </cell>
          <cell r="V1242">
            <v>0</v>
          </cell>
          <cell r="W1242">
            <v>0</v>
          </cell>
          <cell r="AA1242">
            <v>0</v>
          </cell>
          <cell r="AB1242">
            <v>0</v>
          </cell>
          <cell r="AC1242">
            <v>0</v>
          </cell>
          <cell r="AD1242">
            <v>36</v>
          </cell>
          <cell r="AE1242">
            <v>143000</v>
          </cell>
          <cell r="AF1242">
            <v>0</v>
          </cell>
          <cell r="AI1242">
            <v>2223</v>
          </cell>
          <cell r="AK1242">
            <v>0</v>
          </cell>
          <cell r="AM1242">
            <v>428</v>
          </cell>
          <cell r="AN1242">
            <v>1</v>
          </cell>
          <cell r="AO1242">
            <v>393216</v>
          </cell>
          <cell r="AQ1242">
            <v>0</v>
          </cell>
          <cell r="AR1242">
            <v>0</v>
          </cell>
          <cell r="AS1242" t="str">
            <v>Ы</v>
          </cell>
          <cell r="AT1242" t="str">
            <v>Ы</v>
          </cell>
          <cell r="AU1242">
            <v>0</v>
          </cell>
          <cell r="AV1242">
            <v>0</v>
          </cell>
          <cell r="AW1242">
            <v>23</v>
          </cell>
          <cell r="AX1242">
            <v>1</v>
          </cell>
          <cell r="AY1242">
            <v>0</v>
          </cell>
          <cell r="AZ1242">
            <v>0</v>
          </cell>
          <cell r="BA1242">
            <v>0</v>
          </cell>
          <cell r="BB1242">
            <v>0</v>
          </cell>
          <cell r="BC1242">
            <v>38828</v>
          </cell>
        </row>
        <row r="1243">
          <cell r="A1243">
            <v>2006</v>
          </cell>
          <cell r="B1243">
            <v>1</v>
          </cell>
          <cell r="C1243">
            <v>302</v>
          </cell>
          <cell r="D1243">
            <v>20</v>
          </cell>
          <cell r="E1243">
            <v>792020</v>
          </cell>
          <cell r="F1243">
            <v>0</v>
          </cell>
          <cell r="G1243" t="str">
            <v>Затраты по ШПЗ (основные)</v>
          </cell>
          <cell r="H1243">
            <v>2011</v>
          </cell>
          <cell r="I1243">
            <v>7920</v>
          </cell>
          <cell r="J1243">
            <v>201889.62</v>
          </cell>
          <cell r="K1243">
            <v>1</v>
          </cell>
          <cell r="L1243">
            <v>0</v>
          </cell>
          <cell r="M1243">
            <v>0</v>
          </cell>
          <cell r="N1243">
            <v>0</v>
          </cell>
          <cell r="R1243">
            <v>0</v>
          </cell>
          <cell r="S1243">
            <v>0</v>
          </cell>
          <cell r="T1243">
            <v>0</v>
          </cell>
          <cell r="U1243">
            <v>36</v>
          </cell>
          <cell r="V1243">
            <v>0</v>
          </cell>
          <cell r="W1243">
            <v>0</v>
          </cell>
          <cell r="AA1243">
            <v>0</v>
          </cell>
          <cell r="AB1243">
            <v>0</v>
          </cell>
          <cell r="AC1243">
            <v>0</v>
          </cell>
          <cell r="AD1243">
            <v>36</v>
          </cell>
          <cell r="AE1243">
            <v>151000</v>
          </cell>
          <cell r="AF1243">
            <v>0</v>
          </cell>
          <cell r="AI1243">
            <v>2223</v>
          </cell>
          <cell r="AK1243">
            <v>0</v>
          </cell>
          <cell r="AM1243">
            <v>429</v>
          </cell>
          <cell r="AN1243">
            <v>1</v>
          </cell>
          <cell r="AO1243">
            <v>393216</v>
          </cell>
          <cell r="AQ1243">
            <v>0</v>
          </cell>
          <cell r="AR1243">
            <v>0</v>
          </cell>
          <cell r="AS1243" t="str">
            <v>Ы</v>
          </cell>
          <cell r="AT1243" t="str">
            <v>Ы</v>
          </cell>
          <cell r="AU1243">
            <v>0</v>
          </cell>
          <cell r="AV1243">
            <v>0</v>
          </cell>
          <cell r="AW1243">
            <v>23</v>
          </cell>
          <cell r="AX1243">
            <v>1</v>
          </cell>
          <cell r="AY1243">
            <v>0</v>
          </cell>
          <cell r="AZ1243">
            <v>0</v>
          </cell>
          <cell r="BA1243">
            <v>0</v>
          </cell>
          <cell r="BB1243">
            <v>0</v>
          </cell>
          <cell r="BC1243">
            <v>38828</v>
          </cell>
        </row>
        <row r="1244">
          <cell r="A1244">
            <v>2006</v>
          </cell>
          <cell r="B1244">
            <v>1</v>
          </cell>
          <cell r="C1244">
            <v>303</v>
          </cell>
          <cell r="D1244">
            <v>20</v>
          </cell>
          <cell r="E1244">
            <v>792020</v>
          </cell>
          <cell r="F1244">
            <v>0</v>
          </cell>
          <cell r="G1244" t="str">
            <v>Затраты по ШПЗ (основные)</v>
          </cell>
          <cell r="H1244">
            <v>2011</v>
          </cell>
          <cell r="I1244">
            <v>7920</v>
          </cell>
          <cell r="J1244">
            <v>88125.59</v>
          </cell>
          <cell r="K1244">
            <v>1</v>
          </cell>
          <cell r="L1244">
            <v>0</v>
          </cell>
          <cell r="M1244">
            <v>0</v>
          </cell>
          <cell r="N1244">
            <v>0</v>
          </cell>
          <cell r="R1244">
            <v>0</v>
          </cell>
          <cell r="S1244">
            <v>0</v>
          </cell>
          <cell r="T1244">
            <v>0</v>
          </cell>
          <cell r="U1244">
            <v>36</v>
          </cell>
          <cell r="V1244">
            <v>0</v>
          </cell>
          <cell r="W1244">
            <v>0</v>
          </cell>
          <cell r="AA1244">
            <v>0</v>
          </cell>
          <cell r="AB1244">
            <v>0</v>
          </cell>
          <cell r="AC1244">
            <v>0</v>
          </cell>
          <cell r="AD1244">
            <v>36</v>
          </cell>
          <cell r="AE1244">
            <v>152000</v>
          </cell>
          <cell r="AF1244">
            <v>0</v>
          </cell>
          <cell r="AI1244">
            <v>2223</v>
          </cell>
          <cell r="AK1244">
            <v>0</v>
          </cell>
          <cell r="AM1244">
            <v>430</v>
          </cell>
          <cell r="AN1244">
            <v>1</v>
          </cell>
          <cell r="AO1244">
            <v>393216</v>
          </cell>
          <cell r="AQ1244">
            <v>0</v>
          </cell>
          <cell r="AR1244">
            <v>0</v>
          </cell>
          <cell r="AS1244" t="str">
            <v>Ы</v>
          </cell>
          <cell r="AT1244" t="str">
            <v>Ы</v>
          </cell>
          <cell r="AU1244">
            <v>0</v>
          </cell>
          <cell r="AV1244">
            <v>0</v>
          </cell>
          <cell r="AW1244">
            <v>23</v>
          </cell>
          <cell r="AX1244">
            <v>1</v>
          </cell>
          <cell r="AY1244">
            <v>0</v>
          </cell>
          <cell r="AZ1244">
            <v>0</v>
          </cell>
          <cell r="BA1244">
            <v>0</v>
          </cell>
          <cell r="BB1244">
            <v>0</v>
          </cell>
          <cell r="BC1244">
            <v>38828</v>
          </cell>
        </row>
        <row r="1245">
          <cell r="A1245">
            <v>2006</v>
          </cell>
          <cell r="B1245">
            <v>1</v>
          </cell>
          <cell r="C1245">
            <v>304</v>
          </cell>
          <cell r="D1245">
            <v>20</v>
          </cell>
          <cell r="E1245">
            <v>792020</v>
          </cell>
          <cell r="F1245">
            <v>0</v>
          </cell>
          <cell r="G1245" t="str">
            <v>Затраты по ШПЗ (основные)</v>
          </cell>
          <cell r="H1245">
            <v>2011</v>
          </cell>
          <cell r="I1245">
            <v>7920</v>
          </cell>
          <cell r="J1245">
            <v>1622631.95</v>
          </cell>
          <cell r="K1245">
            <v>1</v>
          </cell>
          <cell r="L1245">
            <v>0</v>
          </cell>
          <cell r="M1245">
            <v>0</v>
          </cell>
          <cell r="N1245">
            <v>0</v>
          </cell>
          <cell r="R1245">
            <v>0</v>
          </cell>
          <cell r="S1245">
            <v>0</v>
          </cell>
          <cell r="T1245">
            <v>0</v>
          </cell>
          <cell r="U1245">
            <v>36</v>
          </cell>
          <cell r="V1245">
            <v>0</v>
          </cell>
          <cell r="W1245">
            <v>0</v>
          </cell>
          <cell r="AA1245">
            <v>0</v>
          </cell>
          <cell r="AB1245">
            <v>0</v>
          </cell>
          <cell r="AC1245">
            <v>0</v>
          </cell>
          <cell r="AD1245">
            <v>36</v>
          </cell>
          <cell r="AE1245">
            <v>220000</v>
          </cell>
          <cell r="AF1245">
            <v>0</v>
          </cell>
          <cell r="AI1245">
            <v>2223</v>
          </cell>
          <cell r="AK1245">
            <v>0</v>
          </cell>
          <cell r="AM1245">
            <v>431</v>
          </cell>
          <cell r="AN1245">
            <v>1</v>
          </cell>
          <cell r="AO1245">
            <v>393216</v>
          </cell>
          <cell r="AQ1245">
            <v>0</v>
          </cell>
          <cell r="AR1245">
            <v>0</v>
          </cell>
          <cell r="AS1245" t="str">
            <v>Ы</v>
          </cell>
          <cell r="AT1245" t="str">
            <v>Ы</v>
          </cell>
          <cell r="AU1245">
            <v>0</v>
          </cell>
          <cell r="AV1245">
            <v>0</v>
          </cell>
          <cell r="AW1245">
            <v>23</v>
          </cell>
          <cell r="AX1245">
            <v>1</v>
          </cell>
          <cell r="AY1245">
            <v>0</v>
          </cell>
          <cell r="AZ1245">
            <v>0</v>
          </cell>
          <cell r="BA1245">
            <v>0</v>
          </cell>
          <cell r="BB1245">
            <v>0</v>
          </cell>
          <cell r="BC1245">
            <v>38828</v>
          </cell>
        </row>
        <row r="1246">
          <cell r="A1246">
            <v>2006</v>
          </cell>
          <cell r="B1246">
            <v>1</v>
          </cell>
          <cell r="C1246">
            <v>305</v>
          </cell>
          <cell r="D1246">
            <v>20</v>
          </cell>
          <cell r="E1246">
            <v>792020</v>
          </cell>
          <cell r="F1246">
            <v>0</v>
          </cell>
          <cell r="G1246" t="str">
            <v>Затраты по ШПЗ (основные)</v>
          </cell>
          <cell r="H1246">
            <v>2011</v>
          </cell>
          <cell r="I1246">
            <v>7920</v>
          </cell>
          <cell r="J1246">
            <v>851297.99</v>
          </cell>
          <cell r="K1246">
            <v>1</v>
          </cell>
          <cell r="L1246">
            <v>0</v>
          </cell>
          <cell r="M1246">
            <v>0</v>
          </cell>
          <cell r="N1246">
            <v>0</v>
          </cell>
          <cell r="R1246">
            <v>0</v>
          </cell>
          <cell r="S1246">
            <v>0</v>
          </cell>
          <cell r="T1246">
            <v>0</v>
          </cell>
          <cell r="U1246">
            <v>36</v>
          </cell>
          <cell r="V1246">
            <v>0</v>
          </cell>
          <cell r="W1246">
            <v>0</v>
          </cell>
          <cell r="AA1246">
            <v>0</v>
          </cell>
          <cell r="AB1246">
            <v>0</v>
          </cell>
          <cell r="AC1246">
            <v>0</v>
          </cell>
          <cell r="AD1246">
            <v>36</v>
          </cell>
          <cell r="AE1246">
            <v>230000</v>
          </cell>
          <cell r="AF1246">
            <v>0</v>
          </cell>
          <cell r="AI1246">
            <v>2223</v>
          </cell>
          <cell r="AK1246">
            <v>0</v>
          </cell>
          <cell r="AM1246">
            <v>432</v>
          </cell>
          <cell r="AN1246">
            <v>1</v>
          </cell>
          <cell r="AO1246">
            <v>393216</v>
          </cell>
          <cell r="AQ1246">
            <v>0</v>
          </cell>
          <cell r="AR1246">
            <v>0</v>
          </cell>
          <cell r="AS1246" t="str">
            <v>Ы</v>
          </cell>
          <cell r="AT1246" t="str">
            <v>Ы</v>
          </cell>
          <cell r="AU1246">
            <v>0</v>
          </cell>
          <cell r="AV1246">
            <v>0</v>
          </cell>
          <cell r="AW1246">
            <v>23</v>
          </cell>
          <cell r="AX1246">
            <v>1</v>
          </cell>
          <cell r="AY1246">
            <v>0</v>
          </cell>
          <cell r="AZ1246">
            <v>0</v>
          </cell>
          <cell r="BA1246">
            <v>0</v>
          </cell>
          <cell r="BB1246">
            <v>0</v>
          </cell>
          <cell r="BC1246">
            <v>38828</v>
          </cell>
        </row>
        <row r="1247">
          <cell r="A1247">
            <v>2006</v>
          </cell>
          <cell r="B1247">
            <v>1</v>
          </cell>
          <cell r="C1247">
            <v>306</v>
          </cell>
          <cell r="D1247">
            <v>20</v>
          </cell>
          <cell r="E1247">
            <v>792020</v>
          </cell>
          <cell r="F1247">
            <v>0</v>
          </cell>
          <cell r="G1247" t="str">
            <v>Затраты по ШПЗ (основные)</v>
          </cell>
          <cell r="H1247">
            <v>2011</v>
          </cell>
          <cell r="I1247">
            <v>7920</v>
          </cell>
          <cell r="J1247">
            <v>45798.78</v>
          </cell>
          <cell r="K1247">
            <v>1</v>
          </cell>
          <cell r="L1247">
            <v>0</v>
          </cell>
          <cell r="M1247">
            <v>0</v>
          </cell>
          <cell r="N1247">
            <v>0</v>
          </cell>
          <cell r="R1247">
            <v>0</v>
          </cell>
          <cell r="S1247">
            <v>0</v>
          </cell>
          <cell r="T1247">
            <v>0</v>
          </cell>
          <cell r="U1247">
            <v>36</v>
          </cell>
          <cell r="V1247">
            <v>0</v>
          </cell>
          <cell r="W1247">
            <v>0</v>
          </cell>
          <cell r="AA1247">
            <v>0</v>
          </cell>
          <cell r="AB1247">
            <v>0</v>
          </cell>
          <cell r="AC1247">
            <v>0</v>
          </cell>
          <cell r="AD1247">
            <v>36</v>
          </cell>
          <cell r="AE1247">
            <v>260000</v>
          </cell>
          <cell r="AF1247">
            <v>0</v>
          </cell>
          <cell r="AI1247">
            <v>2223</v>
          </cell>
          <cell r="AK1247">
            <v>0</v>
          </cell>
          <cell r="AM1247">
            <v>433</v>
          </cell>
          <cell r="AN1247">
            <v>1</v>
          </cell>
          <cell r="AO1247">
            <v>393216</v>
          </cell>
          <cell r="AQ1247">
            <v>0</v>
          </cell>
          <cell r="AR1247">
            <v>0</v>
          </cell>
          <cell r="AS1247" t="str">
            <v>Ы</v>
          </cell>
          <cell r="AT1247" t="str">
            <v>Ы</v>
          </cell>
          <cell r="AU1247">
            <v>0</v>
          </cell>
          <cell r="AV1247">
            <v>0</v>
          </cell>
          <cell r="AW1247">
            <v>23</v>
          </cell>
          <cell r="AX1247">
            <v>1</v>
          </cell>
          <cell r="AY1247">
            <v>0</v>
          </cell>
          <cell r="AZ1247">
            <v>0</v>
          </cell>
          <cell r="BA1247">
            <v>0</v>
          </cell>
          <cell r="BB1247">
            <v>0</v>
          </cell>
          <cell r="BC1247">
            <v>38828</v>
          </cell>
        </row>
        <row r="1248">
          <cell r="A1248">
            <v>2006</v>
          </cell>
          <cell r="B1248">
            <v>1</v>
          </cell>
          <cell r="C1248">
            <v>307</v>
          </cell>
          <cell r="D1248">
            <v>20</v>
          </cell>
          <cell r="E1248">
            <v>792020</v>
          </cell>
          <cell r="F1248">
            <v>0</v>
          </cell>
          <cell r="G1248" t="str">
            <v>Затраты по ШПЗ (основные)</v>
          </cell>
          <cell r="H1248">
            <v>2011</v>
          </cell>
          <cell r="I1248">
            <v>7920</v>
          </cell>
          <cell r="J1248">
            <v>196689.33</v>
          </cell>
          <cell r="K1248">
            <v>1</v>
          </cell>
          <cell r="L1248">
            <v>0</v>
          </cell>
          <cell r="M1248">
            <v>0</v>
          </cell>
          <cell r="N1248">
            <v>0</v>
          </cell>
          <cell r="R1248">
            <v>0</v>
          </cell>
          <cell r="S1248">
            <v>0</v>
          </cell>
          <cell r="T1248">
            <v>0</v>
          </cell>
          <cell r="U1248">
            <v>36</v>
          </cell>
          <cell r="V1248">
            <v>0</v>
          </cell>
          <cell r="W1248">
            <v>0</v>
          </cell>
          <cell r="AA1248">
            <v>0</v>
          </cell>
          <cell r="AB1248">
            <v>0</v>
          </cell>
          <cell r="AC1248">
            <v>0</v>
          </cell>
          <cell r="AD1248">
            <v>36</v>
          </cell>
          <cell r="AE1248">
            <v>270000</v>
          </cell>
          <cell r="AF1248">
            <v>0</v>
          </cell>
          <cell r="AI1248">
            <v>2223</v>
          </cell>
          <cell r="AK1248">
            <v>0</v>
          </cell>
          <cell r="AM1248">
            <v>434</v>
          </cell>
          <cell r="AN1248">
            <v>1</v>
          </cell>
          <cell r="AO1248">
            <v>393216</v>
          </cell>
          <cell r="AQ1248">
            <v>0</v>
          </cell>
          <cell r="AR1248">
            <v>0</v>
          </cell>
          <cell r="AS1248" t="str">
            <v>Ы</v>
          </cell>
          <cell r="AT1248" t="str">
            <v>Ы</v>
          </cell>
          <cell r="AU1248">
            <v>0</v>
          </cell>
          <cell r="AV1248">
            <v>0</v>
          </cell>
          <cell r="AW1248">
            <v>23</v>
          </cell>
          <cell r="AX1248">
            <v>1</v>
          </cell>
          <cell r="AY1248">
            <v>0</v>
          </cell>
          <cell r="AZ1248">
            <v>0</v>
          </cell>
          <cell r="BA1248">
            <v>0</v>
          </cell>
          <cell r="BB1248">
            <v>0</v>
          </cell>
          <cell r="BC1248">
            <v>38828</v>
          </cell>
        </row>
        <row r="1249">
          <cell r="A1249">
            <v>2006</v>
          </cell>
          <cell r="B1249">
            <v>1</v>
          </cell>
          <cell r="C1249">
            <v>308</v>
          </cell>
          <cell r="D1249">
            <v>20</v>
          </cell>
          <cell r="E1249">
            <v>792020</v>
          </cell>
          <cell r="F1249">
            <v>0</v>
          </cell>
          <cell r="G1249" t="str">
            <v>Затраты по ШПЗ (основные)</v>
          </cell>
          <cell r="H1249">
            <v>2011</v>
          </cell>
          <cell r="I1249">
            <v>7920</v>
          </cell>
          <cell r="J1249">
            <v>5269.09</v>
          </cell>
          <cell r="K1249">
            <v>1</v>
          </cell>
          <cell r="L1249">
            <v>0</v>
          </cell>
          <cell r="M1249">
            <v>0</v>
          </cell>
          <cell r="N1249">
            <v>0</v>
          </cell>
          <cell r="R1249">
            <v>0</v>
          </cell>
          <cell r="S1249">
            <v>0</v>
          </cell>
          <cell r="T1249">
            <v>0</v>
          </cell>
          <cell r="U1249">
            <v>36</v>
          </cell>
          <cell r="V1249">
            <v>0</v>
          </cell>
          <cell r="W1249">
            <v>0</v>
          </cell>
          <cell r="AA1249">
            <v>0</v>
          </cell>
          <cell r="AB1249">
            <v>0</v>
          </cell>
          <cell r="AC1249">
            <v>0</v>
          </cell>
          <cell r="AD1249">
            <v>36</v>
          </cell>
          <cell r="AE1249">
            <v>280000</v>
          </cell>
          <cell r="AF1249">
            <v>0</v>
          </cell>
          <cell r="AI1249">
            <v>2223</v>
          </cell>
          <cell r="AK1249">
            <v>0</v>
          </cell>
          <cell r="AM1249">
            <v>435</v>
          </cell>
          <cell r="AN1249">
            <v>1</v>
          </cell>
          <cell r="AO1249">
            <v>393216</v>
          </cell>
          <cell r="AQ1249">
            <v>0</v>
          </cell>
          <cell r="AR1249">
            <v>0</v>
          </cell>
          <cell r="AS1249" t="str">
            <v>Ы</v>
          </cell>
          <cell r="AT1249" t="str">
            <v>Ы</v>
          </cell>
          <cell r="AU1249">
            <v>0</v>
          </cell>
          <cell r="AV1249">
            <v>0</v>
          </cell>
          <cell r="AW1249">
            <v>23</v>
          </cell>
          <cell r="AX1249">
            <v>1</v>
          </cell>
          <cell r="AY1249">
            <v>0</v>
          </cell>
          <cell r="AZ1249">
            <v>0</v>
          </cell>
          <cell r="BA1249">
            <v>0</v>
          </cell>
          <cell r="BB1249">
            <v>0</v>
          </cell>
          <cell r="BC1249">
            <v>38828</v>
          </cell>
        </row>
        <row r="1250">
          <cell r="A1250">
            <v>2006</v>
          </cell>
          <cell r="B1250">
            <v>1</v>
          </cell>
          <cell r="C1250">
            <v>309</v>
          </cell>
          <cell r="D1250">
            <v>20</v>
          </cell>
          <cell r="E1250">
            <v>792020</v>
          </cell>
          <cell r="F1250">
            <v>0</v>
          </cell>
          <cell r="G1250" t="str">
            <v>Затраты по ШПЗ (основные)</v>
          </cell>
          <cell r="H1250">
            <v>2011</v>
          </cell>
          <cell r="I1250">
            <v>7920</v>
          </cell>
          <cell r="J1250">
            <v>97226.35</v>
          </cell>
          <cell r="K1250">
            <v>1</v>
          </cell>
          <cell r="L1250">
            <v>0</v>
          </cell>
          <cell r="M1250">
            <v>0</v>
          </cell>
          <cell r="N1250">
            <v>0</v>
          </cell>
          <cell r="R1250">
            <v>0</v>
          </cell>
          <cell r="S1250">
            <v>0</v>
          </cell>
          <cell r="T1250">
            <v>0</v>
          </cell>
          <cell r="U1250">
            <v>36</v>
          </cell>
          <cell r="V1250">
            <v>0</v>
          </cell>
          <cell r="W1250">
            <v>0</v>
          </cell>
          <cell r="AA1250">
            <v>0</v>
          </cell>
          <cell r="AB1250">
            <v>0</v>
          </cell>
          <cell r="AC1250">
            <v>0</v>
          </cell>
          <cell r="AD1250">
            <v>36</v>
          </cell>
          <cell r="AE1250">
            <v>280100</v>
          </cell>
          <cell r="AF1250">
            <v>0</v>
          </cell>
          <cell r="AI1250">
            <v>2223</v>
          </cell>
          <cell r="AK1250">
            <v>0</v>
          </cell>
          <cell r="AM1250">
            <v>436</v>
          </cell>
          <cell r="AN1250">
            <v>1</v>
          </cell>
          <cell r="AO1250">
            <v>393216</v>
          </cell>
          <cell r="AQ1250">
            <v>0</v>
          </cell>
          <cell r="AR1250">
            <v>0</v>
          </cell>
          <cell r="AS1250" t="str">
            <v>Ы</v>
          </cell>
          <cell r="AT1250" t="str">
            <v>Ы</v>
          </cell>
          <cell r="AU1250">
            <v>0</v>
          </cell>
          <cell r="AV1250">
            <v>0</v>
          </cell>
          <cell r="AW1250">
            <v>23</v>
          </cell>
          <cell r="AX1250">
            <v>1</v>
          </cell>
          <cell r="AY1250">
            <v>0</v>
          </cell>
          <cell r="AZ1250">
            <v>0</v>
          </cell>
          <cell r="BA1250">
            <v>0</v>
          </cell>
          <cell r="BB1250">
            <v>0</v>
          </cell>
          <cell r="BC1250">
            <v>38828</v>
          </cell>
        </row>
        <row r="1251">
          <cell r="A1251">
            <v>2006</v>
          </cell>
          <cell r="B1251">
            <v>1</v>
          </cell>
          <cell r="C1251">
            <v>310</v>
          </cell>
          <cell r="D1251">
            <v>20</v>
          </cell>
          <cell r="E1251">
            <v>792020</v>
          </cell>
          <cell r="F1251">
            <v>0</v>
          </cell>
          <cell r="G1251" t="str">
            <v>Затраты по ШПЗ (основные)</v>
          </cell>
          <cell r="H1251">
            <v>2011</v>
          </cell>
          <cell r="I1251">
            <v>7920</v>
          </cell>
          <cell r="J1251">
            <v>2327.44</v>
          </cell>
          <cell r="K1251">
            <v>1</v>
          </cell>
          <cell r="L1251">
            <v>0</v>
          </cell>
          <cell r="M1251">
            <v>0</v>
          </cell>
          <cell r="N1251">
            <v>0</v>
          </cell>
          <cell r="R1251">
            <v>0</v>
          </cell>
          <cell r="S1251">
            <v>0</v>
          </cell>
          <cell r="T1251">
            <v>0</v>
          </cell>
          <cell r="U1251">
            <v>36</v>
          </cell>
          <cell r="V1251">
            <v>0</v>
          </cell>
          <cell r="W1251">
            <v>0</v>
          </cell>
          <cell r="AA1251">
            <v>0</v>
          </cell>
          <cell r="AB1251">
            <v>0</v>
          </cell>
          <cell r="AC1251">
            <v>0</v>
          </cell>
          <cell r="AD1251">
            <v>36</v>
          </cell>
          <cell r="AE1251">
            <v>280200</v>
          </cell>
          <cell r="AF1251">
            <v>0</v>
          </cell>
          <cell r="AI1251">
            <v>2223</v>
          </cell>
          <cell r="AK1251">
            <v>0</v>
          </cell>
          <cell r="AM1251">
            <v>437</v>
          </cell>
          <cell r="AN1251">
            <v>1</v>
          </cell>
          <cell r="AO1251">
            <v>393216</v>
          </cell>
          <cell r="AQ1251">
            <v>0</v>
          </cell>
          <cell r="AR1251">
            <v>0</v>
          </cell>
          <cell r="AS1251" t="str">
            <v>Ы</v>
          </cell>
          <cell r="AT1251" t="str">
            <v>Ы</v>
          </cell>
          <cell r="AU1251">
            <v>0</v>
          </cell>
          <cell r="AV1251">
            <v>0</v>
          </cell>
          <cell r="AW1251">
            <v>23</v>
          </cell>
          <cell r="AX1251">
            <v>1</v>
          </cell>
          <cell r="AY1251">
            <v>0</v>
          </cell>
          <cell r="AZ1251">
            <v>0</v>
          </cell>
          <cell r="BA1251">
            <v>0</v>
          </cell>
          <cell r="BB1251">
            <v>0</v>
          </cell>
          <cell r="BC1251">
            <v>38828</v>
          </cell>
        </row>
        <row r="1252">
          <cell r="A1252">
            <v>2006</v>
          </cell>
          <cell r="B1252">
            <v>1</v>
          </cell>
          <cell r="C1252">
            <v>311</v>
          </cell>
          <cell r="D1252">
            <v>20</v>
          </cell>
          <cell r="E1252">
            <v>792020</v>
          </cell>
          <cell r="F1252">
            <v>0</v>
          </cell>
          <cell r="G1252" t="str">
            <v>Затраты по ШПЗ (основные)</v>
          </cell>
          <cell r="H1252">
            <v>2011</v>
          </cell>
          <cell r="I1252">
            <v>7920</v>
          </cell>
          <cell r="J1252">
            <v>14016.04</v>
          </cell>
          <cell r="K1252">
            <v>1</v>
          </cell>
          <cell r="L1252">
            <v>0</v>
          </cell>
          <cell r="M1252">
            <v>0</v>
          </cell>
          <cell r="N1252">
            <v>0</v>
          </cell>
          <cell r="R1252">
            <v>0</v>
          </cell>
          <cell r="S1252">
            <v>0</v>
          </cell>
          <cell r="T1252">
            <v>0</v>
          </cell>
          <cell r="U1252">
            <v>36</v>
          </cell>
          <cell r="V1252">
            <v>0</v>
          </cell>
          <cell r="W1252">
            <v>0</v>
          </cell>
          <cell r="AA1252">
            <v>0</v>
          </cell>
          <cell r="AB1252">
            <v>0</v>
          </cell>
          <cell r="AC1252">
            <v>0</v>
          </cell>
          <cell r="AD1252">
            <v>36</v>
          </cell>
          <cell r="AE1252">
            <v>280300</v>
          </cell>
          <cell r="AF1252">
            <v>0</v>
          </cell>
          <cell r="AI1252">
            <v>2223</v>
          </cell>
          <cell r="AK1252">
            <v>0</v>
          </cell>
          <cell r="AM1252">
            <v>438</v>
          </cell>
          <cell r="AN1252">
            <v>1</v>
          </cell>
          <cell r="AO1252">
            <v>393216</v>
          </cell>
          <cell r="AQ1252">
            <v>0</v>
          </cell>
          <cell r="AR1252">
            <v>0</v>
          </cell>
          <cell r="AS1252" t="str">
            <v>Ы</v>
          </cell>
          <cell r="AT1252" t="str">
            <v>Ы</v>
          </cell>
          <cell r="AU1252">
            <v>0</v>
          </cell>
          <cell r="AV1252">
            <v>0</v>
          </cell>
          <cell r="AW1252">
            <v>23</v>
          </cell>
          <cell r="AX1252">
            <v>1</v>
          </cell>
          <cell r="AY1252">
            <v>0</v>
          </cell>
          <cell r="AZ1252">
            <v>0</v>
          </cell>
          <cell r="BA1252">
            <v>0</v>
          </cell>
          <cell r="BB1252">
            <v>0</v>
          </cell>
          <cell r="BC1252">
            <v>38828</v>
          </cell>
        </row>
        <row r="1253">
          <cell r="A1253">
            <v>2006</v>
          </cell>
          <cell r="B1253">
            <v>1</v>
          </cell>
          <cell r="C1253">
            <v>312</v>
          </cell>
          <cell r="D1253">
            <v>20</v>
          </cell>
          <cell r="E1253">
            <v>792020</v>
          </cell>
          <cell r="F1253">
            <v>0</v>
          </cell>
          <cell r="G1253" t="str">
            <v>Затраты по ШПЗ (основные)</v>
          </cell>
          <cell r="H1253">
            <v>2011</v>
          </cell>
          <cell r="I1253">
            <v>7920</v>
          </cell>
          <cell r="J1253">
            <v>131313.48000000001</v>
          </cell>
          <cell r="K1253">
            <v>1</v>
          </cell>
          <cell r="L1253">
            <v>0</v>
          </cell>
          <cell r="M1253">
            <v>0</v>
          </cell>
          <cell r="N1253">
            <v>0</v>
          </cell>
          <cell r="R1253">
            <v>0</v>
          </cell>
          <cell r="S1253">
            <v>0</v>
          </cell>
          <cell r="T1253">
            <v>0</v>
          </cell>
          <cell r="U1253">
            <v>36</v>
          </cell>
          <cell r="V1253">
            <v>0</v>
          </cell>
          <cell r="W1253">
            <v>0</v>
          </cell>
          <cell r="AA1253">
            <v>0</v>
          </cell>
          <cell r="AB1253">
            <v>0</v>
          </cell>
          <cell r="AC1253">
            <v>0</v>
          </cell>
          <cell r="AD1253">
            <v>36</v>
          </cell>
          <cell r="AE1253">
            <v>280400</v>
          </cell>
          <cell r="AF1253">
            <v>0</v>
          </cell>
          <cell r="AI1253">
            <v>2223</v>
          </cell>
          <cell r="AK1253">
            <v>0</v>
          </cell>
          <cell r="AM1253">
            <v>439</v>
          </cell>
          <cell r="AN1253">
            <v>1</v>
          </cell>
          <cell r="AO1253">
            <v>393216</v>
          </cell>
          <cell r="AQ1253">
            <v>0</v>
          </cell>
          <cell r="AR1253">
            <v>0</v>
          </cell>
          <cell r="AS1253" t="str">
            <v>Ы</v>
          </cell>
          <cell r="AT1253" t="str">
            <v>Ы</v>
          </cell>
          <cell r="AU1253">
            <v>0</v>
          </cell>
          <cell r="AV1253">
            <v>0</v>
          </cell>
          <cell r="AW1253">
            <v>23</v>
          </cell>
          <cell r="AX1253">
            <v>1</v>
          </cell>
          <cell r="AY1253">
            <v>0</v>
          </cell>
          <cell r="AZ1253">
            <v>0</v>
          </cell>
          <cell r="BA1253">
            <v>0</v>
          </cell>
          <cell r="BB1253">
            <v>0</v>
          </cell>
          <cell r="BC1253">
            <v>38828</v>
          </cell>
        </row>
        <row r="1254">
          <cell r="A1254">
            <v>2006</v>
          </cell>
          <cell r="B1254">
            <v>1</v>
          </cell>
          <cell r="C1254">
            <v>313</v>
          </cell>
          <cell r="D1254">
            <v>20</v>
          </cell>
          <cell r="E1254">
            <v>792020</v>
          </cell>
          <cell r="F1254">
            <v>0</v>
          </cell>
          <cell r="G1254" t="str">
            <v>Затраты по ШПЗ (основные)</v>
          </cell>
          <cell r="H1254">
            <v>2011</v>
          </cell>
          <cell r="I1254">
            <v>7920</v>
          </cell>
          <cell r="J1254">
            <v>27405.14</v>
          </cell>
          <cell r="K1254">
            <v>1</v>
          </cell>
          <cell r="L1254">
            <v>0</v>
          </cell>
          <cell r="M1254">
            <v>0</v>
          </cell>
          <cell r="N1254">
            <v>0</v>
          </cell>
          <cell r="R1254">
            <v>0</v>
          </cell>
          <cell r="S1254">
            <v>0</v>
          </cell>
          <cell r="T1254">
            <v>0</v>
          </cell>
          <cell r="U1254">
            <v>36</v>
          </cell>
          <cell r="V1254">
            <v>0</v>
          </cell>
          <cell r="W1254">
            <v>0</v>
          </cell>
          <cell r="AA1254">
            <v>0</v>
          </cell>
          <cell r="AB1254">
            <v>0</v>
          </cell>
          <cell r="AC1254">
            <v>0</v>
          </cell>
          <cell r="AD1254">
            <v>36</v>
          </cell>
          <cell r="AE1254">
            <v>281100</v>
          </cell>
          <cell r="AF1254">
            <v>0</v>
          </cell>
          <cell r="AI1254">
            <v>2223</v>
          </cell>
          <cell r="AK1254">
            <v>0</v>
          </cell>
          <cell r="AM1254">
            <v>440</v>
          </cell>
          <cell r="AN1254">
            <v>1</v>
          </cell>
          <cell r="AO1254">
            <v>393216</v>
          </cell>
          <cell r="AQ1254">
            <v>0</v>
          </cell>
          <cell r="AR1254">
            <v>0</v>
          </cell>
          <cell r="AS1254" t="str">
            <v>Ы</v>
          </cell>
          <cell r="AT1254" t="str">
            <v>Ы</v>
          </cell>
          <cell r="AU1254">
            <v>0</v>
          </cell>
          <cell r="AV1254">
            <v>0</v>
          </cell>
          <cell r="AW1254">
            <v>23</v>
          </cell>
          <cell r="AX1254">
            <v>1</v>
          </cell>
          <cell r="AY1254">
            <v>0</v>
          </cell>
          <cell r="AZ1254">
            <v>0</v>
          </cell>
          <cell r="BA1254">
            <v>0</v>
          </cell>
          <cell r="BB1254">
            <v>0</v>
          </cell>
          <cell r="BC1254">
            <v>38828</v>
          </cell>
        </row>
        <row r="1255">
          <cell r="A1255">
            <v>2006</v>
          </cell>
          <cell r="B1255">
            <v>1</v>
          </cell>
          <cell r="C1255">
            <v>314</v>
          </cell>
          <cell r="D1255">
            <v>20</v>
          </cell>
          <cell r="E1255">
            <v>792020</v>
          </cell>
          <cell r="F1255">
            <v>0</v>
          </cell>
          <cell r="G1255" t="str">
            <v>Затраты по ШПЗ (основные)</v>
          </cell>
          <cell r="H1255">
            <v>2011</v>
          </cell>
          <cell r="I1255">
            <v>7920</v>
          </cell>
          <cell r="J1255">
            <v>8021.23</v>
          </cell>
          <cell r="K1255">
            <v>1</v>
          </cell>
          <cell r="L1255">
            <v>0</v>
          </cell>
          <cell r="M1255">
            <v>0</v>
          </cell>
          <cell r="N1255">
            <v>0</v>
          </cell>
          <cell r="R1255">
            <v>0</v>
          </cell>
          <cell r="S1255">
            <v>0</v>
          </cell>
          <cell r="T1255">
            <v>0</v>
          </cell>
          <cell r="U1255">
            <v>36</v>
          </cell>
          <cell r="V1255">
            <v>0</v>
          </cell>
          <cell r="W1255">
            <v>0</v>
          </cell>
          <cell r="AA1255">
            <v>0</v>
          </cell>
          <cell r="AB1255">
            <v>0</v>
          </cell>
          <cell r="AC1255">
            <v>0</v>
          </cell>
          <cell r="AD1255">
            <v>36</v>
          </cell>
          <cell r="AE1255">
            <v>281200</v>
          </cell>
          <cell r="AF1255">
            <v>0</v>
          </cell>
          <cell r="AI1255">
            <v>2223</v>
          </cell>
          <cell r="AK1255">
            <v>0</v>
          </cell>
          <cell r="AM1255">
            <v>441</v>
          </cell>
          <cell r="AN1255">
            <v>1</v>
          </cell>
          <cell r="AO1255">
            <v>393216</v>
          </cell>
          <cell r="AQ1255">
            <v>0</v>
          </cell>
          <cell r="AR1255">
            <v>0</v>
          </cell>
          <cell r="AS1255" t="str">
            <v>Ы</v>
          </cell>
          <cell r="AT1255" t="str">
            <v>Ы</v>
          </cell>
          <cell r="AU1255">
            <v>0</v>
          </cell>
          <cell r="AV1255">
            <v>0</v>
          </cell>
          <cell r="AW1255">
            <v>23</v>
          </cell>
          <cell r="AX1255">
            <v>1</v>
          </cell>
          <cell r="AY1255">
            <v>0</v>
          </cell>
          <cell r="AZ1255">
            <v>0</v>
          </cell>
          <cell r="BA1255">
            <v>0</v>
          </cell>
          <cell r="BB1255">
            <v>0</v>
          </cell>
          <cell r="BC1255">
            <v>38828</v>
          </cell>
        </row>
        <row r="1256">
          <cell r="A1256">
            <v>2006</v>
          </cell>
          <cell r="B1256">
            <v>1</v>
          </cell>
          <cell r="C1256">
            <v>315</v>
          </cell>
          <cell r="D1256">
            <v>20</v>
          </cell>
          <cell r="E1256">
            <v>792020</v>
          </cell>
          <cell r="F1256">
            <v>0</v>
          </cell>
          <cell r="G1256" t="str">
            <v>Затраты по ШПЗ (основные)</v>
          </cell>
          <cell r="H1256">
            <v>2011</v>
          </cell>
          <cell r="I1256">
            <v>7920</v>
          </cell>
          <cell r="J1256">
            <v>100</v>
          </cell>
          <cell r="K1256">
            <v>1</v>
          </cell>
          <cell r="L1256">
            <v>0</v>
          </cell>
          <cell r="M1256">
            <v>0</v>
          </cell>
          <cell r="N1256">
            <v>0</v>
          </cell>
          <cell r="R1256">
            <v>0</v>
          </cell>
          <cell r="S1256">
            <v>0</v>
          </cell>
          <cell r="T1256">
            <v>0</v>
          </cell>
          <cell r="U1256">
            <v>36</v>
          </cell>
          <cell r="V1256">
            <v>0</v>
          </cell>
          <cell r="W1256">
            <v>0</v>
          </cell>
          <cell r="AA1256">
            <v>0</v>
          </cell>
          <cell r="AB1256">
            <v>0</v>
          </cell>
          <cell r="AC1256">
            <v>0</v>
          </cell>
          <cell r="AD1256">
            <v>36</v>
          </cell>
          <cell r="AE1256">
            <v>282000</v>
          </cell>
          <cell r="AF1256">
            <v>0</v>
          </cell>
          <cell r="AI1256">
            <v>2223</v>
          </cell>
          <cell r="AK1256">
            <v>0</v>
          </cell>
          <cell r="AM1256">
            <v>442</v>
          </cell>
          <cell r="AN1256">
            <v>1</v>
          </cell>
          <cell r="AO1256">
            <v>393216</v>
          </cell>
          <cell r="AQ1256">
            <v>0</v>
          </cell>
          <cell r="AR1256">
            <v>0</v>
          </cell>
          <cell r="AS1256" t="str">
            <v>Ы</v>
          </cell>
          <cell r="AT1256" t="str">
            <v>Ы</v>
          </cell>
          <cell r="AU1256">
            <v>0</v>
          </cell>
          <cell r="AV1256">
            <v>0</v>
          </cell>
          <cell r="AW1256">
            <v>23</v>
          </cell>
          <cell r="AX1256">
            <v>1</v>
          </cell>
          <cell r="AY1256">
            <v>0</v>
          </cell>
          <cell r="AZ1256">
            <v>0</v>
          </cell>
          <cell r="BA1256">
            <v>0</v>
          </cell>
          <cell r="BB1256">
            <v>0</v>
          </cell>
          <cell r="BC1256">
            <v>38828</v>
          </cell>
        </row>
        <row r="1257">
          <cell r="A1257">
            <v>2006</v>
          </cell>
          <cell r="B1257">
            <v>1</v>
          </cell>
          <cell r="C1257">
            <v>316</v>
          </cell>
          <cell r="D1257">
            <v>20</v>
          </cell>
          <cell r="E1257">
            <v>792020</v>
          </cell>
          <cell r="F1257">
            <v>0</v>
          </cell>
          <cell r="G1257" t="str">
            <v>Затраты по ШПЗ (основные)</v>
          </cell>
          <cell r="H1257">
            <v>2011</v>
          </cell>
          <cell r="I1257">
            <v>7920</v>
          </cell>
          <cell r="J1257">
            <v>19630.89</v>
          </cell>
          <cell r="K1257">
            <v>1</v>
          </cell>
          <cell r="L1257">
            <v>0</v>
          </cell>
          <cell r="M1257">
            <v>0</v>
          </cell>
          <cell r="N1257">
            <v>0</v>
          </cell>
          <cell r="R1257">
            <v>0</v>
          </cell>
          <cell r="S1257">
            <v>0</v>
          </cell>
          <cell r="T1257">
            <v>0</v>
          </cell>
          <cell r="U1257">
            <v>36</v>
          </cell>
          <cell r="V1257">
            <v>0</v>
          </cell>
          <cell r="W1257">
            <v>0</v>
          </cell>
          <cell r="AA1257">
            <v>0</v>
          </cell>
          <cell r="AB1257">
            <v>0</v>
          </cell>
          <cell r="AC1257">
            <v>0</v>
          </cell>
          <cell r="AD1257">
            <v>36</v>
          </cell>
          <cell r="AE1257">
            <v>282200</v>
          </cell>
          <cell r="AF1257">
            <v>0</v>
          </cell>
          <cell r="AI1257">
            <v>2223</v>
          </cell>
          <cell r="AK1257">
            <v>0</v>
          </cell>
          <cell r="AM1257">
            <v>443</v>
          </cell>
          <cell r="AN1257">
            <v>1</v>
          </cell>
          <cell r="AO1257">
            <v>393216</v>
          </cell>
          <cell r="AQ1257">
            <v>0</v>
          </cell>
          <cell r="AR1257">
            <v>0</v>
          </cell>
          <cell r="AS1257" t="str">
            <v>Ы</v>
          </cell>
          <cell r="AT1257" t="str">
            <v>Ы</v>
          </cell>
          <cell r="AU1257">
            <v>0</v>
          </cell>
          <cell r="AV1257">
            <v>0</v>
          </cell>
          <cell r="AW1257">
            <v>23</v>
          </cell>
          <cell r="AX1257">
            <v>1</v>
          </cell>
          <cell r="AY1257">
            <v>0</v>
          </cell>
          <cell r="AZ1257">
            <v>0</v>
          </cell>
          <cell r="BA1257">
            <v>0</v>
          </cell>
          <cell r="BB1257">
            <v>0</v>
          </cell>
          <cell r="BC1257">
            <v>38828</v>
          </cell>
        </row>
        <row r="1258">
          <cell r="A1258">
            <v>2006</v>
          </cell>
          <cell r="B1258">
            <v>1</v>
          </cell>
          <cell r="C1258">
            <v>317</v>
          </cell>
          <cell r="D1258">
            <v>20</v>
          </cell>
          <cell r="E1258">
            <v>792020</v>
          </cell>
          <cell r="F1258">
            <v>0</v>
          </cell>
          <cell r="G1258" t="str">
            <v>Затраты по ШПЗ (основные)</v>
          </cell>
          <cell r="H1258">
            <v>2011</v>
          </cell>
          <cell r="I1258">
            <v>7920</v>
          </cell>
          <cell r="J1258">
            <v>19225</v>
          </cell>
          <cell r="K1258">
            <v>1</v>
          </cell>
          <cell r="L1258">
            <v>0</v>
          </cell>
          <cell r="M1258">
            <v>0</v>
          </cell>
          <cell r="N1258">
            <v>0</v>
          </cell>
          <cell r="R1258">
            <v>0</v>
          </cell>
          <cell r="S1258">
            <v>0</v>
          </cell>
          <cell r="T1258">
            <v>0</v>
          </cell>
          <cell r="U1258">
            <v>36</v>
          </cell>
          <cell r="V1258">
            <v>0</v>
          </cell>
          <cell r="W1258">
            <v>0</v>
          </cell>
          <cell r="AA1258">
            <v>0</v>
          </cell>
          <cell r="AB1258">
            <v>0</v>
          </cell>
          <cell r="AC1258">
            <v>0</v>
          </cell>
          <cell r="AD1258">
            <v>36</v>
          </cell>
          <cell r="AE1258">
            <v>283000</v>
          </cell>
          <cell r="AF1258">
            <v>0</v>
          </cell>
          <cell r="AI1258">
            <v>2223</v>
          </cell>
          <cell r="AK1258">
            <v>0</v>
          </cell>
          <cell r="AM1258">
            <v>444</v>
          </cell>
          <cell r="AN1258">
            <v>1</v>
          </cell>
          <cell r="AO1258">
            <v>393216</v>
          </cell>
          <cell r="AQ1258">
            <v>0</v>
          </cell>
          <cell r="AR1258">
            <v>0</v>
          </cell>
          <cell r="AS1258" t="str">
            <v>Ы</v>
          </cell>
          <cell r="AT1258" t="str">
            <v>Ы</v>
          </cell>
          <cell r="AU1258">
            <v>0</v>
          </cell>
          <cell r="AV1258">
            <v>0</v>
          </cell>
          <cell r="AW1258">
            <v>23</v>
          </cell>
          <cell r="AX1258">
            <v>1</v>
          </cell>
          <cell r="AY1258">
            <v>0</v>
          </cell>
          <cell r="AZ1258">
            <v>0</v>
          </cell>
          <cell r="BA1258">
            <v>0</v>
          </cell>
          <cell r="BB1258">
            <v>0</v>
          </cell>
          <cell r="BC1258">
            <v>38828</v>
          </cell>
        </row>
        <row r="1259">
          <cell r="A1259">
            <v>2006</v>
          </cell>
          <cell r="B1259">
            <v>1</v>
          </cell>
          <cell r="C1259">
            <v>318</v>
          </cell>
          <cell r="D1259">
            <v>20</v>
          </cell>
          <cell r="E1259">
            <v>792020</v>
          </cell>
          <cell r="F1259">
            <v>0</v>
          </cell>
          <cell r="G1259" t="str">
            <v>Затраты по ШПЗ (основные)</v>
          </cell>
          <cell r="H1259">
            <v>2011</v>
          </cell>
          <cell r="I1259">
            <v>7920</v>
          </cell>
          <cell r="J1259">
            <v>7822.37</v>
          </cell>
          <cell r="K1259">
            <v>1</v>
          </cell>
          <cell r="L1259">
            <v>0</v>
          </cell>
          <cell r="M1259">
            <v>0</v>
          </cell>
          <cell r="N1259">
            <v>0</v>
          </cell>
          <cell r="R1259">
            <v>0</v>
          </cell>
          <cell r="S1259">
            <v>0</v>
          </cell>
          <cell r="T1259">
            <v>0</v>
          </cell>
          <cell r="U1259">
            <v>36</v>
          </cell>
          <cell r="V1259">
            <v>0</v>
          </cell>
          <cell r="W1259">
            <v>0</v>
          </cell>
          <cell r="AA1259">
            <v>0</v>
          </cell>
          <cell r="AB1259">
            <v>0</v>
          </cell>
          <cell r="AC1259">
            <v>0</v>
          </cell>
          <cell r="AD1259">
            <v>36</v>
          </cell>
          <cell r="AE1259">
            <v>285000</v>
          </cell>
          <cell r="AF1259">
            <v>0</v>
          </cell>
          <cell r="AI1259">
            <v>2223</v>
          </cell>
          <cell r="AK1259">
            <v>0</v>
          </cell>
          <cell r="AM1259">
            <v>445</v>
          </cell>
          <cell r="AN1259">
            <v>1</v>
          </cell>
          <cell r="AO1259">
            <v>393216</v>
          </cell>
          <cell r="AQ1259">
            <v>0</v>
          </cell>
          <cell r="AR1259">
            <v>0</v>
          </cell>
          <cell r="AS1259" t="str">
            <v>Ы</v>
          </cell>
          <cell r="AT1259" t="str">
            <v>Ы</v>
          </cell>
          <cell r="AU1259">
            <v>0</v>
          </cell>
          <cell r="AV1259">
            <v>0</v>
          </cell>
          <cell r="AW1259">
            <v>23</v>
          </cell>
          <cell r="AX1259">
            <v>1</v>
          </cell>
          <cell r="AY1259">
            <v>0</v>
          </cell>
          <cell r="AZ1259">
            <v>0</v>
          </cell>
          <cell r="BA1259">
            <v>0</v>
          </cell>
          <cell r="BB1259">
            <v>0</v>
          </cell>
          <cell r="BC1259">
            <v>38828</v>
          </cell>
        </row>
        <row r="1260">
          <cell r="A1260">
            <v>2006</v>
          </cell>
          <cell r="B1260">
            <v>1</v>
          </cell>
          <cell r="C1260">
            <v>319</v>
          </cell>
          <cell r="D1260">
            <v>20</v>
          </cell>
          <cell r="E1260">
            <v>792020</v>
          </cell>
          <cell r="F1260">
            <v>0</v>
          </cell>
          <cell r="G1260" t="str">
            <v>Затраты по ШПЗ (основные)</v>
          </cell>
          <cell r="H1260">
            <v>2011</v>
          </cell>
          <cell r="I1260">
            <v>7920</v>
          </cell>
          <cell r="J1260">
            <v>87416.3</v>
          </cell>
          <cell r="K1260">
            <v>1</v>
          </cell>
          <cell r="L1260">
            <v>0</v>
          </cell>
          <cell r="M1260">
            <v>0</v>
          </cell>
          <cell r="N1260">
            <v>0</v>
          </cell>
          <cell r="R1260">
            <v>0</v>
          </cell>
          <cell r="S1260">
            <v>0</v>
          </cell>
          <cell r="T1260">
            <v>0</v>
          </cell>
          <cell r="U1260">
            <v>36</v>
          </cell>
          <cell r="V1260">
            <v>0</v>
          </cell>
          <cell r="W1260">
            <v>0</v>
          </cell>
          <cell r="AA1260">
            <v>0</v>
          </cell>
          <cell r="AB1260">
            <v>0</v>
          </cell>
          <cell r="AC1260">
            <v>0</v>
          </cell>
          <cell r="AD1260">
            <v>36</v>
          </cell>
          <cell r="AE1260">
            <v>311000</v>
          </cell>
          <cell r="AF1260">
            <v>0</v>
          </cell>
          <cell r="AI1260">
            <v>2223</v>
          </cell>
          <cell r="AK1260">
            <v>0</v>
          </cell>
          <cell r="AM1260">
            <v>446</v>
          </cell>
          <cell r="AN1260">
            <v>1</v>
          </cell>
          <cell r="AO1260">
            <v>393216</v>
          </cell>
          <cell r="AQ1260">
            <v>0</v>
          </cell>
          <cell r="AR1260">
            <v>0</v>
          </cell>
          <cell r="AS1260" t="str">
            <v>Ы</v>
          </cell>
          <cell r="AT1260" t="str">
            <v>Ы</v>
          </cell>
          <cell r="AU1260">
            <v>0</v>
          </cell>
          <cell r="AV1260">
            <v>0</v>
          </cell>
          <cell r="AW1260">
            <v>23</v>
          </cell>
          <cell r="AX1260">
            <v>1</v>
          </cell>
          <cell r="AY1260">
            <v>0</v>
          </cell>
          <cell r="AZ1260">
            <v>0</v>
          </cell>
          <cell r="BA1260">
            <v>0</v>
          </cell>
          <cell r="BB1260">
            <v>0</v>
          </cell>
          <cell r="BC1260">
            <v>38828</v>
          </cell>
        </row>
        <row r="1261">
          <cell r="A1261">
            <v>2006</v>
          </cell>
          <cell r="B1261">
            <v>1</v>
          </cell>
          <cell r="C1261">
            <v>320</v>
          </cell>
          <cell r="D1261">
            <v>20</v>
          </cell>
          <cell r="E1261">
            <v>792020</v>
          </cell>
          <cell r="F1261">
            <v>0</v>
          </cell>
          <cell r="G1261" t="str">
            <v>Затраты по ШПЗ (основные)</v>
          </cell>
          <cell r="H1261">
            <v>2011</v>
          </cell>
          <cell r="I1261">
            <v>7920</v>
          </cell>
          <cell r="J1261">
            <v>301435.52000000002</v>
          </cell>
          <cell r="K1261">
            <v>1</v>
          </cell>
          <cell r="L1261">
            <v>0</v>
          </cell>
          <cell r="M1261">
            <v>0</v>
          </cell>
          <cell r="N1261">
            <v>0</v>
          </cell>
          <cell r="R1261">
            <v>0</v>
          </cell>
          <cell r="S1261">
            <v>0</v>
          </cell>
          <cell r="T1261">
            <v>0</v>
          </cell>
          <cell r="U1261">
            <v>36</v>
          </cell>
          <cell r="V1261">
            <v>0</v>
          </cell>
          <cell r="W1261">
            <v>0</v>
          </cell>
          <cell r="AA1261">
            <v>0</v>
          </cell>
          <cell r="AB1261">
            <v>0</v>
          </cell>
          <cell r="AC1261">
            <v>0</v>
          </cell>
          <cell r="AD1261">
            <v>36</v>
          </cell>
          <cell r="AE1261">
            <v>312000</v>
          </cell>
          <cell r="AF1261">
            <v>0</v>
          </cell>
          <cell r="AI1261">
            <v>2223</v>
          </cell>
          <cell r="AK1261">
            <v>0</v>
          </cell>
          <cell r="AM1261">
            <v>447</v>
          </cell>
          <cell r="AN1261">
            <v>1</v>
          </cell>
          <cell r="AO1261">
            <v>393216</v>
          </cell>
          <cell r="AQ1261">
            <v>0</v>
          </cell>
          <cell r="AR1261">
            <v>0</v>
          </cell>
          <cell r="AS1261" t="str">
            <v>Ы</v>
          </cell>
          <cell r="AT1261" t="str">
            <v>Ы</v>
          </cell>
          <cell r="AU1261">
            <v>0</v>
          </cell>
          <cell r="AV1261">
            <v>0</v>
          </cell>
          <cell r="AW1261">
            <v>23</v>
          </cell>
          <cell r="AX1261">
            <v>1</v>
          </cell>
          <cell r="AY1261">
            <v>0</v>
          </cell>
          <cell r="AZ1261">
            <v>0</v>
          </cell>
          <cell r="BA1261">
            <v>0</v>
          </cell>
          <cell r="BB1261">
            <v>0</v>
          </cell>
          <cell r="BC1261">
            <v>38828</v>
          </cell>
        </row>
        <row r="1262">
          <cell r="A1262">
            <v>2006</v>
          </cell>
          <cell r="B1262">
            <v>1</v>
          </cell>
          <cell r="C1262">
            <v>321</v>
          </cell>
          <cell r="D1262">
            <v>20</v>
          </cell>
          <cell r="E1262">
            <v>792020</v>
          </cell>
          <cell r="F1262">
            <v>0</v>
          </cell>
          <cell r="G1262" t="str">
            <v>Затраты по ШПЗ (основные)</v>
          </cell>
          <cell r="H1262">
            <v>2011</v>
          </cell>
          <cell r="I1262">
            <v>7920</v>
          </cell>
          <cell r="J1262">
            <v>33750.57</v>
          </cell>
          <cell r="K1262">
            <v>1</v>
          </cell>
          <cell r="L1262">
            <v>0</v>
          </cell>
          <cell r="M1262">
            <v>0</v>
          </cell>
          <cell r="N1262">
            <v>0</v>
          </cell>
          <cell r="R1262">
            <v>0</v>
          </cell>
          <cell r="S1262">
            <v>0</v>
          </cell>
          <cell r="T1262">
            <v>0</v>
          </cell>
          <cell r="U1262">
            <v>36</v>
          </cell>
          <cell r="V1262">
            <v>0</v>
          </cell>
          <cell r="W1262">
            <v>0</v>
          </cell>
          <cell r="AA1262">
            <v>0</v>
          </cell>
          <cell r="AB1262">
            <v>0</v>
          </cell>
          <cell r="AC1262">
            <v>0</v>
          </cell>
          <cell r="AD1262">
            <v>36</v>
          </cell>
          <cell r="AE1262">
            <v>312100</v>
          </cell>
          <cell r="AF1262">
            <v>0</v>
          </cell>
          <cell r="AI1262">
            <v>2223</v>
          </cell>
          <cell r="AK1262">
            <v>0</v>
          </cell>
          <cell r="AM1262">
            <v>448</v>
          </cell>
          <cell r="AN1262">
            <v>1</v>
          </cell>
          <cell r="AO1262">
            <v>393216</v>
          </cell>
          <cell r="AQ1262">
            <v>0</v>
          </cell>
          <cell r="AR1262">
            <v>0</v>
          </cell>
          <cell r="AS1262" t="str">
            <v>Ы</v>
          </cell>
          <cell r="AT1262" t="str">
            <v>Ы</v>
          </cell>
          <cell r="AU1262">
            <v>0</v>
          </cell>
          <cell r="AV1262">
            <v>0</v>
          </cell>
          <cell r="AW1262">
            <v>23</v>
          </cell>
          <cell r="AX1262">
            <v>1</v>
          </cell>
          <cell r="AY1262">
            <v>0</v>
          </cell>
          <cell r="AZ1262">
            <v>0</v>
          </cell>
          <cell r="BA1262">
            <v>0</v>
          </cell>
          <cell r="BB1262">
            <v>0</v>
          </cell>
          <cell r="BC1262">
            <v>38828</v>
          </cell>
        </row>
        <row r="1263">
          <cell r="A1263">
            <v>2006</v>
          </cell>
          <cell r="B1263">
            <v>1</v>
          </cell>
          <cell r="C1263">
            <v>322</v>
          </cell>
          <cell r="D1263">
            <v>20</v>
          </cell>
          <cell r="E1263">
            <v>792020</v>
          </cell>
          <cell r="F1263">
            <v>0</v>
          </cell>
          <cell r="G1263" t="str">
            <v>Затраты по ШПЗ (основные)</v>
          </cell>
          <cell r="H1263">
            <v>2011</v>
          </cell>
          <cell r="I1263">
            <v>7920</v>
          </cell>
          <cell r="J1263">
            <v>267684.94</v>
          </cell>
          <cell r="K1263">
            <v>1</v>
          </cell>
          <cell r="L1263">
            <v>0</v>
          </cell>
          <cell r="M1263">
            <v>0</v>
          </cell>
          <cell r="N1263">
            <v>0</v>
          </cell>
          <cell r="R1263">
            <v>0</v>
          </cell>
          <cell r="S1263">
            <v>0</v>
          </cell>
          <cell r="T1263">
            <v>0</v>
          </cell>
          <cell r="U1263">
            <v>36</v>
          </cell>
          <cell r="V1263">
            <v>0</v>
          </cell>
          <cell r="W1263">
            <v>0</v>
          </cell>
          <cell r="AA1263">
            <v>0</v>
          </cell>
          <cell r="AB1263">
            <v>0</v>
          </cell>
          <cell r="AC1263">
            <v>0</v>
          </cell>
          <cell r="AD1263">
            <v>36</v>
          </cell>
          <cell r="AE1263">
            <v>312200</v>
          </cell>
          <cell r="AF1263">
            <v>0</v>
          </cell>
          <cell r="AI1263">
            <v>2223</v>
          </cell>
          <cell r="AK1263">
            <v>0</v>
          </cell>
          <cell r="AM1263">
            <v>449</v>
          </cell>
          <cell r="AN1263">
            <v>1</v>
          </cell>
          <cell r="AO1263">
            <v>393216</v>
          </cell>
          <cell r="AQ1263">
            <v>0</v>
          </cell>
          <cell r="AR1263">
            <v>0</v>
          </cell>
          <cell r="AS1263" t="str">
            <v>Ы</v>
          </cell>
          <cell r="AT1263" t="str">
            <v>Ы</v>
          </cell>
          <cell r="AU1263">
            <v>0</v>
          </cell>
          <cell r="AV1263">
            <v>0</v>
          </cell>
          <cell r="AW1263">
            <v>23</v>
          </cell>
          <cell r="AX1263">
            <v>1</v>
          </cell>
          <cell r="AY1263">
            <v>0</v>
          </cell>
          <cell r="AZ1263">
            <v>0</v>
          </cell>
          <cell r="BA1263">
            <v>0</v>
          </cell>
          <cell r="BB1263">
            <v>0</v>
          </cell>
          <cell r="BC1263">
            <v>38828</v>
          </cell>
        </row>
        <row r="1264">
          <cell r="A1264">
            <v>2006</v>
          </cell>
          <cell r="B1264">
            <v>1</v>
          </cell>
          <cell r="C1264">
            <v>323</v>
          </cell>
          <cell r="D1264">
            <v>20</v>
          </cell>
          <cell r="E1264">
            <v>792020</v>
          </cell>
          <cell r="F1264">
            <v>0</v>
          </cell>
          <cell r="G1264" t="str">
            <v>Затраты по ШПЗ (основные)</v>
          </cell>
          <cell r="H1264">
            <v>2011</v>
          </cell>
          <cell r="I1264">
            <v>7920</v>
          </cell>
          <cell r="J1264">
            <v>33157.910000000003</v>
          </cell>
          <cell r="K1264">
            <v>1</v>
          </cell>
          <cell r="L1264">
            <v>0</v>
          </cell>
          <cell r="M1264">
            <v>0</v>
          </cell>
          <cell r="N1264">
            <v>0</v>
          </cell>
          <cell r="R1264">
            <v>0</v>
          </cell>
          <cell r="S1264">
            <v>0</v>
          </cell>
          <cell r="T1264">
            <v>0</v>
          </cell>
          <cell r="U1264">
            <v>36</v>
          </cell>
          <cell r="V1264">
            <v>0</v>
          </cell>
          <cell r="W1264">
            <v>0</v>
          </cell>
          <cell r="AA1264">
            <v>0</v>
          </cell>
          <cell r="AB1264">
            <v>0</v>
          </cell>
          <cell r="AC1264">
            <v>0</v>
          </cell>
          <cell r="AD1264">
            <v>36</v>
          </cell>
          <cell r="AE1264">
            <v>313000</v>
          </cell>
          <cell r="AF1264">
            <v>0</v>
          </cell>
          <cell r="AI1264">
            <v>2223</v>
          </cell>
          <cell r="AK1264">
            <v>0</v>
          </cell>
          <cell r="AM1264">
            <v>450</v>
          </cell>
          <cell r="AN1264">
            <v>1</v>
          </cell>
          <cell r="AO1264">
            <v>393216</v>
          </cell>
          <cell r="AQ1264">
            <v>0</v>
          </cell>
          <cell r="AR1264">
            <v>0</v>
          </cell>
          <cell r="AS1264" t="str">
            <v>Ы</v>
          </cell>
          <cell r="AT1264" t="str">
            <v>Ы</v>
          </cell>
          <cell r="AU1264">
            <v>0</v>
          </cell>
          <cell r="AV1264">
            <v>0</v>
          </cell>
          <cell r="AW1264">
            <v>23</v>
          </cell>
          <cell r="AX1264">
            <v>1</v>
          </cell>
          <cell r="AY1264">
            <v>0</v>
          </cell>
          <cell r="AZ1264">
            <v>0</v>
          </cell>
          <cell r="BA1264">
            <v>0</v>
          </cell>
          <cell r="BB1264">
            <v>0</v>
          </cell>
          <cell r="BC1264">
            <v>38828</v>
          </cell>
        </row>
        <row r="1265">
          <cell r="A1265">
            <v>2006</v>
          </cell>
          <cell r="B1265">
            <v>1</v>
          </cell>
          <cell r="C1265">
            <v>324</v>
          </cell>
          <cell r="D1265">
            <v>20</v>
          </cell>
          <cell r="E1265">
            <v>792020</v>
          </cell>
          <cell r="F1265">
            <v>0</v>
          </cell>
          <cell r="G1265" t="str">
            <v>Затраты по ШПЗ (основные)</v>
          </cell>
          <cell r="H1265">
            <v>2011</v>
          </cell>
          <cell r="I1265">
            <v>7920</v>
          </cell>
          <cell r="J1265">
            <v>60287.11</v>
          </cell>
          <cell r="K1265">
            <v>1</v>
          </cell>
          <cell r="L1265">
            <v>0</v>
          </cell>
          <cell r="M1265">
            <v>0</v>
          </cell>
          <cell r="N1265">
            <v>0</v>
          </cell>
          <cell r="R1265">
            <v>0</v>
          </cell>
          <cell r="S1265">
            <v>0</v>
          </cell>
          <cell r="T1265">
            <v>0</v>
          </cell>
          <cell r="U1265">
            <v>36</v>
          </cell>
          <cell r="V1265">
            <v>0</v>
          </cell>
          <cell r="W1265">
            <v>0</v>
          </cell>
          <cell r="AA1265">
            <v>0</v>
          </cell>
          <cell r="AB1265">
            <v>0</v>
          </cell>
          <cell r="AC1265">
            <v>0</v>
          </cell>
          <cell r="AD1265">
            <v>36</v>
          </cell>
          <cell r="AE1265">
            <v>314000</v>
          </cell>
          <cell r="AF1265">
            <v>0</v>
          </cell>
          <cell r="AI1265">
            <v>2223</v>
          </cell>
          <cell r="AK1265">
            <v>0</v>
          </cell>
          <cell r="AM1265">
            <v>451</v>
          </cell>
          <cell r="AN1265">
            <v>1</v>
          </cell>
          <cell r="AO1265">
            <v>393216</v>
          </cell>
          <cell r="AQ1265">
            <v>0</v>
          </cell>
          <cell r="AR1265">
            <v>0</v>
          </cell>
          <cell r="AS1265" t="str">
            <v>Ы</v>
          </cell>
          <cell r="AT1265" t="str">
            <v>Ы</v>
          </cell>
          <cell r="AU1265">
            <v>0</v>
          </cell>
          <cell r="AV1265">
            <v>0</v>
          </cell>
          <cell r="AW1265">
            <v>23</v>
          </cell>
          <cell r="AX1265">
            <v>1</v>
          </cell>
          <cell r="AY1265">
            <v>0</v>
          </cell>
          <cell r="AZ1265">
            <v>0</v>
          </cell>
          <cell r="BA1265">
            <v>0</v>
          </cell>
          <cell r="BB1265">
            <v>0</v>
          </cell>
          <cell r="BC1265">
            <v>38828</v>
          </cell>
        </row>
        <row r="1266">
          <cell r="A1266">
            <v>2006</v>
          </cell>
          <cell r="B1266">
            <v>1</v>
          </cell>
          <cell r="C1266">
            <v>325</v>
          </cell>
          <cell r="D1266">
            <v>20</v>
          </cell>
          <cell r="E1266">
            <v>792020</v>
          </cell>
          <cell r="F1266">
            <v>0</v>
          </cell>
          <cell r="G1266" t="str">
            <v>Затраты по ШПЗ (основные)</v>
          </cell>
          <cell r="H1266">
            <v>2011</v>
          </cell>
          <cell r="I1266">
            <v>7920</v>
          </cell>
          <cell r="J1266">
            <v>12057.41</v>
          </cell>
          <cell r="K1266">
            <v>1</v>
          </cell>
          <cell r="L1266">
            <v>0</v>
          </cell>
          <cell r="M1266">
            <v>0</v>
          </cell>
          <cell r="N1266">
            <v>0</v>
          </cell>
          <cell r="R1266">
            <v>0</v>
          </cell>
          <cell r="S1266">
            <v>0</v>
          </cell>
          <cell r="T1266">
            <v>0</v>
          </cell>
          <cell r="U1266">
            <v>36</v>
          </cell>
          <cell r="V1266">
            <v>0</v>
          </cell>
          <cell r="W1266">
            <v>0</v>
          </cell>
          <cell r="AA1266">
            <v>0</v>
          </cell>
          <cell r="AB1266">
            <v>0</v>
          </cell>
          <cell r="AC1266">
            <v>0</v>
          </cell>
          <cell r="AD1266">
            <v>36</v>
          </cell>
          <cell r="AE1266">
            <v>315000</v>
          </cell>
          <cell r="AF1266">
            <v>0</v>
          </cell>
          <cell r="AI1266">
            <v>2223</v>
          </cell>
          <cell r="AK1266">
            <v>0</v>
          </cell>
          <cell r="AM1266">
            <v>452</v>
          </cell>
          <cell r="AN1266">
            <v>1</v>
          </cell>
          <cell r="AO1266">
            <v>393216</v>
          </cell>
          <cell r="AQ1266">
            <v>0</v>
          </cell>
          <cell r="AR1266">
            <v>0</v>
          </cell>
          <cell r="AS1266" t="str">
            <v>Ы</v>
          </cell>
          <cell r="AT1266" t="str">
            <v>Ы</v>
          </cell>
          <cell r="AU1266">
            <v>0</v>
          </cell>
          <cell r="AV1266">
            <v>0</v>
          </cell>
          <cell r="AW1266">
            <v>23</v>
          </cell>
          <cell r="AX1266">
            <v>1</v>
          </cell>
          <cell r="AY1266">
            <v>0</v>
          </cell>
          <cell r="AZ1266">
            <v>0</v>
          </cell>
          <cell r="BA1266">
            <v>0</v>
          </cell>
          <cell r="BB1266">
            <v>0</v>
          </cell>
          <cell r="BC1266">
            <v>38828</v>
          </cell>
        </row>
        <row r="1267">
          <cell r="A1267">
            <v>2006</v>
          </cell>
          <cell r="B1267">
            <v>1</v>
          </cell>
          <cell r="C1267">
            <v>326</v>
          </cell>
          <cell r="D1267">
            <v>20</v>
          </cell>
          <cell r="E1267">
            <v>792020</v>
          </cell>
          <cell r="F1267">
            <v>0</v>
          </cell>
          <cell r="G1267" t="str">
            <v>Затраты по ШПЗ (основные)</v>
          </cell>
          <cell r="H1267">
            <v>2011</v>
          </cell>
          <cell r="I1267">
            <v>7920</v>
          </cell>
          <cell r="J1267">
            <v>510392</v>
          </cell>
          <cell r="K1267">
            <v>1</v>
          </cell>
          <cell r="L1267">
            <v>0</v>
          </cell>
          <cell r="M1267">
            <v>0</v>
          </cell>
          <cell r="N1267">
            <v>0</v>
          </cell>
          <cell r="R1267">
            <v>0</v>
          </cell>
          <cell r="S1267">
            <v>0</v>
          </cell>
          <cell r="T1267">
            <v>0</v>
          </cell>
          <cell r="U1267">
            <v>36</v>
          </cell>
          <cell r="V1267">
            <v>0</v>
          </cell>
          <cell r="W1267">
            <v>0</v>
          </cell>
          <cell r="AA1267">
            <v>0</v>
          </cell>
          <cell r="AB1267">
            <v>0</v>
          </cell>
          <cell r="AC1267">
            <v>0</v>
          </cell>
          <cell r="AD1267">
            <v>36</v>
          </cell>
          <cell r="AE1267">
            <v>410000</v>
          </cell>
          <cell r="AF1267">
            <v>0</v>
          </cell>
          <cell r="AI1267">
            <v>2223</v>
          </cell>
          <cell r="AK1267">
            <v>0</v>
          </cell>
          <cell r="AM1267">
            <v>453</v>
          </cell>
          <cell r="AN1267">
            <v>1</v>
          </cell>
          <cell r="AO1267">
            <v>393216</v>
          </cell>
          <cell r="AQ1267">
            <v>0</v>
          </cell>
          <cell r="AR1267">
            <v>0</v>
          </cell>
          <cell r="AS1267" t="str">
            <v>Ы</v>
          </cell>
          <cell r="AT1267" t="str">
            <v>Ы</v>
          </cell>
          <cell r="AU1267">
            <v>0</v>
          </cell>
          <cell r="AV1267">
            <v>0</v>
          </cell>
          <cell r="AW1267">
            <v>23</v>
          </cell>
          <cell r="AX1267">
            <v>1</v>
          </cell>
          <cell r="AY1267">
            <v>0</v>
          </cell>
          <cell r="AZ1267">
            <v>0</v>
          </cell>
          <cell r="BA1267">
            <v>0</v>
          </cell>
          <cell r="BB1267">
            <v>0</v>
          </cell>
          <cell r="BC1267">
            <v>38828</v>
          </cell>
        </row>
        <row r="1268">
          <cell r="A1268">
            <v>2006</v>
          </cell>
          <cell r="B1268">
            <v>1</v>
          </cell>
          <cell r="C1268">
            <v>327</v>
          </cell>
          <cell r="D1268">
            <v>20</v>
          </cell>
          <cell r="E1268">
            <v>792020</v>
          </cell>
          <cell r="F1268">
            <v>0</v>
          </cell>
          <cell r="G1268" t="str">
            <v>Затраты по ШПЗ (основные)</v>
          </cell>
          <cell r="H1268">
            <v>2011</v>
          </cell>
          <cell r="I1268">
            <v>7920</v>
          </cell>
          <cell r="J1268">
            <v>12462</v>
          </cell>
          <cell r="K1268">
            <v>1</v>
          </cell>
          <cell r="L1268">
            <v>0</v>
          </cell>
          <cell r="M1268">
            <v>0</v>
          </cell>
          <cell r="N1268">
            <v>0</v>
          </cell>
          <cell r="R1268">
            <v>0</v>
          </cell>
          <cell r="S1268">
            <v>0</v>
          </cell>
          <cell r="T1268">
            <v>0</v>
          </cell>
          <cell r="U1268">
            <v>36</v>
          </cell>
          <cell r="V1268">
            <v>0</v>
          </cell>
          <cell r="W1268">
            <v>0</v>
          </cell>
          <cell r="AA1268">
            <v>0</v>
          </cell>
          <cell r="AB1268">
            <v>0</v>
          </cell>
          <cell r="AC1268">
            <v>0</v>
          </cell>
          <cell r="AD1268">
            <v>36</v>
          </cell>
          <cell r="AE1268">
            <v>410200</v>
          </cell>
          <cell r="AF1268">
            <v>0</v>
          </cell>
          <cell r="AI1268">
            <v>2223</v>
          </cell>
          <cell r="AK1268">
            <v>0</v>
          </cell>
          <cell r="AM1268">
            <v>454</v>
          </cell>
          <cell r="AN1268">
            <v>1</v>
          </cell>
          <cell r="AO1268">
            <v>393216</v>
          </cell>
          <cell r="AQ1268">
            <v>0</v>
          </cell>
          <cell r="AR1268">
            <v>0</v>
          </cell>
          <cell r="AS1268" t="str">
            <v>Ы</v>
          </cell>
          <cell r="AT1268" t="str">
            <v>Ы</v>
          </cell>
          <cell r="AU1268">
            <v>0</v>
          </cell>
          <cell r="AV1268">
            <v>0</v>
          </cell>
          <cell r="AW1268">
            <v>23</v>
          </cell>
          <cell r="AX1268">
            <v>1</v>
          </cell>
          <cell r="AY1268">
            <v>0</v>
          </cell>
          <cell r="AZ1268">
            <v>0</v>
          </cell>
          <cell r="BA1268">
            <v>0</v>
          </cell>
          <cell r="BB1268">
            <v>0</v>
          </cell>
          <cell r="BC1268">
            <v>38828</v>
          </cell>
        </row>
        <row r="1269">
          <cell r="A1269">
            <v>2006</v>
          </cell>
          <cell r="B1269">
            <v>1</v>
          </cell>
          <cell r="C1269">
            <v>328</v>
          </cell>
          <cell r="D1269">
            <v>20</v>
          </cell>
          <cell r="E1269">
            <v>792020</v>
          </cell>
          <cell r="F1269">
            <v>0</v>
          </cell>
          <cell r="G1269" t="str">
            <v>Затраты по ШПЗ (основные)</v>
          </cell>
          <cell r="H1269">
            <v>2011</v>
          </cell>
          <cell r="I1269">
            <v>7920</v>
          </cell>
          <cell r="J1269">
            <v>82321</v>
          </cell>
          <cell r="K1269">
            <v>1</v>
          </cell>
          <cell r="L1269">
            <v>0</v>
          </cell>
          <cell r="M1269">
            <v>0</v>
          </cell>
          <cell r="N1269">
            <v>0</v>
          </cell>
          <cell r="R1269">
            <v>0</v>
          </cell>
          <cell r="S1269">
            <v>0</v>
          </cell>
          <cell r="T1269">
            <v>0</v>
          </cell>
          <cell r="U1269">
            <v>36</v>
          </cell>
          <cell r="V1269">
            <v>0</v>
          </cell>
          <cell r="W1269">
            <v>0</v>
          </cell>
          <cell r="AA1269">
            <v>0</v>
          </cell>
          <cell r="AB1269">
            <v>0</v>
          </cell>
          <cell r="AC1269">
            <v>0</v>
          </cell>
          <cell r="AD1269">
            <v>36</v>
          </cell>
          <cell r="AE1269">
            <v>420000</v>
          </cell>
          <cell r="AF1269">
            <v>0</v>
          </cell>
          <cell r="AI1269">
            <v>2223</v>
          </cell>
          <cell r="AK1269">
            <v>0</v>
          </cell>
          <cell r="AM1269">
            <v>455</v>
          </cell>
          <cell r="AN1269">
            <v>1</v>
          </cell>
          <cell r="AO1269">
            <v>393216</v>
          </cell>
          <cell r="AQ1269">
            <v>0</v>
          </cell>
          <cell r="AR1269">
            <v>0</v>
          </cell>
          <cell r="AS1269" t="str">
            <v>Ы</v>
          </cell>
          <cell r="AT1269" t="str">
            <v>Ы</v>
          </cell>
          <cell r="AU1269">
            <v>0</v>
          </cell>
          <cell r="AV1269">
            <v>0</v>
          </cell>
          <cell r="AW1269">
            <v>23</v>
          </cell>
          <cell r="AX1269">
            <v>1</v>
          </cell>
          <cell r="AY1269">
            <v>0</v>
          </cell>
          <cell r="AZ1269">
            <v>0</v>
          </cell>
          <cell r="BA1269">
            <v>0</v>
          </cell>
          <cell r="BB1269">
            <v>0</v>
          </cell>
          <cell r="BC1269">
            <v>38828</v>
          </cell>
        </row>
        <row r="1270">
          <cell r="A1270">
            <v>2006</v>
          </cell>
          <cell r="B1270">
            <v>1</v>
          </cell>
          <cell r="C1270">
            <v>329</v>
          </cell>
          <cell r="D1270">
            <v>20</v>
          </cell>
          <cell r="E1270">
            <v>792020</v>
          </cell>
          <cell r="F1270">
            <v>0</v>
          </cell>
          <cell r="G1270" t="str">
            <v>Затраты по ШПЗ (основные)</v>
          </cell>
          <cell r="H1270">
            <v>2011</v>
          </cell>
          <cell r="I1270">
            <v>7920</v>
          </cell>
          <cell r="J1270">
            <v>81216</v>
          </cell>
          <cell r="K1270">
            <v>1</v>
          </cell>
          <cell r="L1270">
            <v>0</v>
          </cell>
          <cell r="M1270">
            <v>0</v>
          </cell>
          <cell r="N1270">
            <v>0</v>
          </cell>
          <cell r="R1270">
            <v>0</v>
          </cell>
          <cell r="S1270">
            <v>0</v>
          </cell>
          <cell r="T1270">
            <v>0</v>
          </cell>
          <cell r="U1270">
            <v>36</v>
          </cell>
          <cell r="V1270">
            <v>0</v>
          </cell>
          <cell r="W1270">
            <v>0</v>
          </cell>
          <cell r="AA1270">
            <v>0</v>
          </cell>
          <cell r="AB1270">
            <v>0</v>
          </cell>
          <cell r="AC1270">
            <v>0</v>
          </cell>
          <cell r="AD1270">
            <v>36</v>
          </cell>
          <cell r="AE1270">
            <v>430000</v>
          </cell>
          <cell r="AF1270">
            <v>0</v>
          </cell>
          <cell r="AI1270">
            <v>2223</v>
          </cell>
          <cell r="AK1270">
            <v>0</v>
          </cell>
          <cell r="AM1270">
            <v>456</v>
          </cell>
          <cell r="AN1270">
            <v>1</v>
          </cell>
          <cell r="AO1270">
            <v>393216</v>
          </cell>
          <cell r="AQ1270">
            <v>0</v>
          </cell>
          <cell r="AR1270">
            <v>0</v>
          </cell>
          <cell r="AS1270" t="str">
            <v>Ы</v>
          </cell>
          <cell r="AT1270" t="str">
            <v>Ы</v>
          </cell>
          <cell r="AU1270">
            <v>0</v>
          </cell>
          <cell r="AV1270">
            <v>0</v>
          </cell>
          <cell r="AW1270">
            <v>23</v>
          </cell>
          <cell r="AX1270">
            <v>1</v>
          </cell>
          <cell r="AY1270">
            <v>0</v>
          </cell>
          <cell r="AZ1270">
            <v>0</v>
          </cell>
          <cell r="BA1270">
            <v>0</v>
          </cell>
          <cell r="BB1270">
            <v>0</v>
          </cell>
          <cell r="BC1270">
            <v>38828</v>
          </cell>
        </row>
        <row r="1271">
          <cell r="A1271">
            <v>2006</v>
          </cell>
          <cell r="B1271">
            <v>1</v>
          </cell>
          <cell r="C1271">
            <v>330</v>
          </cell>
          <cell r="D1271">
            <v>20</v>
          </cell>
          <cell r="E1271">
            <v>792020</v>
          </cell>
          <cell r="F1271">
            <v>0</v>
          </cell>
          <cell r="G1271" t="str">
            <v>Затраты по ШПЗ (основные)</v>
          </cell>
          <cell r="H1271">
            <v>2011</v>
          </cell>
          <cell r="I1271">
            <v>7920</v>
          </cell>
          <cell r="J1271">
            <v>568568</v>
          </cell>
          <cell r="K1271">
            <v>1</v>
          </cell>
          <cell r="L1271">
            <v>0</v>
          </cell>
          <cell r="M1271">
            <v>0</v>
          </cell>
          <cell r="N1271">
            <v>0</v>
          </cell>
          <cell r="R1271">
            <v>0</v>
          </cell>
          <cell r="S1271">
            <v>0</v>
          </cell>
          <cell r="T1271">
            <v>0</v>
          </cell>
          <cell r="U1271">
            <v>36</v>
          </cell>
          <cell r="V1271">
            <v>0</v>
          </cell>
          <cell r="W1271">
            <v>0</v>
          </cell>
          <cell r="AA1271">
            <v>0</v>
          </cell>
          <cell r="AB1271">
            <v>0</v>
          </cell>
          <cell r="AC1271">
            <v>0</v>
          </cell>
          <cell r="AD1271">
            <v>36</v>
          </cell>
          <cell r="AE1271">
            <v>430110</v>
          </cell>
          <cell r="AF1271">
            <v>0</v>
          </cell>
          <cell r="AI1271">
            <v>2223</v>
          </cell>
          <cell r="AK1271">
            <v>0</v>
          </cell>
          <cell r="AM1271">
            <v>457</v>
          </cell>
          <cell r="AN1271">
            <v>1</v>
          </cell>
          <cell r="AO1271">
            <v>393216</v>
          </cell>
          <cell r="AQ1271">
            <v>0</v>
          </cell>
          <cell r="AR1271">
            <v>0</v>
          </cell>
          <cell r="AS1271" t="str">
            <v>Ы</v>
          </cell>
          <cell r="AT1271" t="str">
            <v>Ы</v>
          </cell>
          <cell r="AU1271">
            <v>0</v>
          </cell>
          <cell r="AV1271">
            <v>0</v>
          </cell>
          <cell r="AW1271">
            <v>23</v>
          </cell>
          <cell r="AX1271">
            <v>1</v>
          </cell>
          <cell r="AY1271">
            <v>0</v>
          </cell>
          <cell r="AZ1271">
            <v>0</v>
          </cell>
          <cell r="BA1271">
            <v>0</v>
          </cell>
          <cell r="BB1271">
            <v>0</v>
          </cell>
          <cell r="BC1271">
            <v>38828</v>
          </cell>
        </row>
        <row r="1272">
          <cell r="A1272">
            <v>2006</v>
          </cell>
          <cell r="B1272">
            <v>1</v>
          </cell>
          <cell r="C1272">
            <v>331</v>
          </cell>
          <cell r="D1272">
            <v>20</v>
          </cell>
          <cell r="E1272">
            <v>792020</v>
          </cell>
          <cell r="F1272">
            <v>0</v>
          </cell>
          <cell r="G1272" t="str">
            <v>Затраты по ШПЗ (основные)</v>
          </cell>
          <cell r="H1272">
            <v>2011</v>
          </cell>
          <cell r="I1272">
            <v>7920</v>
          </cell>
          <cell r="J1272">
            <v>207795</v>
          </cell>
          <cell r="K1272">
            <v>1</v>
          </cell>
          <cell r="L1272">
            <v>0</v>
          </cell>
          <cell r="M1272">
            <v>0</v>
          </cell>
          <cell r="N1272">
            <v>0</v>
          </cell>
          <cell r="R1272">
            <v>0</v>
          </cell>
          <cell r="S1272">
            <v>0</v>
          </cell>
          <cell r="T1272">
            <v>0</v>
          </cell>
          <cell r="U1272">
            <v>36</v>
          </cell>
          <cell r="V1272">
            <v>0</v>
          </cell>
          <cell r="W1272">
            <v>0</v>
          </cell>
          <cell r="AA1272">
            <v>0</v>
          </cell>
          <cell r="AB1272">
            <v>0</v>
          </cell>
          <cell r="AC1272">
            <v>0</v>
          </cell>
          <cell r="AD1272">
            <v>36</v>
          </cell>
          <cell r="AE1272">
            <v>430120</v>
          </cell>
          <cell r="AF1272">
            <v>0</v>
          </cell>
          <cell r="AI1272">
            <v>2223</v>
          </cell>
          <cell r="AK1272">
            <v>0</v>
          </cell>
          <cell r="AM1272">
            <v>458</v>
          </cell>
          <cell r="AN1272">
            <v>1</v>
          </cell>
          <cell r="AO1272">
            <v>393216</v>
          </cell>
          <cell r="AQ1272">
            <v>0</v>
          </cell>
          <cell r="AR1272">
            <v>0</v>
          </cell>
          <cell r="AS1272" t="str">
            <v>Ы</v>
          </cell>
          <cell r="AT1272" t="str">
            <v>Ы</v>
          </cell>
          <cell r="AU1272">
            <v>0</v>
          </cell>
          <cell r="AV1272">
            <v>0</v>
          </cell>
          <cell r="AW1272">
            <v>23</v>
          </cell>
          <cell r="AX1272">
            <v>1</v>
          </cell>
          <cell r="AY1272">
            <v>0</v>
          </cell>
          <cell r="AZ1272">
            <v>0</v>
          </cell>
          <cell r="BA1272">
            <v>0</v>
          </cell>
          <cell r="BB1272">
            <v>0</v>
          </cell>
          <cell r="BC1272">
            <v>38828</v>
          </cell>
        </row>
        <row r="1273">
          <cell r="A1273">
            <v>2006</v>
          </cell>
          <cell r="B1273">
            <v>1</v>
          </cell>
          <cell r="C1273">
            <v>332</v>
          </cell>
          <cell r="D1273">
            <v>20</v>
          </cell>
          <cell r="E1273">
            <v>792020</v>
          </cell>
          <cell r="F1273">
            <v>0</v>
          </cell>
          <cell r="G1273" t="str">
            <v>Затраты по ШПЗ (основные)</v>
          </cell>
          <cell r="H1273">
            <v>2011</v>
          </cell>
          <cell r="I1273">
            <v>7920</v>
          </cell>
          <cell r="J1273">
            <v>652194</v>
          </cell>
          <cell r="K1273">
            <v>1</v>
          </cell>
          <cell r="L1273">
            <v>0</v>
          </cell>
          <cell r="M1273">
            <v>0</v>
          </cell>
          <cell r="N1273">
            <v>0</v>
          </cell>
          <cell r="R1273">
            <v>0</v>
          </cell>
          <cell r="S1273">
            <v>0</v>
          </cell>
          <cell r="T1273">
            <v>0</v>
          </cell>
          <cell r="U1273">
            <v>36</v>
          </cell>
          <cell r="V1273">
            <v>0</v>
          </cell>
          <cell r="W1273">
            <v>0</v>
          </cell>
          <cell r="AA1273">
            <v>0</v>
          </cell>
          <cell r="AB1273">
            <v>0</v>
          </cell>
          <cell r="AC1273">
            <v>0</v>
          </cell>
          <cell r="AD1273">
            <v>36</v>
          </cell>
          <cell r="AE1273">
            <v>430130</v>
          </cell>
          <cell r="AF1273">
            <v>0</v>
          </cell>
          <cell r="AI1273">
            <v>2223</v>
          </cell>
          <cell r="AK1273">
            <v>0</v>
          </cell>
          <cell r="AM1273">
            <v>459</v>
          </cell>
          <cell r="AN1273">
            <v>1</v>
          </cell>
          <cell r="AO1273">
            <v>393216</v>
          </cell>
          <cell r="AQ1273">
            <v>0</v>
          </cell>
          <cell r="AR1273">
            <v>0</v>
          </cell>
          <cell r="AS1273" t="str">
            <v>Ы</v>
          </cell>
          <cell r="AT1273" t="str">
            <v>Ы</v>
          </cell>
          <cell r="AU1273">
            <v>0</v>
          </cell>
          <cell r="AV1273">
            <v>0</v>
          </cell>
          <cell r="AW1273">
            <v>23</v>
          </cell>
          <cell r="AX1273">
            <v>1</v>
          </cell>
          <cell r="AY1273">
            <v>0</v>
          </cell>
          <cell r="AZ1273">
            <v>0</v>
          </cell>
          <cell r="BA1273">
            <v>0</v>
          </cell>
          <cell r="BB1273">
            <v>0</v>
          </cell>
          <cell r="BC1273">
            <v>38828</v>
          </cell>
        </row>
        <row r="1274">
          <cell r="A1274">
            <v>2006</v>
          </cell>
          <cell r="B1274">
            <v>1</v>
          </cell>
          <cell r="C1274">
            <v>333</v>
          </cell>
          <cell r="D1274">
            <v>20</v>
          </cell>
          <cell r="E1274">
            <v>792020</v>
          </cell>
          <cell r="F1274">
            <v>0</v>
          </cell>
          <cell r="G1274" t="str">
            <v>Затраты по ШПЗ (основные)</v>
          </cell>
          <cell r="H1274">
            <v>2011</v>
          </cell>
          <cell r="I1274">
            <v>7920</v>
          </cell>
          <cell r="J1274">
            <v>560718</v>
          </cell>
          <cell r="K1274">
            <v>1</v>
          </cell>
          <cell r="L1274">
            <v>0</v>
          </cell>
          <cell r="M1274">
            <v>0</v>
          </cell>
          <cell r="N1274">
            <v>0</v>
          </cell>
          <cell r="R1274">
            <v>0</v>
          </cell>
          <cell r="S1274">
            <v>0</v>
          </cell>
          <cell r="T1274">
            <v>0</v>
          </cell>
          <cell r="U1274">
            <v>36</v>
          </cell>
          <cell r="V1274">
            <v>0</v>
          </cell>
          <cell r="W1274">
            <v>0</v>
          </cell>
          <cell r="AA1274">
            <v>0</v>
          </cell>
          <cell r="AB1274">
            <v>0</v>
          </cell>
          <cell r="AC1274">
            <v>0</v>
          </cell>
          <cell r="AD1274">
            <v>36</v>
          </cell>
          <cell r="AE1274">
            <v>430140</v>
          </cell>
          <cell r="AF1274">
            <v>0</v>
          </cell>
          <cell r="AI1274">
            <v>2223</v>
          </cell>
          <cell r="AK1274">
            <v>0</v>
          </cell>
          <cell r="AM1274">
            <v>460</v>
          </cell>
          <cell r="AN1274">
            <v>1</v>
          </cell>
          <cell r="AO1274">
            <v>393216</v>
          </cell>
          <cell r="AQ1274">
            <v>0</v>
          </cell>
          <cell r="AR1274">
            <v>0</v>
          </cell>
          <cell r="AS1274" t="str">
            <v>Ы</v>
          </cell>
          <cell r="AT1274" t="str">
            <v>Ы</v>
          </cell>
          <cell r="AU1274">
            <v>0</v>
          </cell>
          <cell r="AV1274">
            <v>0</v>
          </cell>
          <cell r="AW1274">
            <v>23</v>
          </cell>
          <cell r="AX1274">
            <v>1</v>
          </cell>
          <cell r="AY1274">
            <v>0</v>
          </cell>
          <cell r="AZ1274">
            <v>0</v>
          </cell>
          <cell r="BA1274">
            <v>0</v>
          </cell>
          <cell r="BB1274">
            <v>0</v>
          </cell>
          <cell r="BC1274">
            <v>38828</v>
          </cell>
        </row>
        <row r="1275">
          <cell r="A1275">
            <v>2006</v>
          </cell>
          <cell r="B1275">
            <v>1</v>
          </cell>
          <cell r="C1275">
            <v>334</v>
          </cell>
          <cell r="D1275">
            <v>20</v>
          </cell>
          <cell r="E1275">
            <v>792020</v>
          </cell>
          <cell r="F1275">
            <v>0</v>
          </cell>
          <cell r="G1275" t="str">
            <v>Затраты по ШПЗ (основные)</v>
          </cell>
          <cell r="H1275">
            <v>2011</v>
          </cell>
          <cell r="I1275">
            <v>7920</v>
          </cell>
          <cell r="J1275">
            <v>90420</v>
          </cell>
          <cell r="K1275">
            <v>1</v>
          </cell>
          <cell r="L1275">
            <v>0</v>
          </cell>
          <cell r="M1275">
            <v>0</v>
          </cell>
          <cell r="N1275">
            <v>0</v>
          </cell>
          <cell r="R1275">
            <v>0</v>
          </cell>
          <cell r="S1275">
            <v>0</v>
          </cell>
          <cell r="T1275">
            <v>0</v>
          </cell>
          <cell r="U1275">
            <v>36</v>
          </cell>
          <cell r="V1275">
            <v>0</v>
          </cell>
          <cell r="W1275">
            <v>0</v>
          </cell>
          <cell r="AA1275">
            <v>0</v>
          </cell>
          <cell r="AB1275">
            <v>0</v>
          </cell>
          <cell r="AC1275">
            <v>0</v>
          </cell>
          <cell r="AD1275">
            <v>36</v>
          </cell>
          <cell r="AE1275">
            <v>430230</v>
          </cell>
          <cell r="AF1275">
            <v>0</v>
          </cell>
          <cell r="AI1275">
            <v>2223</v>
          </cell>
          <cell r="AK1275">
            <v>0</v>
          </cell>
          <cell r="AM1275">
            <v>461</v>
          </cell>
          <cell r="AN1275">
            <v>1</v>
          </cell>
          <cell r="AO1275">
            <v>393216</v>
          </cell>
          <cell r="AQ1275">
            <v>0</v>
          </cell>
          <cell r="AR1275">
            <v>0</v>
          </cell>
          <cell r="AS1275" t="str">
            <v>Ы</v>
          </cell>
          <cell r="AT1275" t="str">
            <v>Ы</v>
          </cell>
          <cell r="AU1275">
            <v>0</v>
          </cell>
          <cell r="AV1275">
            <v>0</v>
          </cell>
          <cell r="AW1275">
            <v>23</v>
          </cell>
          <cell r="AX1275">
            <v>1</v>
          </cell>
          <cell r="AY1275">
            <v>0</v>
          </cell>
          <cell r="AZ1275">
            <v>0</v>
          </cell>
          <cell r="BA1275">
            <v>0</v>
          </cell>
          <cell r="BB1275">
            <v>0</v>
          </cell>
          <cell r="BC1275">
            <v>38828</v>
          </cell>
        </row>
        <row r="1276">
          <cell r="A1276">
            <v>2006</v>
          </cell>
          <cell r="B1276">
            <v>1</v>
          </cell>
          <cell r="C1276">
            <v>335</v>
          </cell>
          <cell r="D1276">
            <v>20</v>
          </cell>
          <cell r="E1276">
            <v>792020</v>
          </cell>
          <cell r="F1276">
            <v>0</v>
          </cell>
          <cell r="G1276" t="str">
            <v>Затраты по ШПЗ (основные)</v>
          </cell>
          <cell r="H1276">
            <v>2011</v>
          </cell>
          <cell r="I1276">
            <v>7920</v>
          </cell>
          <cell r="J1276">
            <v>18543</v>
          </cell>
          <cell r="K1276">
            <v>1</v>
          </cell>
          <cell r="L1276">
            <v>0</v>
          </cell>
          <cell r="M1276">
            <v>0</v>
          </cell>
          <cell r="N1276">
            <v>0</v>
          </cell>
          <cell r="R1276">
            <v>0</v>
          </cell>
          <cell r="S1276">
            <v>0</v>
          </cell>
          <cell r="T1276">
            <v>0</v>
          </cell>
          <cell r="U1276">
            <v>36</v>
          </cell>
          <cell r="V1276">
            <v>0</v>
          </cell>
          <cell r="W1276">
            <v>0</v>
          </cell>
          <cell r="AA1276">
            <v>0</v>
          </cell>
          <cell r="AB1276">
            <v>0</v>
          </cell>
          <cell r="AC1276">
            <v>0</v>
          </cell>
          <cell r="AD1276">
            <v>36</v>
          </cell>
          <cell r="AE1276">
            <v>430240</v>
          </cell>
          <cell r="AF1276">
            <v>0</v>
          </cell>
          <cell r="AI1276">
            <v>2223</v>
          </cell>
          <cell r="AK1276">
            <v>0</v>
          </cell>
          <cell r="AM1276">
            <v>462</v>
          </cell>
          <cell r="AN1276">
            <v>1</v>
          </cell>
          <cell r="AO1276">
            <v>393216</v>
          </cell>
          <cell r="AQ1276">
            <v>0</v>
          </cell>
          <cell r="AR1276">
            <v>0</v>
          </cell>
          <cell r="AS1276" t="str">
            <v>Ы</v>
          </cell>
          <cell r="AT1276" t="str">
            <v>Ы</v>
          </cell>
          <cell r="AU1276">
            <v>0</v>
          </cell>
          <cell r="AV1276">
            <v>0</v>
          </cell>
          <cell r="AW1276">
            <v>23</v>
          </cell>
          <cell r="AX1276">
            <v>1</v>
          </cell>
          <cell r="AY1276">
            <v>0</v>
          </cell>
          <cell r="AZ1276">
            <v>0</v>
          </cell>
          <cell r="BA1276">
            <v>0</v>
          </cell>
          <cell r="BB1276">
            <v>0</v>
          </cell>
          <cell r="BC1276">
            <v>38828</v>
          </cell>
        </row>
        <row r="1277">
          <cell r="A1277">
            <v>2006</v>
          </cell>
          <cell r="B1277">
            <v>1</v>
          </cell>
          <cell r="C1277">
            <v>336</v>
          </cell>
          <cell r="D1277">
            <v>20</v>
          </cell>
          <cell r="E1277">
            <v>792020</v>
          </cell>
          <cell r="F1277">
            <v>0</v>
          </cell>
          <cell r="G1277" t="str">
            <v>Затраты по ШПЗ (основные)</v>
          </cell>
          <cell r="H1277">
            <v>2011</v>
          </cell>
          <cell r="I1277">
            <v>7920</v>
          </cell>
          <cell r="J1277">
            <v>44623</v>
          </cell>
          <cell r="K1277">
            <v>1</v>
          </cell>
          <cell r="L1277">
            <v>0</v>
          </cell>
          <cell r="M1277">
            <v>0</v>
          </cell>
          <cell r="N1277">
            <v>0</v>
          </cell>
          <cell r="R1277">
            <v>0</v>
          </cell>
          <cell r="S1277">
            <v>0</v>
          </cell>
          <cell r="T1277">
            <v>0</v>
          </cell>
          <cell r="U1277">
            <v>36</v>
          </cell>
          <cell r="V1277">
            <v>0</v>
          </cell>
          <cell r="W1277">
            <v>0</v>
          </cell>
          <cell r="AA1277">
            <v>0</v>
          </cell>
          <cell r="AB1277">
            <v>0</v>
          </cell>
          <cell r="AC1277">
            <v>0</v>
          </cell>
          <cell r="AD1277">
            <v>36</v>
          </cell>
          <cell r="AE1277">
            <v>450000</v>
          </cell>
          <cell r="AF1277">
            <v>0</v>
          </cell>
          <cell r="AI1277">
            <v>2223</v>
          </cell>
          <cell r="AK1277">
            <v>0</v>
          </cell>
          <cell r="AM1277">
            <v>463</v>
          </cell>
          <cell r="AN1277">
            <v>1</v>
          </cell>
          <cell r="AO1277">
            <v>393216</v>
          </cell>
          <cell r="AQ1277">
            <v>0</v>
          </cell>
          <cell r="AR1277">
            <v>0</v>
          </cell>
          <cell r="AS1277" t="str">
            <v>Ы</v>
          </cell>
          <cell r="AT1277" t="str">
            <v>Ы</v>
          </cell>
          <cell r="AU1277">
            <v>0</v>
          </cell>
          <cell r="AV1277">
            <v>0</v>
          </cell>
          <cell r="AW1277">
            <v>23</v>
          </cell>
          <cell r="AX1277">
            <v>1</v>
          </cell>
          <cell r="AY1277">
            <v>0</v>
          </cell>
          <cell r="AZ1277">
            <v>0</v>
          </cell>
          <cell r="BA1277">
            <v>0</v>
          </cell>
          <cell r="BB1277">
            <v>0</v>
          </cell>
          <cell r="BC1277">
            <v>38828</v>
          </cell>
        </row>
        <row r="1278">
          <cell r="A1278">
            <v>2006</v>
          </cell>
          <cell r="B1278">
            <v>1</v>
          </cell>
          <cell r="C1278">
            <v>337</v>
          </cell>
          <cell r="D1278">
            <v>20</v>
          </cell>
          <cell r="E1278">
            <v>792020</v>
          </cell>
          <cell r="F1278">
            <v>0</v>
          </cell>
          <cell r="G1278" t="str">
            <v>Затраты по ШПЗ (основные)</v>
          </cell>
          <cell r="H1278">
            <v>2011</v>
          </cell>
          <cell r="I1278">
            <v>7920</v>
          </cell>
          <cell r="J1278">
            <v>19402</v>
          </cell>
          <cell r="K1278">
            <v>1</v>
          </cell>
          <cell r="L1278">
            <v>0</v>
          </cell>
          <cell r="M1278">
            <v>0</v>
          </cell>
          <cell r="N1278">
            <v>0</v>
          </cell>
          <cell r="R1278">
            <v>0</v>
          </cell>
          <cell r="S1278">
            <v>0</v>
          </cell>
          <cell r="T1278">
            <v>0</v>
          </cell>
          <cell r="U1278">
            <v>36</v>
          </cell>
          <cell r="V1278">
            <v>0</v>
          </cell>
          <cell r="W1278">
            <v>0</v>
          </cell>
          <cell r="AA1278">
            <v>0</v>
          </cell>
          <cell r="AB1278">
            <v>0</v>
          </cell>
          <cell r="AC1278">
            <v>0</v>
          </cell>
          <cell r="AD1278">
            <v>36</v>
          </cell>
          <cell r="AE1278">
            <v>460000</v>
          </cell>
          <cell r="AF1278">
            <v>0</v>
          </cell>
          <cell r="AI1278">
            <v>2223</v>
          </cell>
          <cell r="AK1278">
            <v>0</v>
          </cell>
          <cell r="AM1278">
            <v>464</v>
          </cell>
          <cell r="AN1278">
            <v>1</v>
          </cell>
          <cell r="AO1278">
            <v>393216</v>
          </cell>
          <cell r="AQ1278">
            <v>0</v>
          </cell>
          <cell r="AR1278">
            <v>0</v>
          </cell>
          <cell r="AS1278" t="str">
            <v>Ы</v>
          </cell>
          <cell r="AT1278" t="str">
            <v>Ы</v>
          </cell>
          <cell r="AU1278">
            <v>0</v>
          </cell>
          <cell r="AV1278">
            <v>0</v>
          </cell>
          <cell r="AW1278">
            <v>23</v>
          </cell>
          <cell r="AX1278">
            <v>1</v>
          </cell>
          <cell r="AY1278">
            <v>0</v>
          </cell>
          <cell r="AZ1278">
            <v>0</v>
          </cell>
          <cell r="BA1278">
            <v>0</v>
          </cell>
          <cell r="BB1278">
            <v>0</v>
          </cell>
          <cell r="BC1278">
            <v>38828</v>
          </cell>
        </row>
        <row r="1279">
          <cell r="A1279">
            <v>2006</v>
          </cell>
          <cell r="B1279">
            <v>1</v>
          </cell>
          <cell r="C1279">
            <v>338</v>
          </cell>
          <cell r="D1279">
            <v>20</v>
          </cell>
          <cell r="E1279">
            <v>792020</v>
          </cell>
          <cell r="F1279">
            <v>0</v>
          </cell>
          <cell r="G1279" t="str">
            <v>Затраты по ШПЗ (основные)</v>
          </cell>
          <cell r="H1279">
            <v>2011</v>
          </cell>
          <cell r="I1279">
            <v>7920</v>
          </cell>
          <cell r="J1279">
            <v>2701</v>
          </cell>
          <cell r="K1279">
            <v>1</v>
          </cell>
          <cell r="L1279">
            <v>0</v>
          </cell>
          <cell r="M1279">
            <v>0</v>
          </cell>
          <cell r="N1279">
            <v>0</v>
          </cell>
          <cell r="R1279">
            <v>0</v>
          </cell>
          <cell r="S1279">
            <v>0</v>
          </cell>
          <cell r="T1279">
            <v>0</v>
          </cell>
          <cell r="U1279">
            <v>36</v>
          </cell>
          <cell r="V1279">
            <v>0</v>
          </cell>
          <cell r="W1279">
            <v>0</v>
          </cell>
          <cell r="AA1279">
            <v>0</v>
          </cell>
          <cell r="AB1279">
            <v>0</v>
          </cell>
          <cell r="AC1279">
            <v>0</v>
          </cell>
          <cell r="AD1279">
            <v>36</v>
          </cell>
          <cell r="AE1279">
            <v>465000</v>
          </cell>
          <cell r="AF1279">
            <v>0</v>
          </cell>
          <cell r="AI1279">
            <v>2223</v>
          </cell>
          <cell r="AK1279">
            <v>0</v>
          </cell>
          <cell r="AM1279">
            <v>465</v>
          </cell>
          <cell r="AN1279">
            <v>1</v>
          </cell>
          <cell r="AO1279">
            <v>393216</v>
          </cell>
          <cell r="AQ1279">
            <v>0</v>
          </cell>
          <cell r="AR1279">
            <v>0</v>
          </cell>
          <cell r="AS1279" t="str">
            <v>Ы</v>
          </cell>
          <cell r="AT1279" t="str">
            <v>Ы</v>
          </cell>
          <cell r="AU1279">
            <v>0</v>
          </cell>
          <cell r="AV1279">
            <v>0</v>
          </cell>
          <cell r="AW1279">
            <v>23</v>
          </cell>
          <cell r="AX1279">
            <v>1</v>
          </cell>
          <cell r="AY1279">
            <v>0</v>
          </cell>
          <cell r="AZ1279">
            <v>0</v>
          </cell>
          <cell r="BA1279">
            <v>0</v>
          </cell>
          <cell r="BB1279">
            <v>0</v>
          </cell>
          <cell r="BC1279">
            <v>38828</v>
          </cell>
        </row>
        <row r="1280">
          <cell r="A1280">
            <v>2006</v>
          </cell>
          <cell r="B1280">
            <v>1</v>
          </cell>
          <cell r="C1280">
            <v>339</v>
          </cell>
          <cell r="D1280">
            <v>20</v>
          </cell>
          <cell r="E1280">
            <v>792020</v>
          </cell>
          <cell r="F1280">
            <v>0</v>
          </cell>
          <cell r="G1280" t="str">
            <v>Затраты по ШПЗ (основные)</v>
          </cell>
          <cell r="H1280">
            <v>2011</v>
          </cell>
          <cell r="I1280">
            <v>7920</v>
          </cell>
          <cell r="J1280">
            <v>2000</v>
          </cell>
          <cell r="K1280">
            <v>1</v>
          </cell>
          <cell r="L1280">
            <v>0</v>
          </cell>
          <cell r="M1280">
            <v>0</v>
          </cell>
          <cell r="N1280">
            <v>0</v>
          </cell>
          <cell r="R1280">
            <v>0</v>
          </cell>
          <cell r="S1280">
            <v>0</v>
          </cell>
          <cell r="T1280">
            <v>0</v>
          </cell>
          <cell r="U1280">
            <v>36</v>
          </cell>
          <cell r="V1280">
            <v>0</v>
          </cell>
          <cell r="W1280">
            <v>0</v>
          </cell>
          <cell r="AA1280">
            <v>0</v>
          </cell>
          <cell r="AB1280">
            <v>0</v>
          </cell>
          <cell r="AC1280">
            <v>0</v>
          </cell>
          <cell r="AD1280">
            <v>36</v>
          </cell>
          <cell r="AE1280">
            <v>504100</v>
          </cell>
          <cell r="AF1280">
            <v>0</v>
          </cell>
          <cell r="AI1280">
            <v>2223</v>
          </cell>
          <cell r="AK1280">
            <v>0</v>
          </cell>
          <cell r="AM1280">
            <v>466</v>
          </cell>
          <cell r="AN1280">
            <v>1</v>
          </cell>
          <cell r="AO1280">
            <v>393216</v>
          </cell>
          <cell r="AQ1280">
            <v>0</v>
          </cell>
          <cell r="AR1280">
            <v>0</v>
          </cell>
          <cell r="AS1280" t="str">
            <v>Ы</v>
          </cell>
          <cell r="AT1280" t="str">
            <v>Ы</v>
          </cell>
          <cell r="AU1280">
            <v>0</v>
          </cell>
          <cell r="AV1280">
            <v>0</v>
          </cell>
          <cell r="AW1280">
            <v>23</v>
          </cell>
          <cell r="AX1280">
            <v>1</v>
          </cell>
          <cell r="AY1280">
            <v>0</v>
          </cell>
          <cell r="AZ1280">
            <v>0</v>
          </cell>
          <cell r="BA1280">
            <v>0</v>
          </cell>
          <cell r="BB1280">
            <v>0</v>
          </cell>
          <cell r="BC1280">
            <v>38828</v>
          </cell>
        </row>
        <row r="1281">
          <cell r="A1281">
            <v>2006</v>
          </cell>
          <cell r="B1281">
            <v>1</v>
          </cell>
          <cell r="C1281">
            <v>340</v>
          </cell>
          <cell r="D1281">
            <v>20</v>
          </cell>
          <cell r="E1281">
            <v>792020</v>
          </cell>
          <cell r="F1281">
            <v>0</v>
          </cell>
          <cell r="G1281" t="str">
            <v>Затраты по ШПЗ (основные)</v>
          </cell>
          <cell r="H1281">
            <v>2011</v>
          </cell>
          <cell r="I1281">
            <v>7920</v>
          </cell>
          <cell r="J1281">
            <v>538</v>
          </cell>
          <cell r="K1281">
            <v>1</v>
          </cell>
          <cell r="L1281">
            <v>0</v>
          </cell>
          <cell r="M1281">
            <v>0</v>
          </cell>
          <cell r="N1281">
            <v>0</v>
          </cell>
          <cell r="R1281">
            <v>0</v>
          </cell>
          <cell r="S1281">
            <v>0</v>
          </cell>
          <cell r="T1281">
            <v>0</v>
          </cell>
          <cell r="U1281">
            <v>36</v>
          </cell>
          <cell r="V1281">
            <v>0</v>
          </cell>
          <cell r="W1281">
            <v>0</v>
          </cell>
          <cell r="AA1281">
            <v>0</v>
          </cell>
          <cell r="AB1281">
            <v>0</v>
          </cell>
          <cell r="AC1281">
            <v>0</v>
          </cell>
          <cell r="AD1281">
            <v>36</v>
          </cell>
          <cell r="AE1281">
            <v>504900</v>
          </cell>
          <cell r="AF1281">
            <v>0</v>
          </cell>
          <cell r="AI1281">
            <v>2223</v>
          </cell>
          <cell r="AK1281">
            <v>0</v>
          </cell>
          <cell r="AM1281">
            <v>467</v>
          </cell>
          <cell r="AN1281">
            <v>1</v>
          </cell>
          <cell r="AO1281">
            <v>393216</v>
          </cell>
          <cell r="AQ1281">
            <v>0</v>
          </cell>
          <cell r="AR1281">
            <v>0</v>
          </cell>
          <cell r="AS1281" t="str">
            <v>Ы</v>
          </cell>
          <cell r="AT1281" t="str">
            <v>Ы</v>
          </cell>
          <cell r="AU1281">
            <v>0</v>
          </cell>
          <cell r="AV1281">
            <v>0</v>
          </cell>
          <cell r="AW1281">
            <v>23</v>
          </cell>
          <cell r="AX1281">
            <v>1</v>
          </cell>
          <cell r="AY1281">
            <v>0</v>
          </cell>
          <cell r="AZ1281">
            <v>0</v>
          </cell>
          <cell r="BA1281">
            <v>0</v>
          </cell>
          <cell r="BB1281">
            <v>0</v>
          </cell>
          <cell r="BC1281">
            <v>38828</v>
          </cell>
        </row>
        <row r="1282">
          <cell r="A1282">
            <v>2006</v>
          </cell>
          <cell r="B1282">
            <v>1</v>
          </cell>
          <cell r="C1282">
            <v>341</v>
          </cell>
          <cell r="D1282">
            <v>20</v>
          </cell>
          <cell r="E1282">
            <v>792020</v>
          </cell>
          <cell r="F1282">
            <v>0</v>
          </cell>
          <cell r="G1282" t="str">
            <v>Затраты по ШПЗ (основные)</v>
          </cell>
          <cell r="H1282">
            <v>2011</v>
          </cell>
          <cell r="I1282">
            <v>7920</v>
          </cell>
          <cell r="J1282">
            <v>9621.4699999999993</v>
          </cell>
          <cell r="K1282">
            <v>1</v>
          </cell>
          <cell r="L1282">
            <v>0</v>
          </cell>
          <cell r="M1282">
            <v>0</v>
          </cell>
          <cell r="N1282">
            <v>0</v>
          </cell>
          <cell r="R1282">
            <v>0</v>
          </cell>
          <cell r="S1282">
            <v>0</v>
          </cell>
          <cell r="T1282">
            <v>0</v>
          </cell>
          <cell r="U1282">
            <v>36</v>
          </cell>
          <cell r="V1282">
            <v>0</v>
          </cell>
          <cell r="W1282">
            <v>0</v>
          </cell>
          <cell r="AA1282">
            <v>0</v>
          </cell>
          <cell r="AB1282">
            <v>0</v>
          </cell>
          <cell r="AC1282">
            <v>0</v>
          </cell>
          <cell r="AD1282">
            <v>36</v>
          </cell>
          <cell r="AE1282">
            <v>505100</v>
          </cell>
          <cell r="AF1282">
            <v>0</v>
          </cell>
          <cell r="AI1282">
            <v>2223</v>
          </cell>
          <cell r="AK1282">
            <v>0</v>
          </cell>
          <cell r="AM1282">
            <v>468</v>
          </cell>
          <cell r="AN1282">
            <v>1</v>
          </cell>
          <cell r="AO1282">
            <v>393216</v>
          </cell>
          <cell r="AQ1282">
            <v>0</v>
          </cell>
          <cell r="AR1282">
            <v>0</v>
          </cell>
          <cell r="AS1282" t="str">
            <v>Ы</v>
          </cell>
          <cell r="AT1282" t="str">
            <v>Ы</v>
          </cell>
          <cell r="AU1282">
            <v>0</v>
          </cell>
          <cell r="AV1282">
            <v>0</v>
          </cell>
          <cell r="AW1282">
            <v>23</v>
          </cell>
          <cell r="AX1282">
            <v>1</v>
          </cell>
          <cell r="AY1282">
            <v>0</v>
          </cell>
          <cell r="AZ1282">
            <v>0</v>
          </cell>
          <cell r="BA1282">
            <v>0</v>
          </cell>
          <cell r="BB1282">
            <v>0</v>
          </cell>
          <cell r="BC1282">
            <v>38828</v>
          </cell>
        </row>
        <row r="1283">
          <cell r="A1283">
            <v>2006</v>
          </cell>
          <cell r="B1283">
            <v>1</v>
          </cell>
          <cell r="C1283">
            <v>342</v>
          </cell>
          <cell r="D1283">
            <v>20</v>
          </cell>
          <cell r="E1283">
            <v>792020</v>
          </cell>
          <cell r="F1283">
            <v>0</v>
          </cell>
          <cell r="G1283" t="str">
            <v>Затраты по ШПЗ (основные)</v>
          </cell>
          <cell r="H1283">
            <v>2011</v>
          </cell>
          <cell r="I1283">
            <v>7920</v>
          </cell>
          <cell r="J1283">
            <v>130125.46</v>
          </cell>
          <cell r="K1283">
            <v>1</v>
          </cell>
          <cell r="L1283">
            <v>0</v>
          </cell>
          <cell r="M1283">
            <v>0</v>
          </cell>
          <cell r="N1283">
            <v>0</v>
          </cell>
          <cell r="R1283">
            <v>0</v>
          </cell>
          <cell r="S1283">
            <v>0</v>
          </cell>
          <cell r="T1283">
            <v>0</v>
          </cell>
          <cell r="U1283">
            <v>36</v>
          </cell>
          <cell r="V1283">
            <v>0</v>
          </cell>
          <cell r="W1283">
            <v>0</v>
          </cell>
          <cell r="AA1283">
            <v>0</v>
          </cell>
          <cell r="AB1283">
            <v>0</v>
          </cell>
          <cell r="AC1283">
            <v>0</v>
          </cell>
          <cell r="AD1283">
            <v>36</v>
          </cell>
          <cell r="AE1283">
            <v>505200</v>
          </cell>
          <cell r="AF1283">
            <v>0</v>
          </cell>
          <cell r="AI1283">
            <v>2223</v>
          </cell>
          <cell r="AK1283">
            <v>0</v>
          </cell>
          <cell r="AM1283">
            <v>469</v>
          </cell>
          <cell r="AN1283">
            <v>1</v>
          </cell>
          <cell r="AO1283">
            <v>393216</v>
          </cell>
          <cell r="AQ1283">
            <v>0</v>
          </cell>
          <cell r="AR1283">
            <v>0</v>
          </cell>
          <cell r="AS1283" t="str">
            <v>Ы</v>
          </cell>
          <cell r="AT1283" t="str">
            <v>Ы</v>
          </cell>
          <cell r="AU1283">
            <v>0</v>
          </cell>
          <cell r="AV1283">
            <v>0</v>
          </cell>
          <cell r="AW1283">
            <v>23</v>
          </cell>
          <cell r="AX1283">
            <v>1</v>
          </cell>
          <cell r="AY1283">
            <v>0</v>
          </cell>
          <cell r="AZ1283">
            <v>0</v>
          </cell>
          <cell r="BA1283">
            <v>0</v>
          </cell>
          <cell r="BB1283">
            <v>0</v>
          </cell>
          <cell r="BC1283">
            <v>38828</v>
          </cell>
        </row>
        <row r="1284">
          <cell r="A1284">
            <v>2006</v>
          </cell>
          <cell r="B1284">
            <v>1</v>
          </cell>
          <cell r="C1284">
            <v>343</v>
          </cell>
          <cell r="D1284">
            <v>20</v>
          </cell>
          <cell r="E1284">
            <v>792020</v>
          </cell>
          <cell r="F1284">
            <v>0</v>
          </cell>
          <cell r="G1284" t="str">
            <v>Затраты по ШПЗ (основные)</v>
          </cell>
          <cell r="H1284">
            <v>2011</v>
          </cell>
          <cell r="I1284">
            <v>7920</v>
          </cell>
          <cell r="J1284">
            <v>524.79999999999995</v>
          </cell>
          <cell r="K1284">
            <v>1</v>
          </cell>
          <cell r="L1284">
            <v>0</v>
          </cell>
          <cell r="M1284">
            <v>0</v>
          </cell>
          <cell r="N1284">
            <v>0</v>
          </cell>
          <cell r="R1284">
            <v>0</v>
          </cell>
          <cell r="S1284">
            <v>0</v>
          </cell>
          <cell r="T1284">
            <v>0</v>
          </cell>
          <cell r="U1284">
            <v>36</v>
          </cell>
          <cell r="V1284">
            <v>0</v>
          </cell>
          <cell r="W1284">
            <v>0</v>
          </cell>
          <cell r="AA1284">
            <v>0</v>
          </cell>
          <cell r="AB1284">
            <v>0</v>
          </cell>
          <cell r="AC1284">
            <v>0</v>
          </cell>
          <cell r="AD1284">
            <v>36</v>
          </cell>
          <cell r="AE1284">
            <v>505300</v>
          </cell>
          <cell r="AF1284">
            <v>0</v>
          </cell>
          <cell r="AI1284">
            <v>2223</v>
          </cell>
          <cell r="AK1284">
            <v>0</v>
          </cell>
          <cell r="AM1284">
            <v>470</v>
          </cell>
          <cell r="AN1284">
            <v>1</v>
          </cell>
          <cell r="AO1284">
            <v>393216</v>
          </cell>
          <cell r="AQ1284">
            <v>0</v>
          </cell>
          <cell r="AR1284">
            <v>0</v>
          </cell>
          <cell r="AS1284" t="str">
            <v>Ы</v>
          </cell>
          <cell r="AT1284" t="str">
            <v>Ы</v>
          </cell>
          <cell r="AU1284">
            <v>0</v>
          </cell>
          <cell r="AV1284">
            <v>0</v>
          </cell>
          <cell r="AW1284">
            <v>23</v>
          </cell>
          <cell r="AX1284">
            <v>1</v>
          </cell>
          <cell r="AY1284">
            <v>0</v>
          </cell>
          <cell r="AZ1284">
            <v>0</v>
          </cell>
          <cell r="BA1284">
            <v>0</v>
          </cell>
          <cell r="BB1284">
            <v>0</v>
          </cell>
          <cell r="BC1284">
            <v>38828</v>
          </cell>
        </row>
        <row r="1285">
          <cell r="A1285">
            <v>2006</v>
          </cell>
          <cell r="B1285">
            <v>1</v>
          </cell>
          <cell r="C1285">
            <v>344</v>
          </cell>
          <cell r="D1285">
            <v>20</v>
          </cell>
          <cell r="E1285">
            <v>792020</v>
          </cell>
          <cell r="F1285">
            <v>0</v>
          </cell>
          <cell r="G1285" t="str">
            <v>Затраты по ШПЗ (основные)</v>
          </cell>
          <cell r="H1285">
            <v>2011</v>
          </cell>
          <cell r="I1285">
            <v>7920</v>
          </cell>
          <cell r="J1285">
            <v>204</v>
          </cell>
          <cell r="K1285">
            <v>1</v>
          </cell>
          <cell r="L1285">
            <v>0</v>
          </cell>
          <cell r="M1285">
            <v>0</v>
          </cell>
          <cell r="N1285">
            <v>0</v>
          </cell>
          <cell r="R1285">
            <v>0</v>
          </cell>
          <cell r="S1285">
            <v>0</v>
          </cell>
          <cell r="T1285">
            <v>0</v>
          </cell>
          <cell r="U1285">
            <v>36</v>
          </cell>
          <cell r="V1285">
            <v>0</v>
          </cell>
          <cell r="W1285">
            <v>0</v>
          </cell>
          <cell r="AA1285">
            <v>0</v>
          </cell>
          <cell r="AB1285">
            <v>0</v>
          </cell>
          <cell r="AC1285">
            <v>0</v>
          </cell>
          <cell r="AD1285">
            <v>36</v>
          </cell>
          <cell r="AE1285">
            <v>505400</v>
          </cell>
          <cell r="AF1285">
            <v>0</v>
          </cell>
          <cell r="AI1285">
            <v>2223</v>
          </cell>
          <cell r="AK1285">
            <v>0</v>
          </cell>
          <cell r="AM1285">
            <v>471</v>
          </cell>
          <cell r="AN1285">
            <v>1</v>
          </cell>
          <cell r="AO1285">
            <v>393216</v>
          </cell>
          <cell r="AQ1285">
            <v>0</v>
          </cell>
          <cell r="AR1285">
            <v>0</v>
          </cell>
          <cell r="AS1285" t="str">
            <v>Ы</v>
          </cell>
          <cell r="AT1285" t="str">
            <v>Ы</v>
          </cell>
          <cell r="AU1285">
            <v>0</v>
          </cell>
          <cell r="AV1285">
            <v>0</v>
          </cell>
          <cell r="AW1285">
            <v>23</v>
          </cell>
          <cell r="AX1285">
            <v>1</v>
          </cell>
          <cell r="AY1285">
            <v>0</v>
          </cell>
          <cell r="AZ1285">
            <v>0</v>
          </cell>
          <cell r="BA1285">
            <v>0</v>
          </cell>
          <cell r="BB1285">
            <v>0</v>
          </cell>
          <cell r="BC1285">
            <v>38828</v>
          </cell>
        </row>
        <row r="1286">
          <cell r="A1286">
            <v>2006</v>
          </cell>
          <cell r="B1286">
            <v>1</v>
          </cell>
          <cell r="C1286">
            <v>345</v>
          </cell>
          <cell r="D1286">
            <v>20</v>
          </cell>
          <cell r="E1286">
            <v>792020</v>
          </cell>
          <cell r="F1286">
            <v>0</v>
          </cell>
          <cell r="G1286" t="str">
            <v>Затраты по ШПЗ (основные)</v>
          </cell>
          <cell r="H1286">
            <v>2011</v>
          </cell>
          <cell r="I1286">
            <v>7920</v>
          </cell>
          <cell r="J1286">
            <v>470.82</v>
          </cell>
          <cell r="K1286">
            <v>1</v>
          </cell>
          <cell r="L1286">
            <v>0</v>
          </cell>
          <cell r="M1286">
            <v>0</v>
          </cell>
          <cell r="N1286">
            <v>0</v>
          </cell>
          <cell r="R1286">
            <v>0</v>
          </cell>
          <cell r="S1286">
            <v>0</v>
          </cell>
          <cell r="T1286">
            <v>0</v>
          </cell>
          <cell r="U1286">
            <v>36</v>
          </cell>
          <cell r="V1286">
            <v>0</v>
          </cell>
          <cell r="W1286">
            <v>0</v>
          </cell>
          <cell r="AA1286">
            <v>0</v>
          </cell>
          <cell r="AB1286">
            <v>0</v>
          </cell>
          <cell r="AC1286">
            <v>0</v>
          </cell>
          <cell r="AD1286">
            <v>36</v>
          </cell>
          <cell r="AE1286">
            <v>510200</v>
          </cell>
          <cell r="AF1286">
            <v>0</v>
          </cell>
          <cell r="AI1286">
            <v>2223</v>
          </cell>
          <cell r="AK1286">
            <v>0</v>
          </cell>
          <cell r="AM1286">
            <v>472</v>
          </cell>
          <cell r="AN1286">
            <v>1</v>
          </cell>
          <cell r="AO1286">
            <v>393216</v>
          </cell>
          <cell r="AQ1286">
            <v>0</v>
          </cell>
          <cell r="AR1286">
            <v>0</v>
          </cell>
          <cell r="AS1286" t="str">
            <v>Ы</v>
          </cell>
          <cell r="AT1286" t="str">
            <v>Ы</v>
          </cell>
          <cell r="AU1286">
            <v>0</v>
          </cell>
          <cell r="AV1286">
            <v>0</v>
          </cell>
          <cell r="AW1286">
            <v>23</v>
          </cell>
          <cell r="AX1286">
            <v>1</v>
          </cell>
          <cell r="AY1286">
            <v>0</v>
          </cell>
          <cell r="AZ1286">
            <v>0</v>
          </cell>
          <cell r="BA1286">
            <v>0</v>
          </cell>
          <cell r="BB1286">
            <v>0</v>
          </cell>
          <cell r="BC1286">
            <v>38828</v>
          </cell>
        </row>
        <row r="1287">
          <cell r="A1287">
            <v>2006</v>
          </cell>
          <cell r="B1287">
            <v>1</v>
          </cell>
          <cell r="C1287">
            <v>346</v>
          </cell>
          <cell r="D1287">
            <v>20</v>
          </cell>
          <cell r="E1287">
            <v>792020</v>
          </cell>
          <cell r="F1287">
            <v>0</v>
          </cell>
          <cell r="G1287" t="str">
            <v>Затраты по ШПЗ (основные)</v>
          </cell>
          <cell r="H1287">
            <v>2011</v>
          </cell>
          <cell r="I1287">
            <v>7920</v>
          </cell>
          <cell r="J1287">
            <v>4873</v>
          </cell>
          <cell r="K1287">
            <v>1</v>
          </cell>
          <cell r="L1287">
            <v>0</v>
          </cell>
          <cell r="M1287">
            <v>0</v>
          </cell>
          <cell r="N1287">
            <v>0</v>
          </cell>
          <cell r="R1287">
            <v>0</v>
          </cell>
          <cell r="S1287">
            <v>0</v>
          </cell>
          <cell r="T1287">
            <v>0</v>
          </cell>
          <cell r="U1287">
            <v>36</v>
          </cell>
          <cell r="V1287">
            <v>0</v>
          </cell>
          <cell r="W1287">
            <v>0</v>
          </cell>
          <cell r="AA1287">
            <v>0</v>
          </cell>
          <cell r="AB1287">
            <v>0</v>
          </cell>
          <cell r="AC1287">
            <v>0</v>
          </cell>
          <cell r="AD1287">
            <v>36</v>
          </cell>
          <cell r="AE1287">
            <v>510400</v>
          </cell>
          <cell r="AF1287">
            <v>0</v>
          </cell>
          <cell r="AI1287">
            <v>2223</v>
          </cell>
          <cell r="AK1287">
            <v>0</v>
          </cell>
          <cell r="AM1287">
            <v>473</v>
          </cell>
          <cell r="AN1287">
            <v>1</v>
          </cell>
          <cell r="AO1287">
            <v>393216</v>
          </cell>
          <cell r="AQ1287">
            <v>0</v>
          </cell>
          <cell r="AR1287">
            <v>0</v>
          </cell>
          <cell r="AS1287" t="str">
            <v>Ы</v>
          </cell>
          <cell r="AT1287" t="str">
            <v>Ы</v>
          </cell>
          <cell r="AU1287">
            <v>0</v>
          </cell>
          <cell r="AV1287">
            <v>0</v>
          </cell>
          <cell r="AW1287">
            <v>23</v>
          </cell>
          <cell r="AX1287">
            <v>1</v>
          </cell>
          <cell r="AY1287">
            <v>0</v>
          </cell>
          <cell r="AZ1287">
            <v>0</v>
          </cell>
          <cell r="BA1287">
            <v>0</v>
          </cell>
          <cell r="BB1287">
            <v>0</v>
          </cell>
          <cell r="BC1287">
            <v>38828</v>
          </cell>
        </row>
        <row r="1288">
          <cell r="A1288">
            <v>2006</v>
          </cell>
          <cell r="B1288">
            <v>1</v>
          </cell>
          <cell r="C1288">
            <v>347</v>
          </cell>
          <cell r="D1288">
            <v>20</v>
          </cell>
          <cell r="E1288">
            <v>792020</v>
          </cell>
          <cell r="F1288">
            <v>0</v>
          </cell>
          <cell r="G1288" t="str">
            <v>Затраты по ШПЗ (основные)</v>
          </cell>
          <cell r="H1288">
            <v>2011</v>
          </cell>
          <cell r="I1288">
            <v>7920</v>
          </cell>
          <cell r="J1288">
            <v>3613</v>
          </cell>
          <cell r="K1288">
            <v>1</v>
          </cell>
          <cell r="L1288">
            <v>0</v>
          </cell>
          <cell r="M1288">
            <v>0</v>
          </cell>
          <cell r="N1288">
            <v>0</v>
          </cell>
          <cell r="R1288">
            <v>0</v>
          </cell>
          <cell r="S1288">
            <v>0</v>
          </cell>
          <cell r="T1288">
            <v>0</v>
          </cell>
          <cell r="U1288">
            <v>36</v>
          </cell>
          <cell r="V1288">
            <v>0</v>
          </cell>
          <cell r="W1288">
            <v>0</v>
          </cell>
          <cell r="AA1288">
            <v>0</v>
          </cell>
          <cell r="AB1288">
            <v>0</v>
          </cell>
          <cell r="AC1288">
            <v>0</v>
          </cell>
          <cell r="AD1288">
            <v>36</v>
          </cell>
          <cell r="AE1288">
            <v>510630</v>
          </cell>
          <cell r="AF1288">
            <v>0</v>
          </cell>
          <cell r="AI1288">
            <v>2223</v>
          </cell>
          <cell r="AK1288">
            <v>0</v>
          </cell>
          <cell r="AM1288">
            <v>474</v>
          </cell>
          <cell r="AN1288">
            <v>1</v>
          </cell>
          <cell r="AO1288">
            <v>393216</v>
          </cell>
          <cell r="AQ1288">
            <v>0</v>
          </cell>
          <cell r="AR1288">
            <v>0</v>
          </cell>
          <cell r="AS1288" t="str">
            <v>Ы</v>
          </cell>
          <cell r="AT1288" t="str">
            <v>Ы</v>
          </cell>
          <cell r="AU1288">
            <v>0</v>
          </cell>
          <cell r="AV1288">
            <v>0</v>
          </cell>
          <cell r="AW1288">
            <v>23</v>
          </cell>
          <cell r="AX1288">
            <v>1</v>
          </cell>
          <cell r="AY1288">
            <v>0</v>
          </cell>
          <cell r="AZ1288">
            <v>0</v>
          </cell>
          <cell r="BA1288">
            <v>0</v>
          </cell>
          <cell r="BB1288">
            <v>0</v>
          </cell>
          <cell r="BC1288">
            <v>38828</v>
          </cell>
        </row>
        <row r="1289">
          <cell r="A1289">
            <v>2006</v>
          </cell>
          <cell r="B1289">
            <v>1</v>
          </cell>
          <cell r="C1289">
            <v>348</v>
          </cell>
          <cell r="D1289">
            <v>20</v>
          </cell>
          <cell r="E1289">
            <v>792020</v>
          </cell>
          <cell r="F1289">
            <v>0</v>
          </cell>
          <cell r="G1289" t="str">
            <v>Затраты по ШПЗ (основные)</v>
          </cell>
          <cell r="H1289">
            <v>2011</v>
          </cell>
          <cell r="I1289">
            <v>7920</v>
          </cell>
          <cell r="J1289">
            <v>15225</v>
          </cell>
          <cell r="K1289">
            <v>1</v>
          </cell>
          <cell r="L1289">
            <v>0</v>
          </cell>
          <cell r="M1289">
            <v>0</v>
          </cell>
          <cell r="N1289">
            <v>0</v>
          </cell>
          <cell r="R1289">
            <v>0</v>
          </cell>
          <cell r="S1289">
            <v>0</v>
          </cell>
          <cell r="T1289">
            <v>0</v>
          </cell>
          <cell r="U1289">
            <v>36</v>
          </cell>
          <cell r="V1289">
            <v>0</v>
          </cell>
          <cell r="W1289">
            <v>0</v>
          </cell>
          <cell r="AA1289">
            <v>0</v>
          </cell>
          <cell r="AB1289">
            <v>0</v>
          </cell>
          <cell r="AC1289">
            <v>0</v>
          </cell>
          <cell r="AD1289">
            <v>36</v>
          </cell>
          <cell r="AE1289">
            <v>513600</v>
          </cell>
          <cell r="AF1289">
            <v>0</v>
          </cell>
          <cell r="AI1289">
            <v>2223</v>
          </cell>
          <cell r="AK1289">
            <v>0</v>
          </cell>
          <cell r="AM1289">
            <v>475</v>
          </cell>
          <cell r="AN1289">
            <v>1</v>
          </cell>
          <cell r="AO1289">
            <v>393216</v>
          </cell>
          <cell r="AQ1289">
            <v>0</v>
          </cell>
          <cell r="AR1289">
            <v>0</v>
          </cell>
          <cell r="AS1289" t="str">
            <v>Ы</v>
          </cell>
          <cell r="AT1289" t="str">
            <v>Ы</v>
          </cell>
          <cell r="AU1289">
            <v>0</v>
          </cell>
          <cell r="AV1289">
            <v>0</v>
          </cell>
          <cell r="AW1289">
            <v>23</v>
          </cell>
          <cell r="AX1289">
            <v>1</v>
          </cell>
          <cell r="AY1289">
            <v>0</v>
          </cell>
          <cell r="AZ1289">
            <v>0</v>
          </cell>
          <cell r="BA1289">
            <v>0</v>
          </cell>
          <cell r="BB1289">
            <v>0</v>
          </cell>
          <cell r="BC1289">
            <v>38828</v>
          </cell>
        </row>
        <row r="1290">
          <cell r="A1290">
            <v>2006</v>
          </cell>
          <cell r="B1290">
            <v>1</v>
          </cell>
          <cell r="C1290">
            <v>349</v>
          </cell>
          <cell r="D1290">
            <v>20</v>
          </cell>
          <cell r="E1290">
            <v>792020</v>
          </cell>
          <cell r="F1290">
            <v>0</v>
          </cell>
          <cell r="G1290" t="str">
            <v>Затраты по ШПЗ (основные)</v>
          </cell>
          <cell r="H1290">
            <v>2011</v>
          </cell>
          <cell r="I1290">
            <v>7920</v>
          </cell>
          <cell r="J1290">
            <v>9921.39</v>
          </cell>
          <cell r="K1290">
            <v>1</v>
          </cell>
          <cell r="L1290">
            <v>0</v>
          </cell>
          <cell r="M1290">
            <v>0</v>
          </cell>
          <cell r="N1290">
            <v>0</v>
          </cell>
          <cell r="R1290">
            <v>0</v>
          </cell>
          <cell r="S1290">
            <v>0</v>
          </cell>
          <cell r="T1290">
            <v>0</v>
          </cell>
          <cell r="U1290">
            <v>36</v>
          </cell>
          <cell r="V1290">
            <v>0</v>
          </cell>
          <cell r="W1290">
            <v>0</v>
          </cell>
          <cell r="AA1290">
            <v>0</v>
          </cell>
          <cell r="AB1290">
            <v>0</v>
          </cell>
          <cell r="AC1290">
            <v>0</v>
          </cell>
          <cell r="AD1290">
            <v>36</v>
          </cell>
          <cell r="AE1290">
            <v>530000</v>
          </cell>
          <cell r="AF1290">
            <v>0</v>
          </cell>
          <cell r="AI1290">
            <v>2223</v>
          </cell>
          <cell r="AK1290">
            <v>0</v>
          </cell>
          <cell r="AM1290">
            <v>476</v>
          </cell>
          <cell r="AN1290">
            <v>1</v>
          </cell>
          <cell r="AO1290">
            <v>393216</v>
          </cell>
          <cell r="AQ1290">
            <v>0</v>
          </cell>
          <cell r="AR1290">
            <v>0</v>
          </cell>
          <cell r="AS1290" t="str">
            <v>Ы</v>
          </cell>
          <cell r="AT1290" t="str">
            <v>Ы</v>
          </cell>
          <cell r="AU1290">
            <v>0</v>
          </cell>
          <cell r="AV1290">
            <v>0</v>
          </cell>
          <cell r="AW1290">
            <v>23</v>
          </cell>
          <cell r="AX1290">
            <v>1</v>
          </cell>
          <cell r="AY1290">
            <v>0</v>
          </cell>
          <cell r="AZ1290">
            <v>0</v>
          </cell>
          <cell r="BA1290">
            <v>0</v>
          </cell>
          <cell r="BB1290">
            <v>0</v>
          </cell>
          <cell r="BC1290">
            <v>38828</v>
          </cell>
        </row>
        <row r="1291">
          <cell r="A1291">
            <v>2006</v>
          </cell>
          <cell r="B1291">
            <v>1</v>
          </cell>
          <cell r="C1291">
            <v>351</v>
          </cell>
          <cell r="D1291">
            <v>20</v>
          </cell>
          <cell r="E1291">
            <v>792020</v>
          </cell>
          <cell r="F1291">
            <v>0</v>
          </cell>
          <cell r="G1291" t="str">
            <v>Затраты по ШПЗ (основные)</v>
          </cell>
          <cell r="H1291">
            <v>2011</v>
          </cell>
          <cell r="I1291">
            <v>7920</v>
          </cell>
          <cell r="J1291">
            <v>204066.42</v>
          </cell>
          <cell r="K1291">
            <v>1</v>
          </cell>
          <cell r="L1291">
            <v>0</v>
          </cell>
          <cell r="M1291">
            <v>0</v>
          </cell>
          <cell r="N1291">
            <v>0</v>
          </cell>
          <cell r="R1291">
            <v>0</v>
          </cell>
          <cell r="S1291">
            <v>0</v>
          </cell>
          <cell r="T1291">
            <v>0</v>
          </cell>
          <cell r="U1291">
            <v>34</v>
          </cell>
          <cell r="V1291">
            <v>0</v>
          </cell>
          <cell r="W1291">
            <v>0</v>
          </cell>
          <cell r="AA1291">
            <v>0</v>
          </cell>
          <cell r="AB1291">
            <v>0</v>
          </cell>
          <cell r="AC1291">
            <v>0</v>
          </cell>
          <cell r="AD1291">
            <v>34</v>
          </cell>
          <cell r="AE1291">
            <v>110000</v>
          </cell>
          <cell r="AF1291">
            <v>0</v>
          </cell>
          <cell r="AI1291">
            <v>2223</v>
          </cell>
          <cell r="AK1291">
            <v>0</v>
          </cell>
          <cell r="AM1291">
            <v>478</v>
          </cell>
          <cell r="AN1291">
            <v>1</v>
          </cell>
          <cell r="AO1291">
            <v>393216</v>
          </cell>
          <cell r="AQ1291">
            <v>0</v>
          </cell>
          <cell r="AR1291">
            <v>0</v>
          </cell>
          <cell r="AS1291" t="str">
            <v>Ы</v>
          </cell>
          <cell r="AT1291" t="str">
            <v>Ы</v>
          </cell>
          <cell r="AU1291">
            <v>0</v>
          </cell>
          <cell r="AV1291">
            <v>0</v>
          </cell>
          <cell r="AW1291">
            <v>23</v>
          </cell>
          <cell r="AX1291">
            <v>1</v>
          </cell>
          <cell r="AY1291">
            <v>0</v>
          </cell>
          <cell r="AZ1291">
            <v>0</v>
          </cell>
          <cell r="BA1291">
            <v>0</v>
          </cell>
          <cell r="BB1291">
            <v>0</v>
          </cell>
          <cell r="BC1291">
            <v>38828</v>
          </cell>
        </row>
        <row r="1292">
          <cell r="A1292">
            <v>2006</v>
          </cell>
          <cell r="B1292">
            <v>1</v>
          </cell>
          <cell r="C1292">
            <v>352</v>
          </cell>
          <cell r="D1292">
            <v>20</v>
          </cell>
          <cell r="E1292">
            <v>792020</v>
          </cell>
          <cell r="F1292">
            <v>0</v>
          </cell>
          <cell r="G1292" t="str">
            <v>Затраты по ШПЗ (основные)</v>
          </cell>
          <cell r="H1292">
            <v>2011</v>
          </cell>
          <cell r="I1292">
            <v>7920</v>
          </cell>
          <cell r="J1292">
            <v>4604.8999999999996</v>
          </cell>
          <cell r="K1292">
            <v>1</v>
          </cell>
          <cell r="L1292">
            <v>0</v>
          </cell>
          <cell r="M1292">
            <v>0</v>
          </cell>
          <cell r="N1292">
            <v>0</v>
          </cell>
          <cell r="R1292">
            <v>0</v>
          </cell>
          <cell r="S1292">
            <v>0</v>
          </cell>
          <cell r="T1292">
            <v>0</v>
          </cell>
          <cell r="U1292">
            <v>34</v>
          </cell>
          <cell r="V1292">
            <v>0</v>
          </cell>
          <cell r="W1292">
            <v>0</v>
          </cell>
          <cell r="AA1292">
            <v>0</v>
          </cell>
          <cell r="AB1292">
            <v>0</v>
          </cell>
          <cell r="AC1292">
            <v>0</v>
          </cell>
          <cell r="AD1292">
            <v>34</v>
          </cell>
          <cell r="AE1292">
            <v>114020</v>
          </cell>
          <cell r="AF1292">
            <v>0</v>
          </cell>
          <cell r="AI1292">
            <v>2223</v>
          </cell>
          <cell r="AK1292">
            <v>0</v>
          </cell>
          <cell r="AM1292">
            <v>479</v>
          </cell>
          <cell r="AN1292">
            <v>1</v>
          </cell>
          <cell r="AO1292">
            <v>393216</v>
          </cell>
          <cell r="AQ1292">
            <v>0</v>
          </cell>
          <cell r="AR1292">
            <v>0</v>
          </cell>
          <cell r="AS1292" t="str">
            <v>Ы</v>
          </cell>
          <cell r="AT1292" t="str">
            <v>Ы</v>
          </cell>
          <cell r="AU1292">
            <v>0</v>
          </cell>
          <cell r="AV1292">
            <v>0</v>
          </cell>
          <cell r="AW1292">
            <v>23</v>
          </cell>
          <cell r="AX1292">
            <v>1</v>
          </cell>
          <cell r="AY1292">
            <v>0</v>
          </cell>
          <cell r="AZ1292">
            <v>0</v>
          </cell>
          <cell r="BA1292">
            <v>0</v>
          </cell>
          <cell r="BB1292">
            <v>0</v>
          </cell>
          <cell r="BC1292">
            <v>38828</v>
          </cell>
        </row>
        <row r="1293">
          <cell r="A1293">
            <v>2006</v>
          </cell>
          <cell r="B1293">
            <v>1</v>
          </cell>
          <cell r="C1293">
            <v>353</v>
          </cell>
          <cell r="D1293">
            <v>20</v>
          </cell>
          <cell r="E1293">
            <v>792020</v>
          </cell>
          <cell r="F1293">
            <v>0</v>
          </cell>
          <cell r="G1293" t="str">
            <v>Затраты по ШПЗ (основные)</v>
          </cell>
          <cell r="H1293">
            <v>2011</v>
          </cell>
          <cell r="I1293">
            <v>7920</v>
          </cell>
          <cell r="J1293">
            <v>61762.67</v>
          </cell>
          <cell r="K1293">
            <v>1</v>
          </cell>
          <cell r="L1293">
            <v>0</v>
          </cell>
          <cell r="M1293">
            <v>0</v>
          </cell>
          <cell r="N1293">
            <v>0</v>
          </cell>
          <cell r="R1293">
            <v>0</v>
          </cell>
          <cell r="S1293">
            <v>0</v>
          </cell>
          <cell r="T1293">
            <v>0</v>
          </cell>
          <cell r="U1293">
            <v>34</v>
          </cell>
          <cell r="V1293">
            <v>0</v>
          </cell>
          <cell r="W1293">
            <v>0</v>
          </cell>
          <cell r="AA1293">
            <v>0</v>
          </cell>
          <cell r="AB1293">
            <v>0</v>
          </cell>
          <cell r="AC1293">
            <v>0</v>
          </cell>
          <cell r="AD1293">
            <v>34</v>
          </cell>
          <cell r="AE1293">
            <v>116000</v>
          </cell>
          <cell r="AF1293">
            <v>0</v>
          </cell>
          <cell r="AI1293">
            <v>2223</v>
          </cell>
          <cell r="AK1293">
            <v>0</v>
          </cell>
          <cell r="AM1293">
            <v>480</v>
          </cell>
          <cell r="AN1293">
            <v>1</v>
          </cell>
          <cell r="AO1293">
            <v>393216</v>
          </cell>
          <cell r="AQ1293">
            <v>0</v>
          </cell>
          <cell r="AR1293">
            <v>0</v>
          </cell>
          <cell r="AS1293" t="str">
            <v>Ы</v>
          </cell>
          <cell r="AT1293" t="str">
            <v>Ы</v>
          </cell>
          <cell r="AU1293">
            <v>0</v>
          </cell>
          <cell r="AV1293">
            <v>0</v>
          </cell>
          <cell r="AW1293">
            <v>23</v>
          </cell>
          <cell r="AX1293">
            <v>1</v>
          </cell>
          <cell r="AY1293">
            <v>0</v>
          </cell>
          <cell r="AZ1293">
            <v>0</v>
          </cell>
          <cell r="BA1293">
            <v>0</v>
          </cell>
          <cell r="BB1293">
            <v>0</v>
          </cell>
          <cell r="BC1293">
            <v>38828</v>
          </cell>
        </row>
        <row r="1294">
          <cell r="A1294">
            <v>2006</v>
          </cell>
          <cell r="B1294">
            <v>1</v>
          </cell>
          <cell r="C1294">
            <v>354</v>
          </cell>
          <cell r="D1294">
            <v>20</v>
          </cell>
          <cell r="E1294">
            <v>792020</v>
          </cell>
          <cell r="F1294">
            <v>0</v>
          </cell>
          <cell r="G1294" t="str">
            <v>Затраты по ШПЗ (основные)</v>
          </cell>
          <cell r="H1294">
            <v>2011</v>
          </cell>
          <cell r="I1294">
            <v>7920</v>
          </cell>
          <cell r="J1294">
            <v>4419.7</v>
          </cell>
          <cell r="K1294">
            <v>1</v>
          </cell>
          <cell r="L1294">
            <v>0</v>
          </cell>
          <cell r="M1294">
            <v>0</v>
          </cell>
          <cell r="N1294">
            <v>0</v>
          </cell>
          <cell r="R1294">
            <v>0</v>
          </cell>
          <cell r="S1294">
            <v>0</v>
          </cell>
          <cell r="T1294">
            <v>0</v>
          </cell>
          <cell r="U1294">
            <v>34</v>
          </cell>
          <cell r="V1294">
            <v>0</v>
          </cell>
          <cell r="W1294">
            <v>0</v>
          </cell>
          <cell r="AA1294">
            <v>0</v>
          </cell>
          <cell r="AB1294">
            <v>0</v>
          </cell>
          <cell r="AC1294">
            <v>0</v>
          </cell>
          <cell r="AD1294">
            <v>34</v>
          </cell>
          <cell r="AE1294">
            <v>117000</v>
          </cell>
          <cell r="AF1294">
            <v>0</v>
          </cell>
          <cell r="AI1294">
            <v>2223</v>
          </cell>
          <cell r="AK1294">
            <v>0</v>
          </cell>
          <cell r="AM1294">
            <v>481</v>
          </cell>
          <cell r="AN1294">
            <v>1</v>
          </cell>
          <cell r="AO1294">
            <v>393216</v>
          </cell>
          <cell r="AQ1294">
            <v>0</v>
          </cell>
          <cell r="AR1294">
            <v>0</v>
          </cell>
          <cell r="AS1294" t="str">
            <v>Ы</v>
          </cell>
          <cell r="AT1294" t="str">
            <v>Ы</v>
          </cell>
          <cell r="AU1294">
            <v>0</v>
          </cell>
          <cell r="AV1294">
            <v>0</v>
          </cell>
          <cell r="AW1294">
            <v>23</v>
          </cell>
          <cell r="AX1294">
            <v>1</v>
          </cell>
          <cell r="AY1294">
            <v>0</v>
          </cell>
          <cell r="AZ1294">
            <v>0</v>
          </cell>
          <cell r="BA1294">
            <v>0</v>
          </cell>
          <cell r="BB1294">
            <v>0</v>
          </cell>
          <cell r="BC1294">
            <v>38828</v>
          </cell>
        </row>
        <row r="1295">
          <cell r="A1295">
            <v>2006</v>
          </cell>
          <cell r="B1295">
            <v>1</v>
          </cell>
          <cell r="C1295">
            <v>355</v>
          </cell>
          <cell r="D1295">
            <v>20</v>
          </cell>
          <cell r="E1295">
            <v>792020</v>
          </cell>
          <cell r="F1295">
            <v>0</v>
          </cell>
          <cell r="G1295" t="str">
            <v>Затраты по ШПЗ (основные)</v>
          </cell>
          <cell r="H1295">
            <v>2011</v>
          </cell>
          <cell r="I1295">
            <v>7920</v>
          </cell>
          <cell r="J1295">
            <v>11548.95</v>
          </cell>
          <cell r="K1295">
            <v>1</v>
          </cell>
          <cell r="L1295">
            <v>0</v>
          </cell>
          <cell r="M1295">
            <v>0</v>
          </cell>
          <cell r="N1295">
            <v>0</v>
          </cell>
          <cell r="R1295">
            <v>0</v>
          </cell>
          <cell r="S1295">
            <v>0</v>
          </cell>
          <cell r="T1295">
            <v>0</v>
          </cell>
          <cell r="U1295">
            <v>34</v>
          </cell>
          <cell r="V1295">
            <v>0</v>
          </cell>
          <cell r="W1295">
            <v>0</v>
          </cell>
          <cell r="AA1295">
            <v>0</v>
          </cell>
          <cell r="AB1295">
            <v>0</v>
          </cell>
          <cell r="AC1295">
            <v>0</v>
          </cell>
          <cell r="AD1295">
            <v>34</v>
          </cell>
          <cell r="AE1295">
            <v>130100</v>
          </cell>
          <cell r="AF1295">
            <v>0</v>
          </cell>
          <cell r="AI1295">
            <v>2223</v>
          </cell>
          <cell r="AK1295">
            <v>0</v>
          </cell>
          <cell r="AM1295">
            <v>482</v>
          </cell>
          <cell r="AN1295">
            <v>1</v>
          </cell>
          <cell r="AO1295">
            <v>393216</v>
          </cell>
          <cell r="AQ1295">
            <v>0</v>
          </cell>
          <cell r="AR1295">
            <v>0</v>
          </cell>
          <cell r="AS1295" t="str">
            <v>Ы</v>
          </cell>
          <cell r="AT1295" t="str">
            <v>Ы</v>
          </cell>
          <cell r="AU1295">
            <v>0</v>
          </cell>
          <cell r="AV1295">
            <v>0</v>
          </cell>
          <cell r="AW1295">
            <v>23</v>
          </cell>
          <cell r="AX1295">
            <v>1</v>
          </cell>
          <cell r="AY1295">
            <v>0</v>
          </cell>
          <cell r="AZ1295">
            <v>0</v>
          </cell>
          <cell r="BA1295">
            <v>0</v>
          </cell>
          <cell r="BB1295">
            <v>0</v>
          </cell>
          <cell r="BC1295">
            <v>38828</v>
          </cell>
        </row>
        <row r="1296">
          <cell r="A1296">
            <v>2006</v>
          </cell>
          <cell r="B1296">
            <v>1</v>
          </cell>
          <cell r="C1296">
            <v>356</v>
          </cell>
          <cell r="D1296">
            <v>20</v>
          </cell>
          <cell r="E1296">
            <v>792020</v>
          </cell>
          <cell r="F1296">
            <v>0</v>
          </cell>
          <cell r="G1296" t="str">
            <v>Затраты по ШПЗ (основные)</v>
          </cell>
          <cell r="H1296">
            <v>2011</v>
          </cell>
          <cell r="I1296">
            <v>7920</v>
          </cell>
          <cell r="J1296">
            <v>482160.07</v>
          </cell>
          <cell r="K1296">
            <v>1</v>
          </cell>
          <cell r="L1296">
            <v>0</v>
          </cell>
          <cell r="M1296">
            <v>0</v>
          </cell>
          <cell r="N1296">
            <v>0</v>
          </cell>
          <cell r="R1296">
            <v>0</v>
          </cell>
          <cell r="S1296">
            <v>0</v>
          </cell>
          <cell r="T1296">
            <v>0</v>
          </cell>
          <cell r="U1296">
            <v>34</v>
          </cell>
          <cell r="V1296">
            <v>0</v>
          </cell>
          <cell r="W1296">
            <v>0</v>
          </cell>
          <cell r="AA1296">
            <v>0</v>
          </cell>
          <cell r="AB1296">
            <v>0</v>
          </cell>
          <cell r="AC1296">
            <v>0</v>
          </cell>
          <cell r="AD1296">
            <v>34</v>
          </cell>
          <cell r="AE1296">
            <v>151000</v>
          </cell>
          <cell r="AF1296">
            <v>0</v>
          </cell>
          <cell r="AI1296">
            <v>2223</v>
          </cell>
          <cell r="AK1296">
            <v>0</v>
          </cell>
          <cell r="AM1296">
            <v>483</v>
          </cell>
          <cell r="AN1296">
            <v>1</v>
          </cell>
          <cell r="AO1296">
            <v>393216</v>
          </cell>
          <cell r="AQ1296">
            <v>0</v>
          </cell>
          <cell r="AR1296">
            <v>0</v>
          </cell>
          <cell r="AS1296" t="str">
            <v>Ы</v>
          </cell>
          <cell r="AT1296" t="str">
            <v>Ы</v>
          </cell>
          <cell r="AU1296">
            <v>0</v>
          </cell>
          <cell r="AV1296">
            <v>0</v>
          </cell>
          <cell r="AW1296">
            <v>23</v>
          </cell>
          <cell r="AX1296">
            <v>1</v>
          </cell>
          <cell r="AY1296">
            <v>0</v>
          </cell>
          <cell r="AZ1296">
            <v>0</v>
          </cell>
          <cell r="BA1296">
            <v>0</v>
          </cell>
          <cell r="BB1296">
            <v>0</v>
          </cell>
          <cell r="BC1296">
            <v>38828</v>
          </cell>
        </row>
        <row r="1297">
          <cell r="A1297">
            <v>2006</v>
          </cell>
          <cell r="B1297">
            <v>1</v>
          </cell>
          <cell r="C1297">
            <v>357</v>
          </cell>
          <cell r="D1297">
            <v>20</v>
          </cell>
          <cell r="E1297">
            <v>792020</v>
          </cell>
          <cell r="F1297">
            <v>0</v>
          </cell>
          <cell r="G1297" t="str">
            <v>Затраты по ШПЗ (основные)</v>
          </cell>
          <cell r="H1297">
            <v>2011</v>
          </cell>
          <cell r="I1297">
            <v>7920</v>
          </cell>
          <cell r="J1297">
            <v>945111.63</v>
          </cell>
          <cell r="K1297">
            <v>1</v>
          </cell>
          <cell r="L1297">
            <v>0</v>
          </cell>
          <cell r="M1297">
            <v>0</v>
          </cell>
          <cell r="N1297">
            <v>0</v>
          </cell>
          <cell r="R1297">
            <v>0</v>
          </cell>
          <cell r="S1297">
            <v>0</v>
          </cell>
          <cell r="T1297">
            <v>0</v>
          </cell>
          <cell r="U1297">
            <v>34</v>
          </cell>
          <cell r="V1297">
            <v>0</v>
          </cell>
          <cell r="W1297">
            <v>0</v>
          </cell>
          <cell r="AA1297">
            <v>0</v>
          </cell>
          <cell r="AB1297">
            <v>0</v>
          </cell>
          <cell r="AC1297">
            <v>0</v>
          </cell>
          <cell r="AD1297">
            <v>34</v>
          </cell>
          <cell r="AE1297">
            <v>220000</v>
          </cell>
          <cell r="AF1297">
            <v>0</v>
          </cell>
          <cell r="AI1297">
            <v>2223</v>
          </cell>
          <cell r="AK1297">
            <v>0</v>
          </cell>
          <cell r="AM1297">
            <v>484</v>
          </cell>
          <cell r="AN1297">
            <v>1</v>
          </cell>
          <cell r="AO1297">
            <v>393216</v>
          </cell>
          <cell r="AQ1297">
            <v>0</v>
          </cell>
          <cell r="AR1297">
            <v>0</v>
          </cell>
          <cell r="AS1297" t="str">
            <v>Ы</v>
          </cell>
          <cell r="AT1297" t="str">
            <v>Ы</v>
          </cell>
          <cell r="AU1297">
            <v>0</v>
          </cell>
          <cell r="AV1297">
            <v>0</v>
          </cell>
          <cell r="AW1297">
            <v>23</v>
          </cell>
          <cell r="AX1297">
            <v>1</v>
          </cell>
          <cell r="AY1297">
            <v>0</v>
          </cell>
          <cell r="AZ1297">
            <v>0</v>
          </cell>
          <cell r="BA1297">
            <v>0</v>
          </cell>
          <cell r="BB1297">
            <v>0</v>
          </cell>
          <cell r="BC1297">
            <v>38828</v>
          </cell>
        </row>
        <row r="1298">
          <cell r="A1298">
            <v>2006</v>
          </cell>
          <cell r="B1298">
            <v>1</v>
          </cell>
          <cell r="C1298">
            <v>358</v>
          </cell>
          <cell r="D1298">
            <v>20</v>
          </cell>
          <cell r="E1298">
            <v>792020</v>
          </cell>
          <cell r="F1298">
            <v>0</v>
          </cell>
          <cell r="G1298" t="str">
            <v>Затраты по ШПЗ (основные)</v>
          </cell>
          <cell r="H1298">
            <v>2011</v>
          </cell>
          <cell r="I1298">
            <v>7920</v>
          </cell>
          <cell r="J1298">
            <v>516155.57</v>
          </cell>
          <cell r="K1298">
            <v>1</v>
          </cell>
          <cell r="L1298">
            <v>0</v>
          </cell>
          <cell r="M1298">
            <v>0</v>
          </cell>
          <cell r="N1298">
            <v>0</v>
          </cell>
          <cell r="R1298">
            <v>0</v>
          </cell>
          <cell r="S1298">
            <v>0</v>
          </cell>
          <cell r="T1298">
            <v>0</v>
          </cell>
          <cell r="U1298">
            <v>34</v>
          </cell>
          <cell r="V1298">
            <v>0</v>
          </cell>
          <cell r="W1298">
            <v>0</v>
          </cell>
          <cell r="AA1298">
            <v>0</v>
          </cell>
          <cell r="AB1298">
            <v>0</v>
          </cell>
          <cell r="AC1298">
            <v>0</v>
          </cell>
          <cell r="AD1298">
            <v>34</v>
          </cell>
          <cell r="AE1298">
            <v>230000</v>
          </cell>
          <cell r="AF1298">
            <v>0</v>
          </cell>
          <cell r="AI1298">
            <v>2223</v>
          </cell>
          <cell r="AK1298">
            <v>0</v>
          </cell>
          <cell r="AM1298">
            <v>485</v>
          </cell>
          <cell r="AN1298">
            <v>1</v>
          </cell>
          <cell r="AO1298">
            <v>393216</v>
          </cell>
          <cell r="AQ1298">
            <v>0</v>
          </cell>
          <cell r="AR1298">
            <v>0</v>
          </cell>
          <cell r="AS1298" t="str">
            <v>Ы</v>
          </cell>
          <cell r="AT1298" t="str">
            <v>Ы</v>
          </cell>
          <cell r="AU1298">
            <v>0</v>
          </cell>
          <cell r="AV1298">
            <v>0</v>
          </cell>
          <cell r="AW1298">
            <v>23</v>
          </cell>
          <cell r="AX1298">
            <v>1</v>
          </cell>
          <cell r="AY1298">
            <v>0</v>
          </cell>
          <cell r="AZ1298">
            <v>0</v>
          </cell>
          <cell r="BA1298">
            <v>0</v>
          </cell>
          <cell r="BB1298">
            <v>0</v>
          </cell>
          <cell r="BC1298">
            <v>38828</v>
          </cell>
        </row>
        <row r="1299">
          <cell r="A1299">
            <v>2006</v>
          </cell>
          <cell r="B1299">
            <v>1</v>
          </cell>
          <cell r="C1299">
            <v>359</v>
          </cell>
          <cell r="D1299">
            <v>20</v>
          </cell>
          <cell r="E1299">
            <v>792020</v>
          </cell>
          <cell r="F1299">
            <v>0</v>
          </cell>
          <cell r="G1299" t="str">
            <v>Затраты по ШПЗ (основные)</v>
          </cell>
          <cell r="H1299">
            <v>2011</v>
          </cell>
          <cell r="I1299">
            <v>7920</v>
          </cell>
          <cell r="J1299">
            <v>16478</v>
          </cell>
          <cell r="K1299">
            <v>1</v>
          </cell>
          <cell r="L1299">
            <v>0</v>
          </cell>
          <cell r="M1299">
            <v>0</v>
          </cell>
          <cell r="N1299">
            <v>0</v>
          </cell>
          <cell r="R1299">
            <v>0</v>
          </cell>
          <cell r="S1299">
            <v>0</v>
          </cell>
          <cell r="T1299">
            <v>0</v>
          </cell>
          <cell r="U1299">
            <v>34</v>
          </cell>
          <cell r="V1299">
            <v>0</v>
          </cell>
          <cell r="W1299">
            <v>0</v>
          </cell>
          <cell r="AA1299">
            <v>0</v>
          </cell>
          <cell r="AB1299">
            <v>0</v>
          </cell>
          <cell r="AC1299">
            <v>0</v>
          </cell>
          <cell r="AD1299">
            <v>34</v>
          </cell>
          <cell r="AE1299">
            <v>240000</v>
          </cell>
          <cell r="AF1299">
            <v>0</v>
          </cell>
          <cell r="AI1299">
            <v>2223</v>
          </cell>
          <cell r="AK1299">
            <v>0</v>
          </cell>
          <cell r="AM1299">
            <v>486</v>
          </cell>
          <cell r="AN1299">
            <v>1</v>
          </cell>
          <cell r="AO1299">
            <v>393216</v>
          </cell>
          <cell r="AQ1299">
            <v>0</v>
          </cell>
          <cell r="AR1299">
            <v>0</v>
          </cell>
          <cell r="AS1299" t="str">
            <v>Ы</v>
          </cell>
          <cell r="AT1299" t="str">
            <v>Ы</v>
          </cell>
          <cell r="AU1299">
            <v>0</v>
          </cell>
          <cell r="AV1299">
            <v>0</v>
          </cell>
          <cell r="AW1299">
            <v>23</v>
          </cell>
          <cell r="AX1299">
            <v>1</v>
          </cell>
          <cell r="AY1299">
            <v>0</v>
          </cell>
          <cell r="AZ1299">
            <v>0</v>
          </cell>
          <cell r="BA1299">
            <v>0</v>
          </cell>
          <cell r="BB1299">
            <v>0</v>
          </cell>
          <cell r="BC1299">
            <v>38828</v>
          </cell>
        </row>
        <row r="1300">
          <cell r="A1300">
            <v>2006</v>
          </cell>
          <cell r="B1300">
            <v>1</v>
          </cell>
          <cell r="C1300">
            <v>360</v>
          </cell>
          <cell r="D1300">
            <v>20</v>
          </cell>
          <cell r="E1300">
            <v>792020</v>
          </cell>
          <cell r="F1300">
            <v>0</v>
          </cell>
          <cell r="G1300" t="str">
            <v>Затраты по ШПЗ (основные)</v>
          </cell>
          <cell r="H1300">
            <v>2011</v>
          </cell>
          <cell r="I1300">
            <v>7920</v>
          </cell>
          <cell r="J1300">
            <v>2075</v>
          </cell>
          <cell r="K1300">
            <v>1</v>
          </cell>
          <cell r="L1300">
            <v>0</v>
          </cell>
          <cell r="M1300">
            <v>0</v>
          </cell>
          <cell r="N1300">
            <v>0</v>
          </cell>
          <cell r="R1300">
            <v>0</v>
          </cell>
          <cell r="S1300">
            <v>0</v>
          </cell>
          <cell r="T1300">
            <v>0</v>
          </cell>
          <cell r="U1300">
            <v>34</v>
          </cell>
          <cell r="V1300">
            <v>0</v>
          </cell>
          <cell r="W1300">
            <v>0</v>
          </cell>
          <cell r="AA1300">
            <v>0</v>
          </cell>
          <cell r="AB1300">
            <v>0</v>
          </cell>
          <cell r="AC1300">
            <v>0</v>
          </cell>
          <cell r="AD1300">
            <v>34</v>
          </cell>
          <cell r="AE1300">
            <v>250000</v>
          </cell>
          <cell r="AF1300">
            <v>0</v>
          </cell>
          <cell r="AI1300">
            <v>2223</v>
          </cell>
          <cell r="AK1300">
            <v>0</v>
          </cell>
          <cell r="AM1300">
            <v>487</v>
          </cell>
          <cell r="AN1300">
            <v>1</v>
          </cell>
          <cell r="AO1300">
            <v>393216</v>
          </cell>
          <cell r="AQ1300">
            <v>0</v>
          </cell>
          <cell r="AR1300">
            <v>0</v>
          </cell>
          <cell r="AS1300" t="str">
            <v>Ы</v>
          </cell>
          <cell r="AT1300" t="str">
            <v>Ы</v>
          </cell>
          <cell r="AU1300">
            <v>0</v>
          </cell>
          <cell r="AV1300">
            <v>0</v>
          </cell>
          <cell r="AW1300">
            <v>23</v>
          </cell>
          <cell r="AX1300">
            <v>1</v>
          </cell>
          <cell r="AY1300">
            <v>0</v>
          </cell>
          <cell r="AZ1300">
            <v>0</v>
          </cell>
          <cell r="BA1300">
            <v>0</v>
          </cell>
          <cell r="BB1300">
            <v>0</v>
          </cell>
          <cell r="BC1300">
            <v>38828</v>
          </cell>
        </row>
        <row r="1301">
          <cell r="A1301">
            <v>2006</v>
          </cell>
          <cell r="B1301">
            <v>1</v>
          </cell>
          <cell r="C1301">
            <v>361</v>
          </cell>
          <cell r="D1301">
            <v>20</v>
          </cell>
          <cell r="E1301">
            <v>792020</v>
          </cell>
          <cell r="F1301">
            <v>0</v>
          </cell>
          <cell r="G1301" t="str">
            <v>Затраты по ШПЗ (основные)</v>
          </cell>
          <cell r="H1301">
            <v>2011</v>
          </cell>
          <cell r="I1301">
            <v>7920</v>
          </cell>
          <cell r="J1301">
            <v>31541</v>
          </cell>
          <cell r="K1301">
            <v>1</v>
          </cell>
          <cell r="L1301">
            <v>0</v>
          </cell>
          <cell r="M1301">
            <v>0</v>
          </cell>
          <cell r="N1301">
            <v>0</v>
          </cell>
          <cell r="R1301">
            <v>0</v>
          </cell>
          <cell r="S1301">
            <v>0</v>
          </cell>
          <cell r="T1301">
            <v>0</v>
          </cell>
          <cell r="U1301">
            <v>34</v>
          </cell>
          <cell r="V1301">
            <v>0</v>
          </cell>
          <cell r="W1301">
            <v>0</v>
          </cell>
          <cell r="AA1301">
            <v>0</v>
          </cell>
          <cell r="AB1301">
            <v>0</v>
          </cell>
          <cell r="AC1301">
            <v>0</v>
          </cell>
          <cell r="AD1301">
            <v>34</v>
          </cell>
          <cell r="AE1301">
            <v>260000</v>
          </cell>
          <cell r="AF1301">
            <v>0</v>
          </cell>
          <cell r="AI1301">
            <v>2223</v>
          </cell>
          <cell r="AK1301">
            <v>0</v>
          </cell>
          <cell r="AM1301">
            <v>488</v>
          </cell>
          <cell r="AN1301">
            <v>1</v>
          </cell>
          <cell r="AO1301">
            <v>393216</v>
          </cell>
          <cell r="AQ1301">
            <v>0</v>
          </cell>
          <cell r="AR1301">
            <v>0</v>
          </cell>
          <cell r="AS1301" t="str">
            <v>Ы</v>
          </cell>
          <cell r="AT1301" t="str">
            <v>Ы</v>
          </cell>
          <cell r="AU1301">
            <v>0</v>
          </cell>
          <cell r="AV1301">
            <v>0</v>
          </cell>
          <cell r="AW1301">
            <v>23</v>
          </cell>
          <cell r="AX1301">
            <v>1</v>
          </cell>
          <cell r="AY1301">
            <v>0</v>
          </cell>
          <cell r="AZ1301">
            <v>0</v>
          </cell>
          <cell r="BA1301">
            <v>0</v>
          </cell>
          <cell r="BB1301">
            <v>0</v>
          </cell>
          <cell r="BC1301">
            <v>38828</v>
          </cell>
        </row>
        <row r="1302">
          <cell r="A1302">
            <v>2006</v>
          </cell>
          <cell r="B1302">
            <v>1</v>
          </cell>
          <cell r="C1302">
            <v>362</v>
          </cell>
          <cell r="D1302">
            <v>20</v>
          </cell>
          <cell r="E1302">
            <v>792020</v>
          </cell>
          <cell r="F1302">
            <v>0</v>
          </cell>
          <cell r="G1302" t="str">
            <v>Затраты по ШПЗ (основные)</v>
          </cell>
          <cell r="H1302">
            <v>2011</v>
          </cell>
          <cell r="I1302">
            <v>7920</v>
          </cell>
          <cell r="J1302">
            <v>152267.48000000001</v>
          </cell>
          <cell r="K1302">
            <v>1</v>
          </cell>
          <cell r="L1302">
            <v>0</v>
          </cell>
          <cell r="M1302">
            <v>0</v>
          </cell>
          <cell r="N1302">
            <v>0</v>
          </cell>
          <cell r="R1302">
            <v>0</v>
          </cell>
          <cell r="S1302">
            <v>0</v>
          </cell>
          <cell r="T1302">
            <v>0</v>
          </cell>
          <cell r="U1302">
            <v>34</v>
          </cell>
          <cell r="V1302">
            <v>0</v>
          </cell>
          <cell r="W1302">
            <v>0</v>
          </cell>
          <cell r="AA1302">
            <v>0</v>
          </cell>
          <cell r="AB1302">
            <v>0</v>
          </cell>
          <cell r="AC1302">
            <v>0</v>
          </cell>
          <cell r="AD1302">
            <v>34</v>
          </cell>
          <cell r="AE1302">
            <v>270000</v>
          </cell>
          <cell r="AF1302">
            <v>0</v>
          </cell>
          <cell r="AI1302">
            <v>2223</v>
          </cell>
          <cell r="AK1302">
            <v>0</v>
          </cell>
          <cell r="AM1302">
            <v>489</v>
          </cell>
          <cell r="AN1302">
            <v>1</v>
          </cell>
          <cell r="AO1302">
            <v>393216</v>
          </cell>
          <cell r="AQ1302">
            <v>0</v>
          </cell>
          <cell r="AR1302">
            <v>0</v>
          </cell>
          <cell r="AS1302" t="str">
            <v>Ы</v>
          </cell>
          <cell r="AT1302" t="str">
            <v>Ы</v>
          </cell>
          <cell r="AU1302">
            <v>0</v>
          </cell>
          <cell r="AV1302">
            <v>0</v>
          </cell>
          <cell r="AW1302">
            <v>23</v>
          </cell>
          <cell r="AX1302">
            <v>1</v>
          </cell>
          <cell r="AY1302">
            <v>0</v>
          </cell>
          <cell r="AZ1302">
            <v>0</v>
          </cell>
          <cell r="BA1302">
            <v>0</v>
          </cell>
          <cell r="BB1302">
            <v>0</v>
          </cell>
          <cell r="BC1302">
            <v>38828</v>
          </cell>
        </row>
        <row r="1303">
          <cell r="A1303">
            <v>2006</v>
          </cell>
          <cell r="B1303">
            <v>1</v>
          </cell>
          <cell r="C1303">
            <v>363</v>
          </cell>
          <cell r="D1303">
            <v>20</v>
          </cell>
          <cell r="E1303">
            <v>792020</v>
          </cell>
          <cell r="F1303">
            <v>0</v>
          </cell>
          <cell r="G1303" t="str">
            <v>Затраты по ШПЗ (основные)</v>
          </cell>
          <cell r="H1303">
            <v>2011</v>
          </cell>
          <cell r="I1303">
            <v>7920</v>
          </cell>
          <cell r="J1303">
            <v>53484.94</v>
          </cell>
          <cell r="K1303">
            <v>1</v>
          </cell>
          <cell r="L1303">
            <v>0</v>
          </cell>
          <cell r="M1303">
            <v>0</v>
          </cell>
          <cell r="N1303">
            <v>0</v>
          </cell>
          <cell r="R1303">
            <v>0</v>
          </cell>
          <cell r="S1303">
            <v>0</v>
          </cell>
          <cell r="T1303">
            <v>0</v>
          </cell>
          <cell r="U1303">
            <v>34</v>
          </cell>
          <cell r="V1303">
            <v>0</v>
          </cell>
          <cell r="W1303">
            <v>0</v>
          </cell>
          <cell r="AA1303">
            <v>0</v>
          </cell>
          <cell r="AB1303">
            <v>0</v>
          </cell>
          <cell r="AC1303">
            <v>0</v>
          </cell>
          <cell r="AD1303">
            <v>34</v>
          </cell>
          <cell r="AE1303">
            <v>280100</v>
          </cell>
          <cell r="AF1303">
            <v>0</v>
          </cell>
          <cell r="AI1303">
            <v>2223</v>
          </cell>
          <cell r="AK1303">
            <v>0</v>
          </cell>
          <cell r="AM1303">
            <v>490</v>
          </cell>
          <cell r="AN1303">
            <v>1</v>
          </cell>
          <cell r="AO1303">
            <v>393216</v>
          </cell>
          <cell r="AQ1303">
            <v>0</v>
          </cell>
          <cell r="AR1303">
            <v>0</v>
          </cell>
          <cell r="AS1303" t="str">
            <v>Ы</v>
          </cell>
          <cell r="AT1303" t="str">
            <v>Ы</v>
          </cell>
          <cell r="AU1303">
            <v>0</v>
          </cell>
          <cell r="AV1303">
            <v>0</v>
          </cell>
          <cell r="AW1303">
            <v>23</v>
          </cell>
          <cell r="AX1303">
            <v>1</v>
          </cell>
          <cell r="AY1303">
            <v>0</v>
          </cell>
          <cell r="AZ1303">
            <v>0</v>
          </cell>
          <cell r="BA1303">
            <v>0</v>
          </cell>
          <cell r="BB1303">
            <v>0</v>
          </cell>
          <cell r="BC1303">
            <v>38828</v>
          </cell>
        </row>
        <row r="1304">
          <cell r="A1304">
            <v>2006</v>
          </cell>
          <cell r="B1304">
            <v>1</v>
          </cell>
          <cell r="C1304">
            <v>364</v>
          </cell>
          <cell r="D1304">
            <v>20</v>
          </cell>
          <cell r="E1304">
            <v>792020</v>
          </cell>
          <cell r="F1304">
            <v>0</v>
          </cell>
          <cell r="G1304" t="str">
            <v>Затраты по ШПЗ (основные)</v>
          </cell>
          <cell r="H1304">
            <v>2011</v>
          </cell>
          <cell r="I1304">
            <v>7920</v>
          </cell>
          <cell r="J1304">
            <v>7115.68</v>
          </cell>
          <cell r="K1304">
            <v>1</v>
          </cell>
          <cell r="L1304">
            <v>0</v>
          </cell>
          <cell r="M1304">
            <v>0</v>
          </cell>
          <cell r="N1304">
            <v>0</v>
          </cell>
          <cell r="R1304">
            <v>0</v>
          </cell>
          <cell r="S1304">
            <v>0</v>
          </cell>
          <cell r="T1304">
            <v>0</v>
          </cell>
          <cell r="U1304">
            <v>34</v>
          </cell>
          <cell r="V1304">
            <v>0</v>
          </cell>
          <cell r="W1304">
            <v>0</v>
          </cell>
          <cell r="AA1304">
            <v>0</v>
          </cell>
          <cell r="AB1304">
            <v>0</v>
          </cell>
          <cell r="AC1304">
            <v>0</v>
          </cell>
          <cell r="AD1304">
            <v>34</v>
          </cell>
          <cell r="AE1304">
            <v>280200</v>
          </cell>
          <cell r="AF1304">
            <v>0</v>
          </cell>
          <cell r="AI1304">
            <v>2223</v>
          </cell>
          <cell r="AK1304">
            <v>0</v>
          </cell>
          <cell r="AM1304">
            <v>491</v>
          </cell>
          <cell r="AN1304">
            <v>1</v>
          </cell>
          <cell r="AO1304">
            <v>393216</v>
          </cell>
          <cell r="AQ1304">
            <v>0</v>
          </cell>
          <cell r="AR1304">
            <v>0</v>
          </cell>
          <cell r="AS1304" t="str">
            <v>Ы</v>
          </cell>
          <cell r="AT1304" t="str">
            <v>Ы</v>
          </cell>
          <cell r="AU1304">
            <v>0</v>
          </cell>
          <cell r="AV1304">
            <v>0</v>
          </cell>
          <cell r="AW1304">
            <v>23</v>
          </cell>
          <cell r="AX1304">
            <v>1</v>
          </cell>
          <cell r="AY1304">
            <v>0</v>
          </cell>
          <cell r="AZ1304">
            <v>0</v>
          </cell>
          <cell r="BA1304">
            <v>0</v>
          </cell>
          <cell r="BB1304">
            <v>0</v>
          </cell>
          <cell r="BC1304">
            <v>38828</v>
          </cell>
        </row>
        <row r="1305">
          <cell r="A1305">
            <v>2006</v>
          </cell>
          <cell r="B1305">
            <v>1</v>
          </cell>
          <cell r="C1305">
            <v>365</v>
          </cell>
          <cell r="D1305">
            <v>20</v>
          </cell>
          <cell r="E1305">
            <v>792020</v>
          </cell>
          <cell r="F1305">
            <v>0</v>
          </cell>
          <cell r="G1305" t="str">
            <v>Затраты по ШПЗ (основные)</v>
          </cell>
          <cell r="H1305">
            <v>2011</v>
          </cell>
          <cell r="I1305">
            <v>7920</v>
          </cell>
          <cell r="J1305">
            <v>7666.68</v>
          </cell>
          <cell r="K1305">
            <v>1</v>
          </cell>
          <cell r="L1305">
            <v>0</v>
          </cell>
          <cell r="M1305">
            <v>0</v>
          </cell>
          <cell r="N1305">
            <v>0</v>
          </cell>
          <cell r="R1305">
            <v>0</v>
          </cell>
          <cell r="S1305">
            <v>0</v>
          </cell>
          <cell r="T1305">
            <v>0</v>
          </cell>
          <cell r="U1305">
            <v>34</v>
          </cell>
          <cell r="V1305">
            <v>0</v>
          </cell>
          <cell r="W1305">
            <v>0</v>
          </cell>
          <cell r="AA1305">
            <v>0</v>
          </cell>
          <cell r="AB1305">
            <v>0</v>
          </cell>
          <cell r="AC1305">
            <v>0</v>
          </cell>
          <cell r="AD1305">
            <v>34</v>
          </cell>
          <cell r="AE1305">
            <v>280300</v>
          </cell>
          <cell r="AF1305">
            <v>0</v>
          </cell>
          <cell r="AI1305">
            <v>2223</v>
          </cell>
          <cell r="AK1305">
            <v>0</v>
          </cell>
          <cell r="AM1305">
            <v>492</v>
          </cell>
          <cell r="AN1305">
            <v>1</v>
          </cell>
          <cell r="AO1305">
            <v>393216</v>
          </cell>
          <cell r="AQ1305">
            <v>0</v>
          </cell>
          <cell r="AR1305">
            <v>0</v>
          </cell>
          <cell r="AS1305" t="str">
            <v>Ы</v>
          </cell>
          <cell r="AT1305" t="str">
            <v>Ы</v>
          </cell>
          <cell r="AU1305">
            <v>0</v>
          </cell>
          <cell r="AV1305">
            <v>0</v>
          </cell>
          <cell r="AW1305">
            <v>23</v>
          </cell>
          <cell r="AX1305">
            <v>1</v>
          </cell>
          <cell r="AY1305">
            <v>0</v>
          </cell>
          <cell r="AZ1305">
            <v>0</v>
          </cell>
          <cell r="BA1305">
            <v>0</v>
          </cell>
          <cell r="BB1305">
            <v>0</v>
          </cell>
          <cell r="BC1305">
            <v>38828</v>
          </cell>
        </row>
        <row r="1306">
          <cell r="A1306">
            <v>2006</v>
          </cell>
          <cell r="B1306">
            <v>1</v>
          </cell>
          <cell r="C1306">
            <v>366</v>
          </cell>
          <cell r="D1306">
            <v>20</v>
          </cell>
          <cell r="E1306">
            <v>792020</v>
          </cell>
          <cell r="F1306">
            <v>0</v>
          </cell>
          <cell r="G1306" t="str">
            <v>Затраты по ШПЗ (основные)</v>
          </cell>
          <cell r="H1306">
            <v>2011</v>
          </cell>
          <cell r="I1306">
            <v>7920</v>
          </cell>
          <cell r="J1306">
            <v>2845.9</v>
          </cell>
          <cell r="K1306">
            <v>1</v>
          </cell>
          <cell r="L1306">
            <v>0</v>
          </cell>
          <cell r="M1306">
            <v>0</v>
          </cell>
          <cell r="N1306">
            <v>0</v>
          </cell>
          <cell r="R1306">
            <v>0</v>
          </cell>
          <cell r="S1306">
            <v>0</v>
          </cell>
          <cell r="T1306">
            <v>0</v>
          </cell>
          <cell r="U1306">
            <v>34</v>
          </cell>
          <cell r="V1306">
            <v>0</v>
          </cell>
          <cell r="W1306">
            <v>0</v>
          </cell>
          <cell r="AA1306">
            <v>0</v>
          </cell>
          <cell r="AB1306">
            <v>0</v>
          </cell>
          <cell r="AC1306">
            <v>0</v>
          </cell>
          <cell r="AD1306">
            <v>34</v>
          </cell>
          <cell r="AE1306">
            <v>280400</v>
          </cell>
          <cell r="AF1306">
            <v>0</v>
          </cell>
          <cell r="AI1306">
            <v>2223</v>
          </cell>
          <cell r="AK1306">
            <v>0</v>
          </cell>
          <cell r="AM1306">
            <v>493</v>
          </cell>
          <cell r="AN1306">
            <v>1</v>
          </cell>
          <cell r="AO1306">
            <v>393216</v>
          </cell>
          <cell r="AQ1306">
            <v>0</v>
          </cell>
          <cell r="AR1306">
            <v>0</v>
          </cell>
          <cell r="AS1306" t="str">
            <v>Ы</v>
          </cell>
          <cell r="AT1306" t="str">
            <v>Ы</v>
          </cell>
          <cell r="AU1306">
            <v>0</v>
          </cell>
          <cell r="AV1306">
            <v>0</v>
          </cell>
          <cell r="AW1306">
            <v>23</v>
          </cell>
          <cell r="AX1306">
            <v>1</v>
          </cell>
          <cell r="AY1306">
            <v>0</v>
          </cell>
          <cell r="AZ1306">
            <v>0</v>
          </cell>
          <cell r="BA1306">
            <v>0</v>
          </cell>
          <cell r="BB1306">
            <v>0</v>
          </cell>
          <cell r="BC1306">
            <v>38828</v>
          </cell>
        </row>
        <row r="1307">
          <cell r="A1307">
            <v>2006</v>
          </cell>
          <cell r="B1307">
            <v>1</v>
          </cell>
          <cell r="C1307">
            <v>367</v>
          </cell>
          <cell r="D1307">
            <v>20</v>
          </cell>
          <cell r="E1307">
            <v>792020</v>
          </cell>
          <cell r="F1307">
            <v>0</v>
          </cell>
          <cell r="G1307" t="str">
            <v>Затраты по ШПЗ (основные)</v>
          </cell>
          <cell r="H1307">
            <v>2011</v>
          </cell>
          <cell r="I1307">
            <v>7920</v>
          </cell>
          <cell r="J1307">
            <v>16586.240000000002</v>
          </cell>
          <cell r="K1307">
            <v>1</v>
          </cell>
          <cell r="L1307">
            <v>0</v>
          </cell>
          <cell r="M1307">
            <v>0</v>
          </cell>
          <cell r="N1307">
            <v>0</v>
          </cell>
          <cell r="R1307">
            <v>0</v>
          </cell>
          <cell r="S1307">
            <v>0</v>
          </cell>
          <cell r="T1307">
            <v>0</v>
          </cell>
          <cell r="U1307">
            <v>34</v>
          </cell>
          <cell r="V1307">
            <v>0</v>
          </cell>
          <cell r="W1307">
            <v>0</v>
          </cell>
          <cell r="AA1307">
            <v>0</v>
          </cell>
          <cell r="AB1307">
            <v>0</v>
          </cell>
          <cell r="AC1307">
            <v>0</v>
          </cell>
          <cell r="AD1307">
            <v>34</v>
          </cell>
          <cell r="AE1307">
            <v>281100</v>
          </cell>
          <cell r="AF1307">
            <v>0</v>
          </cell>
          <cell r="AI1307">
            <v>2223</v>
          </cell>
          <cell r="AK1307">
            <v>0</v>
          </cell>
          <cell r="AM1307">
            <v>494</v>
          </cell>
          <cell r="AN1307">
            <v>1</v>
          </cell>
          <cell r="AO1307">
            <v>393216</v>
          </cell>
          <cell r="AQ1307">
            <v>0</v>
          </cell>
          <cell r="AR1307">
            <v>0</v>
          </cell>
          <cell r="AS1307" t="str">
            <v>Ы</v>
          </cell>
          <cell r="AT1307" t="str">
            <v>Ы</v>
          </cell>
          <cell r="AU1307">
            <v>0</v>
          </cell>
          <cell r="AV1307">
            <v>0</v>
          </cell>
          <cell r="AW1307">
            <v>23</v>
          </cell>
          <cell r="AX1307">
            <v>1</v>
          </cell>
          <cell r="AY1307">
            <v>0</v>
          </cell>
          <cell r="AZ1307">
            <v>0</v>
          </cell>
          <cell r="BA1307">
            <v>0</v>
          </cell>
          <cell r="BB1307">
            <v>0</v>
          </cell>
          <cell r="BC1307">
            <v>38828</v>
          </cell>
        </row>
        <row r="1308">
          <cell r="A1308">
            <v>2006</v>
          </cell>
          <cell r="B1308">
            <v>1</v>
          </cell>
          <cell r="C1308">
            <v>368</v>
          </cell>
          <cell r="D1308">
            <v>20</v>
          </cell>
          <cell r="E1308">
            <v>792020</v>
          </cell>
          <cell r="F1308">
            <v>0</v>
          </cell>
          <cell r="G1308" t="str">
            <v>Затраты по ШПЗ (основные)</v>
          </cell>
          <cell r="H1308">
            <v>2011</v>
          </cell>
          <cell r="I1308">
            <v>7920</v>
          </cell>
          <cell r="J1308">
            <v>21483.33</v>
          </cell>
          <cell r="K1308">
            <v>1</v>
          </cell>
          <cell r="L1308">
            <v>0</v>
          </cell>
          <cell r="M1308">
            <v>0</v>
          </cell>
          <cell r="N1308">
            <v>0</v>
          </cell>
          <cell r="R1308">
            <v>0</v>
          </cell>
          <cell r="S1308">
            <v>0</v>
          </cell>
          <cell r="T1308">
            <v>0</v>
          </cell>
          <cell r="U1308">
            <v>34</v>
          </cell>
          <cell r="V1308">
            <v>0</v>
          </cell>
          <cell r="W1308">
            <v>0</v>
          </cell>
          <cell r="AA1308">
            <v>0</v>
          </cell>
          <cell r="AB1308">
            <v>0</v>
          </cell>
          <cell r="AC1308">
            <v>0</v>
          </cell>
          <cell r="AD1308">
            <v>34</v>
          </cell>
          <cell r="AE1308">
            <v>282200</v>
          </cell>
          <cell r="AF1308">
            <v>0</v>
          </cell>
          <cell r="AI1308">
            <v>2223</v>
          </cell>
          <cell r="AK1308">
            <v>0</v>
          </cell>
          <cell r="AM1308">
            <v>495</v>
          </cell>
          <cell r="AN1308">
            <v>1</v>
          </cell>
          <cell r="AO1308">
            <v>393216</v>
          </cell>
          <cell r="AQ1308">
            <v>0</v>
          </cell>
          <cell r="AR1308">
            <v>0</v>
          </cell>
          <cell r="AS1308" t="str">
            <v>Ы</v>
          </cell>
          <cell r="AT1308" t="str">
            <v>Ы</v>
          </cell>
          <cell r="AU1308">
            <v>0</v>
          </cell>
          <cell r="AV1308">
            <v>0</v>
          </cell>
          <cell r="AW1308">
            <v>23</v>
          </cell>
          <cell r="AX1308">
            <v>1</v>
          </cell>
          <cell r="AY1308">
            <v>0</v>
          </cell>
          <cell r="AZ1308">
            <v>0</v>
          </cell>
          <cell r="BA1308">
            <v>0</v>
          </cell>
          <cell r="BB1308">
            <v>0</v>
          </cell>
          <cell r="BC1308">
            <v>38828</v>
          </cell>
        </row>
        <row r="1309">
          <cell r="A1309">
            <v>2006</v>
          </cell>
          <cell r="B1309">
            <v>1</v>
          </cell>
          <cell r="C1309">
            <v>369</v>
          </cell>
          <cell r="D1309">
            <v>20</v>
          </cell>
          <cell r="E1309">
            <v>792020</v>
          </cell>
          <cell r="F1309">
            <v>0</v>
          </cell>
          <cell r="G1309" t="str">
            <v>Затраты по ШПЗ (основные)</v>
          </cell>
          <cell r="H1309">
            <v>2011</v>
          </cell>
          <cell r="I1309">
            <v>7920</v>
          </cell>
          <cell r="J1309">
            <v>214379.44</v>
          </cell>
          <cell r="K1309">
            <v>1</v>
          </cell>
          <cell r="L1309">
            <v>0</v>
          </cell>
          <cell r="M1309">
            <v>0</v>
          </cell>
          <cell r="N1309">
            <v>0</v>
          </cell>
          <cell r="R1309">
            <v>0</v>
          </cell>
          <cell r="S1309">
            <v>0</v>
          </cell>
          <cell r="T1309">
            <v>0</v>
          </cell>
          <cell r="U1309">
            <v>34</v>
          </cell>
          <cell r="V1309">
            <v>0</v>
          </cell>
          <cell r="W1309">
            <v>0</v>
          </cell>
          <cell r="AA1309">
            <v>0</v>
          </cell>
          <cell r="AB1309">
            <v>0</v>
          </cell>
          <cell r="AC1309">
            <v>0</v>
          </cell>
          <cell r="AD1309">
            <v>34</v>
          </cell>
          <cell r="AE1309">
            <v>285000</v>
          </cell>
          <cell r="AF1309">
            <v>0</v>
          </cell>
          <cell r="AI1309">
            <v>2223</v>
          </cell>
          <cell r="AK1309">
            <v>0</v>
          </cell>
          <cell r="AM1309">
            <v>496</v>
          </cell>
          <cell r="AN1309">
            <v>1</v>
          </cell>
          <cell r="AO1309">
            <v>393216</v>
          </cell>
          <cell r="AQ1309">
            <v>0</v>
          </cell>
          <cell r="AR1309">
            <v>0</v>
          </cell>
          <cell r="AS1309" t="str">
            <v>Ы</v>
          </cell>
          <cell r="AT1309" t="str">
            <v>Ы</v>
          </cell>
          <cell r="AU1309">
            <v>0</v>
          </cell>
          <cell r="AV1309">
            <v>0</v>
          </cell>
          <cell r="AW1309">
            <v>23</v>
          </cell>
          <cell r="AX1309">
            <v>1</v>
          </cell>
          <cell r="AY1309">
            <v>0</v>
          </cell>
          <cell r="AZ1309">
            <v>0</v>
          </cell>
          <cell r="BA1309">
            <v>0</v>
          </cell>
          <cell r="BB1309">
            <v>0</v>
          </cell>
          <cell r="BC1309">
            <v>38828</v>
          </cell>
        </row>
        <row r="1310">
          <cell r="A1310">
            <v>2006</v>
          </cell>
          <cell r="B1310">
            <v>1</v>
          </cell>
          <cell r="C1310">
            <v>370</v>
          </cell>
          <cell r="D1310">
            <v>20</v>
          </cell>
          <cell r="E1310">
            <v>792020</v>
          </cell>
          <cell r="F1310">
            <v>0</v>
          </cell>
          <cell r="G1310" t="str">
            <v>Затраты по ШПЗ (основные)</v>
          </cell>
          <cell r="H1310">
            <v>2011</v>
          </cell>
          <cell r="I1310">
            <v>7920</v>
          </cell>
          <cell r="J1310">
            <v>56759.9</v>
          </cell>
          <cell r="K1310">
            <v>1</v>
          </cell>
          <cell r="L1310">
            <v>0</v>
          </cell>
          <cell r="M1310">
            <v>0</v>
          </cell>
          <cell r="N1310">
            <v>0</v>
          </cell>
          <cell r="R1310">
            <v>0</v>
          </cell>
          <cell r="S1310">
            <v>0</v>
          </cell>
          <cell r="T1310">
            <v>0</v>
          </cell>
          <cell r="U1310">
            <v>34</v>
          </cell>
          <cell r="V1310">
            <v>0</v>
          </cell>
          <cell r="W1310">
            <v>0</v>
          </cell>
          <cell r="AA1310">
            <v>0</v>
          </cell>
          <cell r="AB1310">
            <v>0</v>
          </cell>
          <cell r="AC1310">
            <v>0</v>
          </cell>
          <cell r="AD1310">
            <v>34</v>
          </cell>
          <cell r="AE1310">
            <v>311000</v>
          </cell>
          <cell r="AF1310">
            <v>0</v>
          </cell>
          <cell r="AI1310">
            <v>2223</v>
          </cell>
          <cell r="AK1310">
            <v>0</v>
          </cell>
          <cell r="AM1310">
            <v>497</v>
          </cell>
          <cell r="AN1310">
            <v>1</v>
          </cell>
          <cell r="AO1310">
            <v>393216</v>
          </cell>
          <cell r="AQ1310">
            <v>0</v>
          </cell>
          <cell r="AR1310">
            <v>0</v>
          </cell>
          <cell r="AS1310" t="str">
            <v>Ы</v>
          </cell>
          <cell r="AT1310" t="str">
            <v>Ы</v>
          </cell>
          <cell r="AU1310">
            <v>0</v>
          </cell>
          <cell r="AV1310">
            <v>0</v>
          </cell>
          <cell r="AW1310">
            <v>23</v>
          </cell>
          <cell r="AX1310">
            <v>1</v>
          </cell>
          <cell r="AY1310">
            <v>0</v>
          </cell>
          <cell r="AZ1310">
            <v>0</v>
          </cell>
          <cell r="BA1310">
            <v>0</v>
          </cell>
          <cell r="BB1310">
            <v>0</v>
          </cell>
          <cell r="BC1310">
            <v>38828</v>
          </cell>
        </row>
        <row r="1311">
          <cell r="A1311">
            <v>2006</v>
          </cell>
          <cell r="B1311">
            <v>1</v>
          </cell>
          <cell r="C1311">
            <v>371</v>
          </cell>
          <cell r="D1311">
            <v>20</v>
          </cell>
          <cell r="E1311">
            <v>792020</v>
          </cell>
          <cell r="F1311">
            <v>0</v>
          </cell>
          <cell r="G1311" t="str">
            <v>Затраты по ШПЗ (основные)</v>
          </cell>
          <cell r="H1311">
            <v>2011</v>
          </cell>
          <cell r="I1311">
            <v>7920</v>
          </cell>
          <cell r="J1311">
            <v>117434.27</v>
          </cell>
          <cell r="K1311">
            <v>1</v>
          </cell>
          <cell r="L1311">
            <v>0</v>
          </cell>
          <cell r="M1311">
            <v>0</v>
          </cell>
          <cell r="N1311">
            <v>0</v>
          </cell>
          <cell r="R1311">
            <v>0</v>
          </cell>
          <cell r="S1311">
            <v>0</v>
          </cell>
          <cell r="T1311">
            <v>0</v>
          </cell>
          <cell r="U1311">
            <v>34</v>
          </cell>
          <cell r="V1311">
            <v>0</v>
          </cell>
          <cell r="W1311">
            <v>0</v>
          </cell>
          <cell r="AA1311">
            <v>0</v>
          </cell>
          <cell r="AB1311">
            <v>0</v>
          </cell>
          <cell r="AC1311">
            <v>0</v>
          </cell>
          <cell r="AD1311">
            <v>34</v>
          </cell>
          <cell r="AE1311">
            <v>312000</v>
          </cell>
          <cell r="AF1311">
            <v>0</v>
          </cell>
          <cell r="AI1311">
            <v>2223</v>
          </cell>
          <cell r="AK1311">
            <v>0</v>
          </cell>
          <cell r="AM1311">
            <v>498</v>
          </cell>
          <cell r="AN1311">
            <v>1</v>
          </cell>
          <cell r="AO1311">
            <v>393216</v>
          </cell>
          <cell r="AQ1311">
            <v>0</v>
          </cell>
          <cell r="AR1311">
            <v>0</v>
          </cell>
          <cell r="AS1311" t="str">
            <v>Ы</v>
          </cell>
          <cell r="AT1311" t="str">
            <v>Ы</v>
          </cell>
          <cell r="AU1311">
            <v>0</v>
          </cell>
          <cell r="AV1311">
            <v>0</v>
          </cell>
          <cell r="AW1311">
            <v>23</v>
          </cell>
          <cell r="AX1311">
            <v>1</v>
          </cell>
          <cell r="AY1311">
            <v>0</v>
          </cell>
          <cell r="AZ1311">
            <v>0</v>
          </cell>
          <cell r="BA1311">
            <v>0</v>
          </cell>
          <cell r="BB1311">
            <v>0</v>
          </cell>
          <cell r="BC1311">
            <v>38828</v>
          </cell>
        </row>
        <row r="1312">
          <cell r="A1312">
            <v>2006</v>
          </cell>
          <cell r="B1312">
            <v>1</v>
          </cell>
          <cell r="C1312">
            <v>372</v>
          </cell>
          <cell r="D1312">
            <v>20</v>
          </cell>
          <cell r="E1312">
            <v>792020</v>
          </cell>
          <cell r="F1312">
            <v>0</v>
          </cell>
          <cell r="G1312" t="str">
            <v>Затраты по ШПЗ (основные)</v>
          </cell>
          <cell r="H1312">
            <v>2011</v>
          </cell>
          <cell r="I1312">
            <v>7920</v>
          </cell>
          <cell r="J1312">
            <v>23878.3</v>
          </cell>
          <cell r="K1312">
            <v>1</v>
          </cell>
          <cell r="L1312">
            <v>0</v>
          </cell>
          <cell r="M1312">
            <v>0</v>
          </cell>
          <cell r="N1312">
            <v>0</v>
          </cell>
          <cell r="R1312">
            <v>0</v>
          </cell>
          <cell r="S1312">
            <v>0</v>
          </cell>
          <cell r="T1312">
            <v>0</v>
          </cell>
          <cell r="U1312">
            <v>34</v>
          </cell>
          <cell r="V1312">
            <v>0</v>
          </cell>
          <cell r="W1312">
            <v>0</v>
          </cell>
          <cell r="AA1312">
            <v>0</v>
          </cell>
          <cell r="AB1312">
            <v>0</v>
          </cell>
          <cell r="AC1312">
            <v>0</v>
          </cell>
          <cell r="AD1312">
            <v>34</v>
          </cell>
          <cell r="AE1312">
            <v>312100</v>
          </cell>
          <cell r="AF1312">
            <v>0</v>
          </cell>
          <cell r="AI1312">
            <v>2223</v>
          </cell>
          <cell r="AK1312">
            <v>0</v>
          </cell>
          <cell r="AM1312">
            <v>499</v>
          </cell>
          <cell r="AN1312">
            <v>1</v>
          </cell>
          <cell r="AO1312">
            <v>393216</v>
          </cell>
          <cell r="AQ1312">
            <v>0</v>
          </cell>
          <cell r="AR1312">
            <v>0</v>
          </cell>
          <cell r="AS1312" t="str">
            <v>Ы</v>
          </cell>
          <cell r="AT1312" t="str">
            <v>Ы</v>
          </cell>
          <cell r="AU1312">
            <v>0</v>
          </cell>
          <cell r="AV1312">
            <v>0</v>
          </cell>
          <cell r="AW1312">
            <v>23</v>
          </cell>
          <cell r="AX1312">
            <v>1</v>
          </cell>
          <cell r="AY1312">
            <v>0</v>
          </cell>
          <cell r="AZ1312">
            <v>0</v>
          </cell>
          <cell r="BA1312">
            <v>0</v>
          </cell>
          <cell r="BB1312">
            <v>0</v>
          </cell>
          <cell r="BC1312">
            <v>38828</v>
          </cell>
        </row>
        <row r="1313">
          <cell r="A1313">
            <v>2006</v>
          </cell>
          <cell r="B1313">
            <v>1</v>
          </cell>
          <cell r="C1313">
            <v>373</v>
          </cell>
          <cell r="D1313">
            <v>20</v>
          </cell>
          <cell r="E1313">
            <v>792020</v>
          </cell>
          <cell r="F1313">
            <v>0</v>
          </cell>
          <cell r="G1313" t="str">
            <v>Затраты по ШПЗ (основные)</v>
          </cell>
          <cell r="H1313">
            <v>2011</v>
          </cell>
          <cell r="I1313">
            <v>7920</v>
          </cell>
          <cell r="J1313">
            <v>250135.01</v>
          </cell>
          <cell r="K1313">
            <v>1</v>
          </cell>
          <cell r="L1313">
            <v>0</v>
          </cell>
          <cell r="M1313">
            <v>0</v>
          </cell>
          <cell r="N1313">
            <v>0</v>
          </cell>
          <cell r="R1313">
            <v>0</v>
          </cell>
          <cell r="S1313">
            <v>0</v>
          </cell>
          <cell r="T1313">
            <v>0</v>
          </cell>
          <cell r="U1313">
            <v>34</v>
          </cell>
          <cell r="V1313">
            <v>0</v>
          </cell>
          <cell r="W1313">
            <v>0</v>
          </cell>
          <cell r="AA1313">
            <v>0</v>
          </cell>
          <cell r="AB1313">
            <v>0</v>
          </cell>
          <cell r="AC1313">
            <v>0</v>
          </cell>
          <cell r="AD1313">
            <v>34</v>
          </cell>
          <cell r="AE1313">
            <v>312200</v>
          </cell>
          <cell r="AF1313">
            <v>0</v>
          </cell>
          <cell r="AI1313">
            <v>2223</v>
          </cell>
          <cell r="AK1313">
            <v>0</v>
          </cell>
          <cell r="AM1313">
            <v>500</v>
          </cell>
          <cell r="AN1313">
            <v>1</v>
          </cell>
          <cell r="AO1313">
            <v>393216</v>
          </cell>
          <cell r="AQ1313">
            <v>0</v>
          </cell>
          <cell r="AR1313">
            <v>0</v>
          </cell>
          <cell r="AS1313" t="str">
            <v>Ы</v>
          </cell>
          <cell r="AT1313" t="str">
            <v>Ы</v>
          </cell>
          <cell r="AU1313">
            <v>0</v>
          </cell>
          <cell r="AV1313">
            <v>0</v>
          </cell>
          <cell r="AW1313">
            <v>23</v>
          </cell>
          <cell r="AX1313">
            <v>1</v>
          </cell>
          <cell r="AY1313">
            <v>0</v>
          </cell>
          <cell r="AZ1313">
            <v>0</v>
          </cell>
          <cell r="BA1313">
            <v>0</v>
          </cell>
          <cell r="BB1313">
            <v>0</v>
          </cell>
          <cell r="BC1313">
            <v>38828</v>
          </cell>
        </row>
        <row r="1314">
          <cell r="A1314">
            <v>2006</v>
          </cell>
          <cell r="B1314">
            <v>1</v>
          </cell>
          <cell r="C1314">
            <v>374</v>
          </cell>
          <cell r="D1314">
            <v>20</v>
          </cell>
          <cell r="E1314">
            <v>792020</v>
          </cell>
          <cell r="F1314">
            <v>0</v>
          </cell>
          <cell r="G1314" t="str">
            <v>Затраты по ШПЗ (основные)</v>
          </cell>
          <cell r="H1314">
            <v>2011</v>
          </cell>
          <cell r="I1314">
            <v>7920</v>
          </cell>
          <cell r="J1314">
            <v>21529.62</v>
          </cell>
          <cell r="K1314">
            <v>1</v>
          </cell>
          <cell r="L1314">
            <v>0</v>
          </cell>
          <cell r="M1314">
            <v>0</v>
          </cell>
          <cell r="N1314">
            <v>0</v>
          </cell>
          <cell r="R1314">
            <v>0</v>
          </cell>
          <cell r="S1314">
            <v>0</v>
          </cell>
          <cell r="T1314">
            <v>0</v>
          </cell>
          <cell r="U1314">
            <v>34</v>
          </cell>
          <cell r="V1314">
            <v>0</v>
          </cell>
          <cell r="W1314">
            <v>0</v>
          </cell>
          <cell r="AA1314">
            <v>0</v>
          </cell>
          <cell r="AB1314">
            <v>0</v>
          </cell>
          <cell r="AC1314">
            <v>0</v>
          </cell>
          <cell r="AD1314">
            <v>34</v>
          </cell>
          <cell r="AE1314">
            <v>313000</v>
          </cell>
          <cell r="AF1314">
            <v>0</v>
          </cell>
          <cell r="AI1314">
            <v>2223</v>
          </cell>
          <cell r="AK1314">
            <v>0</v>
          </cell>
          <cell r="AM1314">
            <v>501</v>
          </cell>
          <cell r="AN1314">
            <v>1</v>
          </cell>
          <cell r="AO1314">
            <v>393216</v>
          </cell>
          <cell r="AQ1314">
            <v>0</v>
          </cell>
          <cell r="AR1314">
            <v>0</v>
          </cell>
          <cell r="AS1314" t="str">
            <v>Ы</v>
          </cell>
          <cell r="AT1314" t="str">
            <v>Ы</v>
          </cell>
          <cell r="AU1314">
            <v>0</v>
          </cell>
          <cell r="AV1314">
            <v>0</v>
          </cell>
          <cell r="AW1314">
            <v>23</v>
          </cell>
          <cell r="AX1314">
            <v>1</v>
          </cell>
          <cell r="AY1314">
            <v>0</v>
          </cell>
          <cell r="AZ1314">
            <v>0</v>
          </cell>
          <cell r="BA1314">
            <v>0</v>
          </cell>
          <cell r="BB1314">
            <v>0</v>
          </cell>
          <cell r="BC1314">
            <v>38828</v>
          </cell>
        </row>
        <row r="1315">
          <cell r="A1315">
            <v>2006</v>
          </cell>
          <cell r="B1315">
            <v>1</v>
          </cell>
          <cell r="C1315">
            <v>375</v>
          </cell>
          <cell r="D1315">
            <v>20</v>
          </cell>
          <cell r="E1315">
            <v>792020</v>
          </cell>
          <cell r="F1315">
            <v>0</v>
          </cell>
          <cell r="G1315" t="str">
            <v>Затраты по ШПЗ (основные)</v>
          </cell>
          <cell r="H1315">
            <v>2011</v>
          </cell>
          <cell r="I1315">
            <v>7920</v>
          </cell>
          <cell r="J1315">
            <v>39144.76</v>
          </cell>
          <cell r="K1315">
            <v>1</v>
          </cell>
          <cell r="L1315">
            <v>0</v>
          </cell>
          <cell r="M1315">
            <v>0</v>
          </cell>
          <cell r="N1315">
            <v>0</v>
          </cell>
          <cell r="R1315">
            <v>0</v>
          </cell>
          <cell r="S1315">
            <v>0</v>
          </cell>
          <cell r="T1315">
            <v>0</v>
          </cell>
          <cell r="U1315">
            <v>34</v>
          </cell>
          <cell r="V1315">
            <v>0</v>
          </cell>
          <cell r="W1315">
            <v>0</v>
          </cell>
          <cell r="AA1315">
            <v>0</v>
          </cell>
          <cell r="AB1315">
            <v>0</v>
          </cell>
          <cell r="AC1315">
            <v>0</v>
          </cell>
          <cell r="AD1315">
            <v>34</v>
          </cell>
          <cell r="AE1315">
            <v>314000</v>
          </cell>
          <cell r="AF1315">
            <v>0</v>
          </cell>
          <cell r="AI1315">
            <v>2223</v>
          </cell>
          <cell r="AK1315">
            <v>0</v>
          </cell>
          <cell r="AM1315">
            <v>502</v>
          </cell>
          <cell r="AN1315">
            <v>1</v>
          </cell>
          <cell r="AO1315">
            <v>393216</v>
          </cell>
          <cell r="AQ1315">
            <v>0</v>
          </cell>
          <cell r="AR1315">
            <v>0</v>
          </cell>
          <cell r="AS1315" t="str">
            <v>Ы</v>
          </cell>
          <cell r="AT1315" t="str">
            <v>Ы</v>
          </cell>
          <cell r="AU1315">
            <v>0</v>
          </cell>
          <cell r="AV1315">
            <v>0</v>
          </cell>
          <cell r="AW1315">
            <v>23</v>
          </cell>
          <cell r="AX1315">
            <v>1</v>
          </cell>
          <cell r="AY1315">
            <v>0</v>
          </cell>
          <cell r="AZ1315">
            <v>0</v>
          </cell>
          <cell r="BA1315">
            <v>0</v>
          </cell>
          <cell r="BB1315">
            <v>0</v>
          </cell>
          <cell r="BC1315">
            <v>38828</v>
          </cell>
        </row>
        <row r="1316">
          <cell r="A1316">
            <v>2006</v>
          </cell>
          <cell r="B1316">
            <v>1</v>
          </cell>
          <cell r="C1316">
            <v>376</v>
          </cell>
          <cell r="D1316">
            <v>20</v>
          </cell>
          <cell r="E1316">
            <v>792020</v>
          </cell>
          <cell r="F1316">
            <v>0</v>
          </cell>
          <cell r="G1316" t="str">
            <v>Затраты по ШПЗ (основные)</v>
          </cell>
          <cell r="H1316">
            <v>2011</v>
          </cell>
          <cell r="I1316">
            <v>7920</v>
          </cell>
          <cell r="J1316">
            <v>7828.95</v>
          </cell>
          <cell r="K1316">
            <v>1</v>
          </cell>
          <cell r="L1316">
            <v>0</v>
          </cell>
          <cell r="M1316">
            <v>0</v>
          </cell>
          <cell r="N1316">
            <v>0</v>
          </cell>
          <cell r="R1316">
            <v>0</v>
          </cell>
          <cell r="S1316">
            <v>0</v>
          </cell>
          <cell r="T1316">
            <v>0</v>
          </cell>
          <cell r="U1316">
            <v>34</v>
          </cell>
          <cell r="V1316">
            <v>0</v>
          </cell>
          <cell r="W1316">
            <v>0</v>
          </cell>
          <cell r="AA1316">
            <v>0</v>
          </cell>
          <cell r="AB1316">
            <v>0</v>
          </cell>
          <cell r="AC1316">
            <v>0</v>
          </cell>
          <cell r="AD1316">
            <v>34</v>
          </cell>
          <cell r="AE1316">
            <v>315000</v>
          </cell>
          <cell r="AF1316">
            <v>0</v>
          </cell>
          <cell r="AI1316">
            <v>2223</v>
          </cell>
          <cell r="AK1316">
            <v>0</v>
          </cell>
          <cell r="AM1316">
            <v>503</v>
          </cell>
          <cell r="AN1316">
            <v>1</v>
          </cell>
          <cell r="AO1316">
            <v>393216</v>
          </cell>
          <cell r="AQ1316">
            <v>0</v>
          </cell>
          <cell r="AR1316">
            <v>0</v>
          </cell>
          <cell r="AS1316" t="str">
            <v>Ы</v>
          </cell>
          <cell r="AT1316" t="str">
            <v>Ы</v>
          </cell>
          <cell r="AU1316">
            <v>0</v>
          </cell>
          <cell r="AV1316">
            <v>0</v>
          </cell>
          <cell r="AW1316">
            <v>23</v>
          </cell>
          <cell r="AX1316">
            <v>1</v>
          </cell>
          <cell r="AY1316">
            <v>0</v>
          </cell>
          <cell r="AZ1316">
            <v>0</v>
          </cell>
          <cell r="BA1316">
            <v>0</v>
          </cell>
          <cell r="BB1316">
            <v>0</v>
          </cell>
          <cell r="BC1316">
            <v>38828</v>
          </cell>
        </row>
        <row r="1317">
          <cell r="A1317">
            <v>2006</v>
          </cell>
          <cell r="B1317">
            <v>1</v>
          </cell>
          <cell r="C1317">
            <v>377</v>
          </cell>
          <cell r="D1317">
            <v>20</v>
          </cell>
          <cell r="E1317">
            <v>792020</v>
          </cell>
          <cell r="F1317">
            <v>0</v>
          </cell>
          <cell r="G1317" t="str">
            <v>Затраты по ШПЗ (основные)</v>
          </cell>
          <cell r="H1317">
            <v>2011</v>
          </cell>
          <cell r="I1317">
            <v>7920</v>
          </cell>
          <cell r="J1317">
            <v>628642</v>
          </cell>
          <cell r="K1317">
            <v>1</v>
          </cell>
          <cell r="L1317">
            <v>0</v>
          </cell>
          <cell r="M1317">
            <v>0</v>
          </cell>
          <cell r="N1317">
            <v>0</v>
          </cell>
          <cell r="R1317">
            <v>0</v>
          </cell>
          <cell r="S1317">
            <v>0</v>
          </cell>
          <cell r="T1317">
            <v>0</v>
          </cell>
          <cell r="U1317">
            <v>34</v>
          </cell>
          <cell r="V1317">
            <v>0</v>
          </cell>
          <cell r="W1317">
            <v>0</v>
          </cell>
          <cell r="AA1317">
            <v>0</v>
          </cell>
          <cell r="AB1317">
            <v>0</v>
          </cell>
          <cell r="AC1317">
            <v>0</v>
          </cell>
          <cell r="AD1317">
            <v>34</v>
          </cell>
          <cell r="AE1317">
            <v>410000</v>
          </cell>
          <cell r="AF1317">
            <v>0</v>
          </cell>
          <cell r="AI1317">
            <v>2223</v>
          </cell>
          <cell r="AK1317">
            <v>0</v>
          </cell>
          <cell r="AM1317">
            <v>504</v>
          </cell>
          <cell r="AN1317">
            <v>1</v>
          </cell>
          <cell r="AO1317">
            <v>393216</v>
          </cell>
          <cell r="AQ1317">
            <v>0</v>
          </cell>
          <cell r="AR1317">
            <v>0</v>
          </cell>
          <cell r="AS1317" t="str">
            <v>Ы</v>
          </cell>
          <cell r="AT1317" t="str">
            <v>Ы</v>
          </cell>
          <cell r="AU1317">
            <v>0</v>
          </cell>
          <cell r="AV1317">
            <v>0</v>
          </cell>
          <cell r="AW1317">
            <v>23</v>
          </cell>
          <cell r="AX1317">
            <v>1</v>
          </cell>
          <cell r="AY1317">
            <v>0</v>
          </cell>
          <cell r="AZ1317">
            <v>0</v>
          </cell>
          <cell r="BA1317">
            <v>0</v>
          </cell>
          <cell r="BB1317">
            <v>0</v>
          </cell>
          <cell r="BC1317">
            <v>38828</v>
          </cell>
        </row>
        <row r="1318">
          <cell r="A1318">
            <v>2006</v>
          </cell>
          <cell r="B1318">
            <v>1</v>
          </cell>
          <cell r="C1318">
            <v>378</v>
          </cell>
          <cell r="D1318">
            <v>20</v>
          </cell>
          <cell r="E1318">
            <v>792020</v>
          </cell>
          <cell r="F1318">
            <v>0</v>
          </cell>
          <cell r="G1318" t="str">
            <v>Затраты по ШПЗ (основные)</v>
          </cell>
          <cell r="H1318">
            <v>2011</v>
          </cell>
          <cell r="I1318">
            <v>7920</v>
          </cell>
          <cell r="J1318">
            <v>58042</v>
          </cell>
          <cell r="K1318">
            <v>1</v>
          </cell>
          <cell r="L1318">
            <v>0</v>
          </cell>
          <cell r="M1318">
            <v>0</v>
          </cell>
          <cell r="N1318">
            <v>0</v>
          </cell>
          <cell r="R1318">
            <v>0</v>
          </cell>
          <cell r="S1318">
            <v>0</v>
          </cell>
          <cell r="T1318">
            <v>0</v>
          </cell>
          <cell r="U1318">
            <v>34</v>
          </cell>
          <cell r="V1318">
            <v>0</v>
          </cell>
          <cell r="W1318">
            <v>0</v>
          </cell>
          <cell r="AA1318">
            <v>0</v>
          </cell>
          <cell r="AB1318">
            <v>0</v>
          </cell>
          <cell r="AC1318">
            <v>0</v>
          </cell>
          <cell r="AD1318">
            <v>34</v>
          </cell>
          <cell r="AE1318">
            <v>420000</v>
          </cell>
          <cell r="AF1318">
            <v>0</v>
          </cell>
          <cell r="AI1318">
            <v>2223</v>
          </cell>
          <cell r="AK1318">
            <v>0</v>
          </cell>
          <cell r="AM1318">
            <v>505</v>
          </cell>
          <cell r="AN1318">
            <v>1</v>
          </cell>
          <cell r="AO1318">
            <v>393216</v>
          </cell>
          <cell r="AQ1318">
            <v>0</v>
          </cell>
          <cell r="AR1318">
            <v>0</v>
          </cell>
          <cell r="AS1318" t="str">
            <v>Ы</v>
          </cell>
          <cell r="AT1318" t="str">
            <v>Ы</v>
          </cell>
          <cell r="AU1318">
            <v>0</v>
          </cell>
          <cell r="AV1318">
            <v>0</v>
          </cell>
          <cell r="AW1318">
            <v>23</v>
          </cell>
          <cell r="AX1318">
            <v>1</v>
          </cell>
          <cell r="AY1318">
            <v>0</v>
          </cell>
          <cell r="AZ1318">
            <v>0</v>
          </cell>
          <cell r="BA1318">
            <v>0</v>
          </cell>
          <cell r="BB1318">
            <v>0</v>
          </cell>
          <cell r="BC1318">
            <v>38828</v>
          </cell>
        </row>
        <row r="1319">
          <cell r="A1319">
            <v>2006</v>
          </cell>
          <cell r="B1319">
            <v>1</v>
          </cell>
          <cell r="C1319">
            <v>379</v>
          </cell>
          <cell r="D1319">
            <v>20</v>
          </cell>
          <cell r="E1319">
            <v>792020</v>
          </cell>
          <cell r="F1319">
            <v>0</v>
          </cell>
          <cell r="G1319" t="str">
            <v>Затраты по ШПЗ (основные)</v>
          </cell>
          <cell r="H1319">
            <v>2011</v>
          </cell>
          <cell r="I1319">
            <v>7920</v>
          </cell>
          <cell r="J1319">
            <v>81551</v>
          </cell>
          <cell r="K1319">
            <v>1</v>
          </cell>
          <cell r="L1319">
            <v>0</v>
          </cell>
          <cell r="M1319">
            <v>0</v>
          </cell>
          <cell r="N1319">
            <v>0</v>
          </cell>
          <cell r="R1319">
            <v>0</v>
          </cell>
          <cell r="S1319">
            <v>0</v>
          </cell>
          <cell r="T1319">
            <v>0</v>
          </cell>
          <cell r="U1319">
            <v>34</v>
          </cell>
          <cell r="V1319">
            <v>0</v>
          </cell>
          <cell r="W1319">
            <v>0</v>
          </cell>
          <cell r="AA1319">
            <v>0</v>
          </cell>
          <cell r="AB1319">
            <v>0</v>
          </cell>
          <cell r="AC1319">
            <v>0</v>
          </cell>
          <cell r="AD1319">
            <v>34</v>
          </cell>
          <cell r="AE1319">
            <v>430000</v>
          </cell>
          <cell r="AF1319">
            <v>0</v>
          </cell>
          <cell r="AI1319">
            <v>2223</v>
          </cell>
          <cell r="AK1319">
            <v>0</v>
          </cell>
          <cell r="AM1319">
            <v>506</v>
          </cell>
          <cell r="AN1319">
            <v>1</v>
          </cell>
          <cell r="AO1319">
            <v>393216</v>
          </cell>
          <cell r="AQ1319">
            <v>0</v>
          </cell>
          <cell r="AR1319">
            <v>0</v>
          </cell>
          <cell r="AS1319" t="str">
            <v>Ы</v>
          </cell>
          <cell r="AT1319" t="str">
            <v>Ы</v>
          </cell>
          <cell r="AU1319">
            <v>0</v>
          </cell>
          <cell r="AV1319">
            <v>0</v>
          </cell>
          <cell r="AW1319">
            <v>23</v>
          </cell>
          <cell r="AX1319">
            <v>1</v>
          </cell>
          <cell r="AY1319">
            <v>0</v>
          </cell>
          <cell r="AZ1319">
            <v>0</v>
          </cell>
          <cell r="BA1319">
            <v>0</v>
          </cell>
          <cell r="BB1319">
            <v>0</v>
          </cell>
          <cell r="BC1319">
            <v>38828</v>
          </cell>
        </row>
        <row r="1320">
          <cell r="A1320">
            <v>2006</v>
          </cell>
          <cell r="B1320">
            <v>1</v>
          </cell>
          <cell r="C1320">
            <v>380</v>
          </cell>
          <cell r="D1320">
            <v>20</v>
          </cell>
          <cell r="E1320">
            <v>792020</v>
          </cell>
          <cell r="F1320">
            <v>0</v>
          </cell>
          <cell r="G1320" t="str">
            <v>Затраты по ШПЗ (основные)</v>
          </cell>
          <cell r="H1320">
            <v>2011</v>
          </cell>
          <cell r="I1320">
            <v>7920</v>
          </cell>
          <cell r="J1320">
            <v>2009381</v>
          </cell>
          <cell r="K1320">
            <v>1</v>
          </cell>
          <cell r="L1320">
            <v>0</v>
          </cell>
          <cell r="M1320">
            <v>0</v>
          </cell>
          <cell r="N1320">
            <v>0</v>
          </cell>
          <cell r="R1320">
            <v>0</v>
          </cell>
          <cell r="S1320">
            <v>0</v>
          </cell>
          <cell r="T1320">
            <v>0</v>
          </cell>
          <cell r="U1320">
            <v>34</v>
          </cell>
          <cell r="V1320">
            <v>0</v>
          </cell>
          <cell r="W1320">
            <v>0</v>
          </cell>
          <cell r="AA1320">
            <v>0</v>
          </cell>
          <cell r="AB1320">
            <v>0</v>
          </cell>
          <cell r="AC1320">
            <v>0</v>
          </cell>
          <cell r="AD1320">
            <v>34</v>
          </cell>
          <cell r="AE1320">
            <v>430110</v>
          </cell>
          <cell r="AF1320">
            <v>0</v>
          </cell>
          <cell r="AI1320">
            <v>2223</v>
          </cell>
          <cell r="AK1320">
            <v>0</v>
          </cell>
          <cell r="AM1320">
            <v>507</v>
          </cell>
          <cell r="AN1320">
            <v>1</v>
          </cell>
          <cell r="AO1320">
            <v>393216</v>
          </cell>
          <cell r="AQ1320">
            <v>0</v>
          </cell>
          <cell r="AR1320">
            <v>0</v>
          </cell>
          <cell r="AS1320" t="str">
            <v>Ы</v>
          </cell>
          <cell r="AT1320" t="str">
            <v>Ы</v>
          </cell>
          <cell r="AU1320">
            <v>0</v>
          </cell>
          <cell r="AV1320">
            <v>0</v>
          </cell>
          <cell r="AW1320">
            <v>23</v>
          </cell>
          <cell r="AX1320">
            <v>1</v>
          </cell>
          <cell r="AY1320">
            <v>0</v>
          </cell>
          <cell r="AZ1320">
            <v>0</v>
          </cell>
          <cell r="BA1320">
            <v>0</v>
          </cell>
          <cell r="BB1320">
            <v>0</v>
          </cell>
          <cell r="BC1320">
            <v>38828</v>
          </cell>
        </row>
        <row r="1321">
          <cell r="A1321">
            <v>2006</v>
          </cell>
          <cell r="B1321">
            <v>1</v>
          </cell>
          <cell r="C1321">
            <v>381</v>
          </cell>
          <cell r="D1321">
            <v>20</v>
          </cell>
          <cell r="E1321">
            <v>792020</v>
          </cell>
          <cell r="F1321">
            <v>0</v>
          </cell>
          <cell r="G1321" t="str">
            <v>Затраты по ШПЗ (основные)</v>
          </cell>
          <cell r="H1321">
            <v>2011</v>
          </cell>
          <cell r="I1321">
            <v>7920</v>
          </cell>
          <cell r="J1321">
            <v>56112</v>
          </cell>
          <cell r="K1321">
            <v>1</v>
          </cell>
          <cell r="L1321">
            <v>0</v>
          </cell>
          <cell r="M1321">
            <v>0</v>
          </cell>
          <cell r="N1321">
            <v>0</v>
          </cell>
          <cell r="R1321">
            <v>0</v>
          </cell>
          <cell r="S1321">
            <v>0</v>
          </cell>
          <cell r="T1321">
            <v>0</v>
          </cell>
          <cell r="U1321">
            <v>34</v>
          </cell>
          <cell r="V1321">
            <v>0</v>
          </cell>
          <cell r="W1321">
            <v>0</v>
          </cell>
          <cell r="AA1321">
            <v>0</v>
          </cell>
          <cell r="AB1321">
            <v>0</v>
          </cell>
          <cell r="AC1321">
            <v>0</v>
          </cell>
          <cell r="AD1321">
            <v>34</v>
          </cell>
          <cell r="AE1321">
            <v>450000</v>
          </cell>
          <cell r="AF1321">
            <v>0</v>
          </cell>
          <cell r="AI1321">
            <v>2223</v>
          </cell>
          <cell r="AK1321">
            <v>0</v>
          </cell>
          <cell r="AM1321">
            <v>508</v>
          </cell>
          <cell r="AN1321">
            <v>1</v>
          </cell>
          <cell r="AO1321">
            <v>393216</v>
          </cell>
          <cell r="AQ1321">
            <v>0</v>
          </cell>
          <cell r="AR1321">
            <v>0</v>
          </cell>
          <cell r="AS1321" t="str">
            <v>Ы</v>
          </cell>
          <cell r="AT1321" t="str">
            <v>Ы</v>
          </cell>
          <cell r="AU1321">
            <v>0</v>
          </cell>
          <cell r="AV1321">
            <v>0</v>
          </cell>
          <cell r="AW1321">
            <v>23</v>
          </cell>
          <cell r="AX1321">
            <v>1</v>
          </cell>
          <cell r="AY1321">
            <v>0</v>
          </cell>
          <cell r="AZ1321">
            <v>0</v>
          </cell>
          <cell r="BA1321">
            <v>0</v>
          </cell>
          <cell r="BB1321">
            <v>0</v>
          </cell>
          <cell r="BC1321">
            <v>38828</v>
          </cell>
        </row>
        <row r="1322">
          <cell r="A1322">
            <v>2006</v>
          </cell>
          <cell r="B1322">
            <v>1</v>
          </cell>
          <cell r="C1322">
            <v>382</v>
          </cell>
          <cell r="D1322">
            <v>20</v>
          </cell>
          <cell r="E1322">
            <v>792020</v>
          </cell>
          <cell r="F1322">
            <v>0</v>
          </cell>
          <cell r="G1322" t="str">
            <v>Затраты по ШПЗ (основные)</v>
          </cell>
          <cell r="H1322">
            <v>2011</v>
          </cell>
          <cell r="I1322">
            <v>7920</v>
          </cell>
          <cell r="J1322">
            <v>862</v>
          </cell>
          <cell r="K1322">
            <v>1</v>
          </cell>
          <cell r="L1322">
            <v>0</v>
          </cell>
          <cell r="M1322">
            <v>0</v>
          </cell>
          <cell r="N1322">
            <v>0</v>
          </cell>
          <cell r="R1322">
            <v>0</v>
          </cell>
          <cell r="S1322">
            <v>0</v>
          </cell>
          <cell r="T1322">
            <v>0</v>
          </cell>
          <cell r="U1322">
            <v>34</v>
          </cell>
          <cell r="V1322">
            <v>0</v>
          </cell>
          <cell r="W1322">
            <v>0</v>
          </cell>
          <cell r="AA1322">
            <v>0</v>
          </cell>
          <cell r="AB1322">
            <v>0</v>
          </cell>
          <cell r="AC1322">
            <v>0</v>
          </cell>
          <cell r="AD1322">
            <v>34</v>
          </cell>
          <cell r="AE1322">
            <v>460000</v>
          </cell>
          <cell r="AF1322">
            <v>0</v>
          </cell>
          <cell r="AI1322">
            <v>2223</v>
          </cell>
          <cell r="AK1322">
            <v>0</v>
          </cell>
          <cell r="AM1322">
            <v>509</v>
          </cell>
          <cell r="AN1322">
            <v>1</v>
          </cell>
          <cell r="AO1322">
            <v>393216</v>
          </cell>
          <cell r="AQ1322">
            <v>0</v>
          </cell>
          <cell r="AR1322">
            <v>0</v>
          </cell>
          <cell r="AS1322" t="str">
            <v>Ы</v>
          </cell>
          <cell r="AT1322" t="str">
            <v>Ы</v>
          </cell>
          <cell r="AU1322">
            <v>0</v>
          </cell>
          <cell r="AV1322">
            <v>0</v>
          </cell>
          <cell r="AW1322">
            <v>23</v>
          </cell>
          <cell r="AX1322">
            <v>1</v>
          </cell>
          <cell r="AY1322">
            <v>0</v>
          </cell>
          <cell r="AZ1322">
            <v>0</v>
          </cell>
          <cell r="BA1322">
            <v>0</v>
          </cell>
          <cell r="BB1322">
            <v>0</v>
          </cell>
          <cell r="BC1322">
            <v>38828</v>
          </cell>
        </row>
        <row r="1323">
          <cell r="A1323">
            <v>2006</v>
          </cell>
          <cell r="B1323">
            <v>1</v>
          </cell>
          <cell r="C1323">
            <v>383</v>
          </cell>
          <cell r="D1323">
            <v>20</v>
          </cell>
          <cell r="E1323">
            <v>792020</v>
          </cell>
          <cell r="F1323">
            <v>0</v>
          </cell>
          <cell r="G1323" t="str">
            <v>Затраты по ШПЗ (основные)</v>
          </cell>
          <cell r="H1323">
            <v>2011</v>
          </cell>
          <cell r="I1323">
            <v>7920</v>
          </cell>
          <cell r="J1323">
            <v>14000</v>
          </cell>
          <cell r="K1323">
            <v>1</v>
          </cell>
          <cell r="L1323">
            <v>0</v>
          </cell>
          <cell r="M1323">
            <v>0</v>
          </cell>
          <cell r="N1323">
            <v>0</v>
          </cell>
          <cell r="R1323">
            <v>0</v>
          </cell>
          <cell r="S1323">
            <v>0</v>
          </cell>
          <cell r="T1323">
            <v>0</v>
          </cell>
          <cell r="U1323">
            <v>34</v>
          </cell>
          <cell r="V1323">
            <v>0</v>
          </cell>
          <cell r="W1323">
            <v>0</v>
          </cell>
          <cell r="AA1323">
            <v>0</v>
          </cell>
          <cell r="AB1323">
            <v>0</v>
          </cell>
          <cell r="AC1323">
            <v>0</v>
          </cell>
          <cell r="AD1323">
            <v>34</v>
          </cell>
          <cell r="AE1323">
            <v>501105</v>
          </cell>
          <cell r="AF1323">
            <v>0</v>
          </cell>
          <cell r="AI1323">
            <v>2223</v>
          </cell>
          <cell r="AK1323">
            <v>0</v>
          </cell>
          <cell r="AM1323">
            <v>510</v>
          </cell>
          <cell r="AN1323">
            <v>1</v>
          </cell>
          <cell r="AO1323">
            <v>393216</v>
          </cell>
          <cell r="AQ1323">
            <v>0</v>
          </cell>
          <cell r="AR1323">
            <v>0</v>
          </cell>
          <cell r="AS1323" t="str">
            <v>Ы</v>
          </cell>
          <cell r="AT1323" t="str">
            <v>Ы</v>
          </cell>
          <cell r="AU1323">
            <v>0</v>
          </cell>
          <cell r="AV1323">
            <v>0</v>
          </cell>
          <cell r="AW1323">
            <v>23</v>
          </cell>
          <cell r="AX1323">
            <v>1</v>
          </cell>
          <cell r="AY1323">
            <v>0</v>
          </cell>
          <cell r="AZ1323">
            <v>0</v>
          </cell>
          <cell r="BA1323">
            <v>0</v>
          </cell>
          <cell r="BB1323">
            <v>0</v>
          </cell>
          <cell r="BC1323">
            <v>38828</v>
          </cell>
        </row>
        <row r="1324">
          <cell r="A1324">
            <v>2006</v>
          </cell>
          <cell r="B1324">
            <v>1</v>
          </cell>
          <cell r="C1324">
            <v>384</v>
          </cell>
          <cell r="D1324">
            <v>20</v>
          </cell>
          <cell r="E1324">
            <v>792020</v>
          </cell>
          <cell r="F1324">
            <v>0</v>
          </cell>
          <cell r="G1324" t="str">
            <v>Затраты по ШПЗ (основные)</v>
          </cell>
          <cell r="H1324">
            <v>2011</v>
          </cell>
          <cell r="I1324">
            <v>7920</v>
          </cell>
          <cell r="J1324">
            <v>6612.48</v>
          </cell>
          <cell r="K1324">
            <v>1</v>
          </cell>
          <cell r="L1324">
            <v>0</v>
          </cell>
          <cell r="M1324">
            <v>0</v>
          </cell>
          <cell r="N1324">
            <v>0</v>
          </cell>
          <cell r="R1324">
            <v>0</v>
          </cell>
          <cell r="S1324">
            <v>0</v>
          </cell>
          <cell r="T1324">
            <v>0</v>
          </cell>
          <cell r="U1324">
            <v>34</v>
          </cell>
          <cell r="V1324">
            <v>0</v>
          </cell>
          <cell r="W1324">
            <v>0</v>
          </cell>
          <cell r="AA1324">
            <v>0</v>
          </cell>
          <cell r="AB1324">
            <v>0</v>
          </cell>
          <cell r="AC1324">
            <v>0</v>
          </cell>
          <cell r="AD1324">
            <v>34</v>
          </cell>
          <cell r="AE1324">
            <v>503000</v>
          </cell>
          <cell r="AF1324">
            <v>0</v>
          </cell>
          <cell r="AI1324">
            <v>2223</v>
          </cell>
          <cell r="AK1324">
            <v>0</v>
          </cell>
          <cell r="AM1324">
            <v>511</v>
          </cell>
          <cell r="AN1324">
            <v>1</v>
          </cell>
          <cell r="AO1324">
            <v>393216</v>
          </cell>
          <cell r="AQ1324">
            <v>0</v>
          </cell>
          <cell r="AR1324">
            <v>0</v>
          </cell>
          <cell r="AS1324" t="str">
            <v>Ы</v>
          </cell>
          <cell r="AT1324" t="str">
            <v>Ы</v>
          </cell>
          <cell r="AU1324">
            <v>0</v>
          </cell>
          <cell r="AV1324">
            <v>0</v>
          </cell>
          <cell r="AW1324">
            <v>23</v>
          </cell>
          <cell r="AX1324">
            <v>1</v>
          </cell>
          <cell r="AY1324">
            <v>0</v>
          </cell>
          <cell r="AZ1324">
            <v>0</v>
          </cell>
          <cell r="BA1324">
            <v>0</v>
          </cell>
          <cell r="BB1324">
            <v>0</v>
          </cell>
          <cell r="BC1324">
            <v>38828</v>
          </cell>
        </row>
        <row r="1325">
          <cell r="A1325">
            <v>2006</v>
          </cell>
          <cell r="B1325">
            <v>1</v>
          </cell>
          <cell r="C1325">
            <v>385</v>
          </cell>
          <cell r="D1325">
            <v>20</v>
          </cell>
          <cell r="E1325">
            <v>792020</v>
          </cell>
          <cell r="F1325">
            <v>0</v>
          </cell>
          <cell r="G1325" t="str">
            <v>Затраты по ШПЗ (основные)</v>
          </cell>
          <cell r="H1325">
            <v>2011</v>
          </cell>
          <cell r="I1325">
            <v>7920</v>
          </cell>
          <cell r="J1325">
            <v>5800</v>
          </cell>
          <cell r="K1325">
            <v>1</v>
          </cell>
          <cell r="L1325">
            <v>0</v>
          </cell>
          <cell r="M1325">
            <v>0</v>
          </cell>
          <cell r="N1325">
            <v>0</v>
          </cell>
          <cell r="R1325">
            <v>0</v>
          </cell>
          <cell r="S1325">
            <v>0</v>
          </cell>
          <cell r="T1325">
            <v>0</v>
          </cell>
          <cell r="U1325">
            <v>34</v>
          </cell>
          <cell r="V1325">
            <v>0</v>
          </cell>
          <cell r="W1325">
            <v>0</v>
          </cell>
          <cell r="AA1325">
            <v>0</v>
          </cell>
          <cell r="AB1325">
            <v>0</v>
          </cell>
          <cell r="AC1325">
            <v>0</v>
          </cell>
          <cell r="AD1325">
            <v>34</v>
          </cell>
          <cell r="AE1325">
            <v>504100</v>
          </cell>
          <cell r="AF1325">
            <v>0</v>
          </cell>
          <cell r="AI1325">
            <v>2223</v>
          </cell>
          <cell r="AK1325">
            <v>0</v>
          </cell>
          <cell r="AM1325">
            <v>512</v>
          </cell>
          <cell r="AN1325">
            <v>1</v>
          </cell>
          <cell r="AO1325">
            <v>393216</v>
          </cell>
          <cell r="AQ1325">
            <v>0</v>
          </cell>
          <cell r="AR1325">
            <v>0</v>
          </cell>
          <cell r="AS1325" t="str">
            <v>Ы</v>
          </cell>
          <cell r="AT1325" t="str">
            <v>Ы</v>
          </cell>
          <cell r="AU1325">
            <v>0</v>
          </cell>
          <cell r="AV1325">
            <v>0</v>
          </cell>
          <cell r="AW1325">
            <v>23</v>
          </cell>
          <cell r="AX1325">
            <v>1</v>
          </cell>
          <cell r="AY1325">
            <v>0</v>
          </cell>
          <cell r="AZ1325">
            <v>0</v>
          </cell>
          <cell r="BA1325">
            <v>0</v>
          </cell>
          <cell r="BB1325">
            <v>0</v>
          </cell>
          <cell r="BC1325">
            <v>38828</v>
          </cell>
        </row>
        <row r="1326">
          <cell r="A1326">
            <v>2006</v>
          </cell>
          <cell r="B1326">
            <v>1</v>
          </cell>
          <cell r="C1326">
            <v>386</v>
          </cell>
          <cell r="D1326">
            <v>20</v>
          </cell>
          <cell r="E1326">
            <v>792020</v>
          </cell>
          <cell r="F1326">
            <v>0</v>
          </cell>
          <cell r="G1326" t="str">
            <v>Затраты по ШПЗ (основные)</v>
          </cell>
          <cell r="H1326">
            <v>2011</v>
          </cell>
          <cell r="I1326">
            <v>7920</v>
          </cell>
          <cell r="J1326">
            <v>466.67</v>
          </cell>
          <cell r="K1326">
            <v>1</v>
          </cell>
          <cell r="L1326">
            <v>0</v>
          </cell>
          <cell r="M1326">
            <v>0</v>
          </cell>
          <cell r="N1326">
            <v>0</v>
          </cell>
          <cell r="R1326">
            <v>0</v>
          </cell>
          <cell r="S1326">
            <v>0</v>
          </cell>
          <cell r="T1326">
            <v>0</v>
          </cell>
          <cell r="U1326">
            <v>34</v>
          </cell>
          <cell r="V1326">
            <v>0</v>
          </cell>
          <cell r="W1326">
            <v>0</v>
          </cell>
          <cell r="AA1326">
            <v>0</v>
          </cell>
          <cell r="AB1326">
            <v>0</v>
          </cell>
          <cell r="AC1326">
            <v>0</v>
          </cell>
          <cell r="AD1326">
            <v>34</v>
          </cell>
          <cell r="AE1326">
            <v>504400</v>
          </cell>
          <cell r="AF1326">
            <v>0</v>
          </cell>
          <cell r="AI1326">
            <v>2223</v>
          </cell>
          <cell r="AK1326">
            <v>0</v>
          </cell>
          <cell r="AM1326">
            <v>513</v>
          </cell>
          <cell r="AN1326">
            <v>1</v>
          </cell>
          <cell r="AO1326">
            <v>393216</v>
          </cell>
          <cell r="AQ1326">
            <v>0</v>
          </cell>
          <cell r="AR1326">
            <v>0</v>
          </cell>
          <cell r="AS1326" t="str">
            <v>Ы</v>
          </cell>
          <cell r="AT1326" t="str">
            <v>Ы</v>
          </cell>
          <cell r="AU1326">
            <v>0</v>
          </cell>
          <cell r="AV1326">
            <v>0</v>
          </cell>
          <cell r="AW1326">
            <v>23</v>
          </cell>
          <cell r="AX1326">
            <v>1</v>
          </cell>
          <cell r="AY1326">
            <v>0</v>
          </cell>
          <cell r="AZ1326">
            <v>0</v>
          </cell>
          <cell r="BA1326">
            <v>0</v>
          </cell>
          <cell r="BB1326">
            <v>0</v>
          </cell>
          <cell r="BC1326">
            <v>38828</v>
          </cell>
        </row>
        <row r="1327">
          <cell r="A1327">
            <v>2006</v>
          </cell>
          <cell r="B1327">
            <v>1</v>
          </cell>
          <cell r="C1327">
            <v>387</v>
          </cell>
          <cell r="D1327">
            <v>20</v>
          </cell>
          <cell r="E1327">
            <v>792020</v>
          </cell>
          <cell r="F1327">
            <v>0</v>
          </cell>
          <cell r="G1327" t="str">
            <v>Затраты по ШПЗ (основные)</v>
          </cell>
          <cell r="H1327">
            <v>2011</v>
          </cell>
          <cell r="I1327">
            <v>7920</v>
          </cell>
          <cell r="J1327">
            <v>101474.03</v>
          </cell>
          <cell r="K1327">
            <v>1</v>
          </cell>
          <cell r="L1327">
            <v>0</v>
          </cell>
          <cell r="M1327">
            <v>0</v>
          </cell>
          <cell r="N1327">
            <v>0</v>
          </cell>
          <cell r="R1327">
            <v>0</v>
          </cell>
          <cell r="S1327">
            <v>0</v>
          </cell>
          <cell r="T1327">
            <v>0</v>
          </cell>
          <cell r="U1327">
            <v>34</v>
          </cell>
          <cell r="V1327">
            <v>0</v>
          </cell>
          <cell r="W1327">
            <v>0</v>
          </cell>
          <cell r="AA1327">
            <v>0</v>
          </cell>
          <cell r="AB1327">
            <v>0</v>
          </cell>
          <cell r="AC1327">
            <v>0</v>
          </cell>
          <cell r="AD1327">
            <v>34</v>
          </cell>
          <cell r="AE1327">
            <v>505100</v>
          </cell>
          <cell r="AF1327">
            <v>0</v>
          </cell>
          <cell r="AI1327">
            <v>2223</v>
          </cell>
          <cell r="AK1327">
            <v>0</v>
          </cell>
          <cell r="AM1327">
            <v>514</v>
          </cell>
          <cell r="AN1327">
            <v>1</v>
          </cell>
          <cell r="AO1327">
            <v>393216</v>
          </cell>
          <cell r="AQ1327">
            <v>0</v>
          </cell>
          <cell r="AR1327">
            <v>0</v>
          </cell>
          <cell r="AS1327" t="str">
            <v>Ы</v>
          </cell>
          <cell r="AT1327" t="str">
            <v>Ы</v>
          </cell>
          <cell r="AU1327">
            <v>0</v>
          </cell>
          <cell r="AV1327">
            <v>0</v>
          </cell>
          <cell r="AW1327">
            <v>23</v>
          </cell>
          <cell r="AX1327">
            <v>1</v>
          </cell>
          <cell r="AY1327">
            <v>0</v>
          </cell>
          <cell r="AZ1327">
            <v>0</v>
          </cell>
          <cell r="BA1327">
            <v>0</v>
          </cell>
          <cell r="BB1327">
            <v>0</v>
          </cell>
          <cell r="BC1327">
            <v>38828</v>
          </cell>
        </row>
        <row r="1328">
          <cell r="A1328">
            <v>2006</v>
          </cell>
          <cell r="B1328">
            <v>1</v>
          </cell>
          <cell r="C1328">
            <v>388</v>
          </cell>
          <cell r="D1328">
            <v>20</v>
          </cell>
          <cell r="E1328">
            <v>792020</v>
          </cell>
          <cell r="F1328">
            <v>0</v>
          </cell>
          <cell r="G1328" t="str">
            <v>Затраты по ШПЗ (основные)</v>
          </cell>
          <cell r="H1328">
            <v>2011</v>
          </cell>
          <cell r="I1328">
            <v>7920</v>
          </cell>
          <cell r="J1328">
            <v>664</v>
          </cell>
          <cell r="K1328">
            <v>1</v>
          </cell>
          <cell r="L1328">
            <v>0</v>
          </cell>
          <cell r="M1328">
            <v>0</v>
          </cell>
          <cell r="N1328">
            <v>0</v>
          </cell>
          <cell r="R1328">
            <v>0</v>
          </cell>
          <cell r="S1328">
            <v>0</v>
          </cell>
          <cell r="T1328">
            <v>0</v>
          </cell>
          <cell r="U1328">
            <v>34</v>
          </cell>
          <cell r="V1328">
            <v>0</v>
          </cell>
          <cell r="W1328">
            <v>0</v>
          </cell>
          <cell r="AA1328">
            <v>0</v>
          </cell>
          <cell r="AB1328">
            <v>0</v>
          </cell>
          <cell r="AC1328">
            <v>0</v>
          </cell>
          <cell r="AD1328">
            <v>34</v>
          </cell>
          <cell r="AE1328">
            <v>505300</v>
          </cell>
          <cell r="AF1328">
            <v>0</v>
          </cell>
          <cell r="AI1328">
            <v>2223</v>
          </cell>
          <cell r="AK1328">
            <v>0</v>
          </cell>
          <cell r="AM1328">
            <v>515</v>
          </cell>
          <cell r="AN1328">
            <v>1</v>
          </cell>
          <cell r="AO1328">
            <v>393216</v>
          </cell>
          <cell r="AQ1328">
            <v>0</v>
          </cell>
          <cell r="AR1328">
            <v>0</v>
          </cell>
          <cell r="AS1328" t="str">
            <v>Ы</v>
          </cell>
          <cell r="AT1328" t="str">
            <v>Ы</v>
          </cell>
          <cell r="AU1328">
            <v>0</v>
          </cell>
          <cell r="AV1328">
            <v>0</v>
          </cell>
          <cell r="AW1328">
            <v>23</v>
          </cell>
          <cell r="AX1328">
            <v>1</v>
          </cell>
          <cell r="AY1328">
            <v>0</v>
          </cell>
          <cell r="AZ1328">
            <v>0</v>
          </cell>
          <cell r="BA1328">
            <v>0</v>
          </cell>
          <cell r="BB1328">
            <v>0</v>
          </cell>
          <cell r="BC1328">
            <v>38828</v>
          </cell>
        </row>
        <row r="1329">
          <cell r="A1329">
            <v>2006</v>
          </cell>
          <cell r="B1329">
            <v>1</v>
          </cell>
          <cell r="C1329">
            <v>389</v>
          </cell>
          <cell r="D1329">
            <v>20</v>
          </cell>
          <cell r="E1329">
            <v>792020</v>
          </cell>
          <cell r="F1329">
            <v>0</v>
          </cell>
          <cell r="G1329" t="str">
            <v>Затраты по ШПЗ (основные)</v>
          </cell>
          <cell r="H1329">
            <v>2011</v>
          </cell>
          <cell r="I1329">
            <v>7920</v>
          </cell>
          <cell r="J1329">
            <v>353</v>
          </cell>
          <cell r="K1329">
            <v>1</v>
          </cell>
          <cell r="L1329">
            <v>0</v>
          </cell>
          <cell r="M1329">
            <v>0</v>
          </cell>
          <cell r="N1329">
            <v>0</v>
          </cell>
          <cell r="R1329">
            <v>0</v>
          </cell>
          <cell r="S1329">
            <v>0</v>
          </cell>
          <cell r="T1329">
            <v>0</v>
          </cell>
          <cell r="U1329">
            <v>34</v>
          </cell>
          <cell r="V1329">
            <v>0</v>
          </cell>
          <cell r="W1329">
            <v>0</v>
          </cell>
          <cell r="AA1329">
            <v>0</v>
          </cell>
          <cell r="AB1329">
            <v>0</v>
          </cell>
          <cell r="AC1329">
            <v>0</v>
          </cell>
          <cell r="AD1329">
            <v>34</v>
          </cell>
          <cell r="AE1329">
            <v>505400</v>
          </cell>
          <cell r="AF1329">
            <v>0</v>
          </cell>
          <cell r="AI1329">
            <v>2223</v>
          </cell>
          <cell r="AK1329">
            <v>0</v>
          </cell>
          <cell r="AM1329">
            <v>516</v>
          </cell>
          <cell r="AN1329">
            <v>1</v>
          </cell>
          <cell r="AO1329">
            <v>393216</v>
          </cell>
          <cell r="AQ1329">
            <v>0</v>
          </cell>
          <cell r="AR1329">
            <v>0</v>
          </cell>
          <cell r="AS1329" t="str">
            <v>Ы</v>
          </cell>
          <cell r="AT1329" t="str">
            <v>Ы</v>
          </cell>
          <cell r="AU1329">
            <v>0</v>
          </cell>
          <cell r="AV1329">
            <v>0</v>
          </cell>
          <cell r="AW1329">
            <v>23</v>
          </cell>
          <cell r="AX1329">
            <v>1</v>
          </cell>
          <cell r="AY1329">
            <v>0</v>
          </cell>
          <cell r="AZ1329">
            <v>0</v>
          </cell>
          <cell r="BA1329">
            <v>0</v>
          </cell>
          <cell r="BB1329">
            <v>0</v>
          </cell>
          <cell r="BC1329">
            <v>38828</v>
          </cell>
        </row>
        <row r="1330">
          <cell r="A1330">
            <v>2006</v>
          </cell>
          <cell r="B1330">
            <v>1</v>
          </cell>
          <cell r="C1330">
            <v>390</v>
          </cell>
          <cell r="D1330">
            <v>20</v>
          </cell>
          <cell r="E1330">
            <v>792020</v>
          </cell>
          <cell r="F1330">
            <v>0</v>
          </cell>
          <cell r="G1330" t="str">
            <v>Затраты по ШПЗ (основные)</v>
          </cell>
          <cell r="H1330">
            <v>2011</v>
          </cell>
          <cell r="I1330">
            <v>7920</v>
          </cell>
          <cell r="J1330">
            <v>521093.8</v>
          </cell>
          <cell r="K1330">
            <v>1</v>
          </cell>
          <cell r="L1330">
            <v>0</v>
          </cell>
          <cell r="M1330">
            <v>0</v>
          </cell>
          <cell r="N1330">
            <v>0</v>
          </cell>
          <cell r="R1330">
            <v>0</v>
          </cell>
          <cell r="S1330">
            <v>0</v>
          </cell>
          <cell r="T1330">
            <v>0</v>
          </cell>
          <cell r="U1330">
            <v>34</v>
          </cell>
          <cell r="V1330">
            <v>0</v>
          </cell>
          <cell r="W1330">
            <v>0</v>
          </cell>
          <cell r="AA1330">
            <v>0</v>
          </cell>
          <cell r="AB1330">
            <v>0</v>
          </cell>
          <cell r="AC1330">
            <v>0</v>
          </cell>
          <cell r="AD1330">
            <v>34</v>
          </cell>
          <cell r="AE1330">
            <v>508310</v>
          </cell>
          <cell r="AF1330">
            <v>0</v>
          </cell>
          <cell r="AI1330">
            <v>2223</v>
          </cell>
          <cell r="AK1330">
            <v>0</v>
          </cell>
          <cell r="AM1330">
            <v>517</v>
          </cell>
          <cell r="AN1330">
            <v>1</v>
          </cell>
          <cell r="AO1330">
            <v>393216</v>
          </cell>
          <cell r="AQ1330">
            <v>0</v>
          </cell>
          <cell r="AR1330">
            <v>0</v>
          </cell>
          <cell r="AS1330" t="str">
            <v>Ы</v>
          </cell>
          <cell r="AT1330" t="str">
            <v>Ы</v>
          </cell>
          <cell r="AU1330">
            <v>0</v>
          </cell>
          <cell r="AV1330">
            <v>0</v>
          </cell>
          <cell r="AW1330">
            <v>23</v>
          </cell>
          <cell r="AX1330">
            <v>1</v>
          </cell>
          <cell r="AY1330">
            <v>0</v>
          </cell>
          <cell r="AZ1330">
            <v>0</v>
          </cell>
          <cell r="BA1330">
            <v>0</v>
          </cell>
          <cell r="BB1330">
            <v>0</v>
          </cell>
          <cell r="BC1330">
            <v>38828</v>
          </cell>
        </row>
        <row r="1331">
          <cell r="A1331">
            <v>2006</v>
          </cell>
          <cell r="B1331">
            <v>1</v>
          </cell>
          <cell r="C1331">
            <v>391</v>
          </cell>
          <cell r="D1331">
            <v>20</v>
          </cell>
          <cell r="E1331">
            <v>792020</v>
          </cell>
          <cell r="F1331">
            <v>0</v>
          </cell>
          <cell r="G1331" t="str">
            <v>Затраты по ШПЗ (основные)</v>
          </cell>
          <cell r="H1331">
            <v>2011</v>
          </cell>
          <cell r="I1331">
            <v>7920</v>
          </cell>
          <cell r="J1331">
            <v>272229.2</v>
          </cell>
          <cell r="K1331">
            <v>1</v>
          </cell>
          <cell r="L1331">
            <v>0</v>
          </cell>
          <cell r="M1331">
            <v>0</v>
          </cell>
          <cell r="N1331">
            <v>0</v>
          </cell>
          <cell r="R1331">
            <v>0</v>
          </cell>
          <cell r="S1331">
            <v>0</v>
          </cell>
          <cell r="T1331">
            <v>0</v>
          </cell>
          <cell r="U1331">
            <v>34</v>
          </cell>
          <cell r="V1331">
            <v>0</v>
          </cell>
          <cell r="W1331">
            <v>0</v>
          </cell>
          <cell r="AA1331">
            <v>0</v>
          </cell>
          <cell r="AB1331">
            <v>0</v>
          </cell>
          <cell r="AC1331">
            <v>0</v>
          </cell>
          <cell r="AD1331">
            <v>34</v>
          </cell>
          <cell r="AE1331">
            <v>510100</v>
          </cell>
          <cell r="AF1331">
            <v>0</v>
          </cell>
          <cell r="AI1331">
            <v>2223</v>
          </cell>
          <cell r="AK1331">
            <v>0</v>
          </cell>
          <cell r="AM1331">
            <v>518</v>
          </cell>
          <cell r="AN1331">
            <v>1</v>
          </cell>
          <cell r="AO1331">
            <v>393216</v>
          </cell>
          <cell r="AQ1331">
            <v>0</v>
          </cell>
          <cell r="AR1331">
            <v>0</v>
          </cell>
          <cell r="AS1331" t="str">
            <v>Ы</v>
          </cell>
          <cell r="AT1331" t="str">
            <v>Ы</v>
          </cell>
          <cell r="AU1331">
            <v>0</v>
          </cell>
          <cell r="AV1331">
            <v>0</v>
          </cell>
          <cell r="AW1331">
            <v>23</v>
          </cell>
          <cell r="AX1331">
            <v>1</v>
          </cell>
          <cell r="AY1331">
            <v>0</v>
          </cell>
          <cell r="AZ1331">
            <v>0</v>
          </cell>
          <cell r="BA1331">
            <v>0</v>
          </cell>
          <cell r="BB1331">
            <v>0</v>
          </cell>
          <cell r="BC1331">
            <v>38828</v>
          </cell>
        </row>
        <row r="1332">
          <cell r="A1332">
            <v>2006</v>
          </cell>
          <cell r="B1332">
            <v>1</v>
          </cell>
          <cell r="C1332">
            <v>392</v>
          </cell>
          <cell r="D1332">
            <v>20</v>
          </cell>
          <cell r="E1332">
            <v>792020</v>
          </cell>
          <cell r="F1332">
            <v>0</v>
          </cell>
          <cell r="G1332" t="str">
            <v>Затраты по ШПЗ (основные)</v>
          </cell>
          <cell r="H1332">
            <v>2011</v>
          </cell>
          <cell r="I1332">
            <v>7920</v>
          </cell>
          <cell r="J1332">
            <v>460.7</v>
          </cell>
          <cell r="K1332">
            <v>1</v>
          </cell>
          <cell r="L1332">
            <v>0</v>
          </cell>
          <cell r="M1332">
            <v>0</v>
          </cell>
          <cell r="N1332">
            <v>0</v>
          </cell>
          <cell r="R1332">
            <v>0</v>
          </cell>
          <cell r="S1332">
            <v>0</v>
          </cell>
          <cell r="T1332">
            <v>0</v>
          </cell>
          <cell r="U1332">
            <v>34</v>
          </cell>
          <cell r="V1332">
            <v>0</v>
          </cell>
          <cell r="W1332">
            <v>0</v>
          </cell>
          <cell r="AA1332">
            <v>0</v>
          </cell>
          <cell r="AB1332">
            <v>0</v>
          </cell>
          <cell r="AC1332">
            <v>0</v>
          </cell>
          <cell r="AD1332">
            <v>34</v>
          </cell>
          <cell r="AE1332">
            <v>510200</v>
          </cell>
          <cell r="AF1332">
            <v>0</v>
          </cell>
          <cell r="AI1332">
            <v>2223</v>
          </cell>
          <cell r="AK1332">
            <v>0</v>
          </cell>
          <cell r="AM1332">
            <v>519</v>
          </cell>
          <cell r="AN1332">
            <v>1</v>
          </cell>
          <cell r="AO1332">
            <v>393216</v>
          </cell>
          <cell r="AQ1332">
            <v>0</v>
          </cell>
          <cell r="AR1332">
            <v>0</v>
          </cell>
          <cell r="AS1332" t="str">
            <v>Ы</v>
          </cell>
          <cell r="AT1332" t="str">
            <v>Ы</v>
          </cell>
          <cell r="AU1332">
            <v>0</v>
          </cell>
          <cell r="AV1332">
            <v>0</v>
          </cell>
          <cell r="AW1332">
            <v>23</v>
          </cell>
          <cell r="AX1332">
            <v>1</v>
          </cell>
          <cell r="AY1332">
            <v>0</v>
          </cell>
          <cell r="AZ1332">
            <v>0</v>
          </cell>
          <cell r="BA1332">
            <v>0</v>
          </cell>
          <cell r="BB1332">
            <v>0</v>
          </cell>
          <cell r="BC1332">
            <v>38828</v>
          </cell>
        </row>
        <row r="1333">
          <cell r="A1333">
            <v>2006</v>
          </cell>
          <cell r="B1333">
            <v>1</v>
          </cell>
          <cell r="C1333">
            <v>393</v>
          </cell>
          <cell r="D1333">
            <v>20</v>
          </cell>
          <cell r="E1333">
            <v>792020</v>
          </cell>
          <cell r="F1333">
            <v>0</v>
          </cell>
          <cell r="G1333" t="str">
            <v>Затраты по ШПЗ (основные)</v>
          </cell>
          <cell r="H1333">
            <v>2011</v>
          </cell>
          <cell r="I1333">
            <v>7920</v>
          </cell>
          <cell r="J1333">
            <v>374</v>
          </cell>
          <cell r="K1333">
            <v>1</v>
          </cell>
          <cell r="L1333">
            <v>0</v>
          </cell>
          <cell r="M1333">
            <v>0</v>
          </cell>
          <cell r="N1333">
            <v>0</v>
          </cell>
          <cell r="R1333">
            <v>0</v>
          </cell>
          <cell r="S1333">
            <v>0</v>
          </cell>
          <cell r="T1333">
            <v>0</v>
          </cell>
          <cell r="U1333">
            <v>34</v>
          </cell>
          <cell r="V1333">
            <v>0</v>
          </cell>
          <cell r="W1333">
            <v>0</v>
          </cell>
          <cell r="AA1333">
            <v>0</v>
          </cell>
          <cell r="AB1333">
            <v>0</v>
          </cell>
          <cell r="AC1333">
            <v>0</v>
          </cell>
          <cell r="AD1333">
            <v>34</v>
          </cell>
          <cell r="AE1333">
            <v>510300</v>
          </cell>
          <cell r="AF1333">
            <v>0</v>
          </cell>
          <cell r="AI1333">
            <v>2223</v>
          </cell>
          <cell r="AK1333">
            <v>0</v>
          </cell>
          <cell r="AM1333">
            <v>520</v>
          </cell>
          <cell r="AN1333">
            <v>1</v>
          </cell>
          <cell r="AO1333">
            <v>393216</v>
          </cell>
          <cell r="AQ1333">
            <v>0</v>
          </cell>
          <cell r="AR1333">
            <v>0</v>
          </cell>
          <cell r="AS1333" t="str">
            <v>Ы</v>
          </cell>
          <cell r="AT1333" t="str">
            <v>Ы</v>
          </cell>
          <cell r="AU1333">
            <v>0</v>
          </cell>
          <cell r="AV1333">
            <v>0</v>
          </cell>
          <cell r="AW1333">
            <v>23</v>
          </cell>
          <cell r="AX1333">
            <v>1</v>
          </cell>
          <cell r="AY1333">
            <v>0</v>
          </cell>
          <cell r="AZ1333">
            <v>0</v>
          </cell>
          <cell r="BA1333">
            <v>0</v>
          </cell>
          <cell r="BB1333">
            <v>0</v>
          </cell>
          <cell r="BC1333">
            <v>38828</v>
          </cell>
        </row>
        <row r="1334">
          <cell r="A1334">
            <v>2006</v>
          </cell>
          <cell r="B1334">
            <v>1</v>
          </cell>
          <cell r="C1334">
            <v>394</v>
          </cell>
          <cell r="D1334">
            <v>20</v>
          </cell>
          <cell r="E1334">
            <v>792020</v>
          </cell>
          <cell r="F1334">
            <v>0</v>
          </cell>
          <cell r="G1334" t="str">
            <v>Затраты по ШПЗ (основные)</v>
          </cell>
          <cell r="H1334">
            <v>2011</v>
          </cell>
          <cell r="I1334">
            <v>7920</v>
          </cell>
          <cell r="J1334">
            <v>1914.79</v>
          </cell>
          <cell r="K1334">
            <v>1</v>
          </cell>
          <cell r="L1334">
            <v>0</v>
          </cell>
          <cell r="M1334">
            <v>0</v>
          </cell>
          <cell r="N1334">
            <v>0</v>
          </cell>
          <cell r="R1334">
            <v>0</v>
          </cell>
          <cell r="S1334">
            <v>0</v>
          </cell>
          <cell r="T1334">
            <v>0</v>
          </cell>
          <cell r="U1334">
            <v>34</v>
          </cell>
          <cell r="V1334">
            <v>0</v>
          </cell>
          <cell r="W1334">
            <v>0</v>
          </cell>
          <cell r="AA1334">
            <v>0</v>
          </cell>
          <cell r="AB1334">
            <v>0</v>
          </cell>
          <cell r="AC1334">
            <v>0</v>
          </cell>
          <cell r="AD1334">
            <v>34</v>
          </cell>
          <cell r="AE1334">
            <v>510400</v>
          </cell>
          <cell r="AF1334">
            <v>0</v>
          </cell>
          <cell r="AI1334">
            <v>2223</v>
          </cell>
          <cell r="AK1334">
            <v>0</v>
          </cell>
          <cell r="AM1334">
            <v>521</v>
          </cell>
          <cell r="AN1334">
            <v>1</v>
          </cell>
          <cell r="AO1334">
            <v>393216</v>
          </cell>
          <cell r="AQ1334">
            <v>0</v>
          </cell>
          <cell r="AR1334">
            <v>0</v>
          </cell>
          <cell r="AS1334" t="str">
            <v>Ы</v>
          </cell>
          <cell r="AT1334" t="str">
            <v>Ы</v>
          </cell>
          <cell r="AU1334">
            <v>0</v>
          </cell>
          <cell r="AV1334">
            <v>0</v>
          </cell>
          <cell r="AW1334">
            <v>23</v>
          </cell>
          <cell r="AX1334">
            <v>1</v>
          </cell>
          <cell r="AY1334">
            <v>0</v>
          </cell>
          <cell r="AZ1334">
            <v>0</v>
          </cell>
          <cell r="BA1334">
            <v>0</v>
          </cell>
          <cell r="BB1334">
            <v>0</v>
          </cell>
          <cell r="BC1334">
            <v>38828</v>
          </cell>
        </row>
        <row r="1335">
          <cell r="A1335">
            <v>2006</v>
          </cell>
          <cell r="B1335">
            <v>1</v>
          </cell>
          <cell r="C1335">
            <v>395</v>
          </cell>
          <cell r="D1335">
            <v>20</v>
          </cell>
          <cell r="E1335">
            <v>792020</v>
          </cell>
          <cell r="F1335">
            <v>0</v>
          </cell>
          <cell r="G1335" t="str">
            <v>Затраты по ШПЗ (основные)</v>
          </cell>
          <cell r="H1335">
            <v>2011</v>
          </cell>
          <cell r="I1335">
            <v>7920</v>
          </cell>
          <cell r="J1335">
            <v>179459</v>
          </cell>
          <cell r="K1335">
            <v>1</v>
          </cell>
          <cell r="L1335">
            <v>0</v>
          </cell>
          <cell r="M1335">
            <v>0</v>
          </cell>
          <cell r="N1335">
            <v>0</v>
          </cell>
          <cell r="R1335">
            <v>0</v>
          </cell>
          <cell r="S1335">
            <v>0</v>
          </cell>
          <cell r="T1335">
            <v>0</v>
          </cell>
          <cell r="U1335">
            <v>34</v>
          </cell>
          <cell r="V1335">
            <v>0</v>
          </cell>
          <cell r="W1335">
            <v>0</v>
          </cell>
          <cell r="AA1335">
            <v>0</v>
          </cell>
          <cell r="AB1335">
            <v>0</v>
          </cell>
          <cell r="AC1335">
            <v>0</v>
          </cell>
          <cell r="AD1335">
            <v>34</v>
          </cell>
          <cell r="AE1335">
            <v>510600</v>
          </cell>
          <cell r="AF1335">
            <v>0</v>
          </cell>
          <cell r="AI1335">
            <v>2223</v>
          </cell>
          <cell r="AK1335">
            <v>0</v>
          </cell>
          <cell r="AM1335">
            <v>522</v>
          </cell>
          <cell r="AN1335">
            <v>1</v>
          </cell>
          <cell r="AO1335">
            <v>393216</v>
          </cell>
          <cell r="AQ1335">
            <v>0</v>
          </cell>
          <cell r="AR1335">
            <v>0</v>
          </cell>
          <cell r="AS1335" t="str">
            <v>Ы</v>
          </cell>
          <cell r="AT1335" t="str">
            <v>Ы</v>
          </cell>
          <cell r="AU1335">
            <v>0</v>
          </cell>
          <cell r="AV1335">
            <v>0</v>
          </cell>
          <cell r="AW1335">
            <v>23</v>
          </cell>
          <cell r="AX1335">
            <v>1</v>
          </cell>
          <cell r="AY1335">
            <v>0</v>
          </cell>
          <cell r="AZ1335">
            <v>0</v>
          </cell>
          <cell r="BA1335">
            <v>0</v>
          </cell>
          <cell r="BB1335">
            <v>0</v>
          </cell>
          <cell r="BC1335">
            <v>38828</v>
          </cell>
        </row>
        <row r="1336">
          <cell r="A1336">
            <v>2006</v>
          </cell>
          <cell r="B1336">
            <v>1</v>
          </cell>
          <cell r="C1336">
            <v>396</v>
          </cell>
          <cell r="D1336">
            <v>20</v>
          </cell>
          <cell r="E1336">
            <v>792020</v>
          </cell>
          <cell r="F1336">
            <v>0</v>
          </cell>
          <cell r="G1336" t="str">
            <v>Затраты по ШПЗ (основные)</v>
          </cell>
          <cell r="H1336">
            <v>2011</v>
          </cell>
          <cell r="I1336">
            <v>7920</v>
          </cell>
          <cell r="J1336">
            <v>8665.8700000000008</v>
          </cell>
          <cell r="K1336">
            <v>1</v>
          </cell>
          <cell r="L1336">
            <v>0</v>
          </cell>
          <cell r="M1336">
            <v>0</v>
          </cell>
          <cell r="N1336">
            <v>0</v>
          </cell>
          <cell r="R1336">
            <v>0</v>
          </cell>
          <cell r="S1336">
            <v>0</v>
          </cell>
          <cell r="T1336">
            <v>0</v>
          </cell>
          <cell r="U1336">
            <v>34</v>
          </cell>
          <cell r="V1336">
            <v>0</v>
          </cell>
          <cell r="W1336">
            <v>0</v>
          </cell>
          <cell r="AA1336">
            <v>0</v>
          </cell>
          <cell r="AB1336">
            <v>0</v>
          </cell>
          <cell r="AC1336">
            <v>0</v>
          </cell>
          <cell r="AD1336">
            <v>34</v>
          </cell>
          <cell r="AE1336">
            <v>513600</v>
          </cell>
          <cell r="AF1336">
            <v>0</v>
          </cell>
          <cell r="AI1336">
            <v>2223</v>
          </cell>
          <cell r="AK1336">
            <v>0</v>
          </cell>
          <cell r="AM1336">
            <v>523</v>
          </cell>
          <cell r="AN1336">
            <v>1</v>
          </cell>
          <cell r="AO1336">
            <v>393216</v>
          </cell>
          <cell r="AQ1336">
            <v>0</v>
          </cell>
          <cell r="AR1336">
            <v>0</v>
          </cell>
          <cell r="AS1336" t="str">
            <v>Ы</v>
          </cell>
          <cell r="AT1336" t="str">
            <v>Ы</v>
          </cell>
          <cell r="AU1336">
            <v>0</v>
          </cell>
          <cell r="AV1336">
            <v>0</v>
          </cell>
          <cell r="AW1336">
            <v>23</v>
          </cell>
          <cell r="AX1336">
            <v>1</v>
          </cell>
          <cell r="AY1336">
            <v>0</v>
          </cell>
          <cell r="AZ1336">
            <v>0</v>
          </cell>
          <cell r="BA1336">
            <v>0</v>
          </cell>
          <cell r="BB1336">
            <v>0</v>
          </cell>
          <cell r="BC1336">
            <v>38828</v>
          </cell>
        </row>
        <row r="1337">
          <cell r="A1337">
            <v>2006</v>
          </cell>
          <cell r="B1337">
            <v>1</v>
          </cell>
          <cell r="C1337">
            <v>397</v>
          </cell>
          <cell r="D1337">
            <v>20</v>
          </cell>
          <cell r="E1337">
            <v>792020</v>
          </cell>
          <cell r="F1337">
            <v>0</v>
          </cell>
          <cell r="G1337" t="str">
            <v>Затраты по ШПЗ (основные)</v>
          </cell>
          <cell r="H1337">
            <v>2011</v>
          </cell>
          <cell r="I1337">
            <v>7920</v>
          </cell>
          <cell r="J1337">
            <v>2966.65</v>
          </cell>
          <cell r="K1337">
            <v>1</v>
          </cell>
          <cell r="L1337">
            <v>0</v>
          </cell>
          <cell r="M1337">
            <v>0</v>
          </cell>
          <cell r="N1337">
            <v>0</v>
          </cell>
          <cell r="R1337">
            <v>0</v>
          </cell>
          <cell r="S1337">
            <v>0</v>
          </cell>
          <cell r="T1337">
            <v>0</v>
          </cell>
          <cell r="U1337">
            <v>34</v>
          </cell>
          <cell r="V1337">
            <v>0</v>
          </cell>
          <cell r="W1337">
            <v>0</v>
          </cell>
          <cell r="AA1337">
            <v>0</v>
          </cell>
          <cell r="AB1337">
            <v>0</v>
          </cell>
          <cell r="AC1337">
            <v>0</v>
          </cell>
          <cell r="AD1337">
            <v>34</v>
          </cell>
          <cell r="AE1337">
            <v>530000</v>
          </cell>
          <cell r="AF1337">
            <v>0</v>
          </cell>
          <cell r="AI1337">
            <v>2223</v>
          </cell>
          <cell r="AK1337">
            <v>0</v>
          </cell>
          <cell r="AM1337">
            <v>524</v>
          </cell>
          <cell r="AN1337">
            <v>1</v>
          </cell>
          <cell r="AO1337">
            <v>393216</v>
          </cell>
          <cell r="AQ1337">
            <v>0</v>
          </cell>
          <cell r="AR1337">
            <v>0</v>
          </cell>
          <cell r="AS1337" t="str">
            <v>Ы</v>
          </cell>
          <cell r="AT1337" t="str">
            <v>Ы</v>
          </cell>
          <cell r="AU1337">
            <v>0</v>
          </cell>
          <cell r="AV1337">
            <v>0</v>
          </cell>
          <cell r="AW1337">
            <v>23</v>
          </cell>
          <cell r="AX1337">
            <v>1</v>
          </cell>
          <cell r="AY1337">
            <v>0</v>
          </cell>
          <cell r="AZ1337">
            <v>0</v>
          </cell>
          <cell r="BA1337">
            <v>0</v>
          </cell>
          <cell r="BB1337">
            <v>0</v>
          </cell>
          <cell r="BC1337">
            <v>38828</v>
          </cell>
        </row>
        <row r="1338">
          <cell r="A1338">
            <v>2006</v>
          </cell>
          <cell r="B1338">
            <v>1</v>
          </cell>
          <cell r="C1338">
            <v>428</v>
          </cell>
          <cell r="D1338">
            <v>20</v>
          </cell>
          <cell r="E1338">
            <v>792020</v>
          </cell>
          <cell r="F1338">
            <v>0</v>
          </cell>
          <cell r="G1338" t="str">
            <v>Затраты по ШПЗ (основные)</v>
          </cell>
          <cell r="H1338">
            <v>2011</v>
          </cell>
          <cell r="I1338">
            <v>7920</v>
          </cell>
          <cell r="J1338">
            <v>112998.38</v>
          </cell>
          <cell r="K1338">
            <v>1</v>
          </cell>
          <cell r="L1338">
            <v>0</v>
          </cell>
          <cell r="M1338">
            <v>0</v>
          </cell>
          <cell r="N1338">
            <v>0</v>
          </cell>
          <cell r="R1338">
            <v>0</v>
          </cell>
          <cell r="S1338">
            <v>0</v>
          </cell>
          <cell r="T1338">
            <v>0</v>
          </cell>
          <cell r="U1338">
            <v>35</v>
          </cell>
          <cell r="V1338">
            <v>0</v>
          </cell>
          <cell r="W1338">
            <v>0</v>
          </cell>
          <cell r="AA1338">
            <v>0</v>
          </cell>
          <cell r="AB1338">
            <v>0</v>
          </cell>
          <cell r="AC1338">
            <v>0</v>
          </cell>
          <cell r="AD1338">
            <v>35</v>
          </cell>
          <cell r="AE1338">
            <v>110000</v>
          </cell>
          <cell r="AF1338">
            <v>0</v>
          </cell>
          <cell r="AI1338">
            <v>2223</v>
          </cell>
          <cell r="AK1338">
            <v>0</v>
          </cell>
          <cell r="AM1338">
            <v>555</v>
          </cell>
          <cell r="AN1338">
            <v>1</v>
          </cell>
          <cell r="AO1338">
            <v>393216</v>
          </cell>
          <cell r="AQ1338">
            <v>0</v>
          </cell>
          <cell r="AR1338">
            <v>0</v>
          </cell>
          <cell r="AS1338" t="str">
            <v>Ы</v>
          </cell>
          <cell r="AT1338" t="str">
            <v>Ы</v>
          </cell>
          <cell r="AU1338">
            <v>0</v>
          </cell>
          <cell r="AV1338">
            <v>0</v>
          </cell>
          <cell r="AW1338">
            <v>23</v>
          </cell>
          <cell r="AX1338">
            <v>1</v>
          </cell>
          <cell r="AY1338">
            <v>0</v>
          </cell>
          <cell r="AZ1338">
            <v>0</v>
          </cell>
          <cell r="BA1338">
            <v>0</v>
          </cell>
          <cell r="BB1338">
            <v>0</v>
          </cell>
          <cell r="BC1338">
            <v>38828</v>
          </cell>
        </row>
        <row r="1339">
          <cell r="A1339">
            <v>2006</v>
          </cell>
          <cell r="B1339">
            <v>1</v>
          </cell>
          <cell r="C1339">
            <v>429</v>
          </cell>
          <cell r="D1339">
            <v>20</v>
          </cell>
          <cell r="E1339">
            <v>792020</v>
          </cell>
          <cell r="F1339">
            <v>0</v>
          </cell>
          <cell r="G1339" t="str">
            <v>Затраты по ШПЗ (основные)</v>
          </cell>
          <cell r="H1339">
            <v>2011</v>
          </cell>
          <cell r="I1339">
            <v>7920</v>
          </cell>
          <cell r="J1339">
            <v>2659.61</v>
          </cell>
          <cell r="K1339">
            <v>1</v>
          </cell>
          <cell r="L1339">
            <v>0</v>
          </cell>
          <cell r="M1339">
            <v>0</v>
          </cell>
          <cell r="N1339">
            <v>0</v>
          </cell>
          <cell r="R1339">
            <v>0</v>
          </cell>
          <cell r="S1339">
            <v>0</v>
          </cell>
          <cell r="T1339">
            <v>0</v>
          </cell>
          <cell r="U1339">
            <v>35</v>
          </cell>
          <cell r="V1339">
            <v>0</v>
          </cell>
          <cell r="W1339">
            <v>0</v>
          </cell>
          <cell r="AA1339">
            <v>0</v>
          </cell>
          <cell r="AB1339">
            <v>0</v>
          </cell>
          <cell r="AC1339">
            <v>0</v>
          </cell>
          <cell r="AD1339">
            <v>35</v>
          </cell>
          <cell r="AE1339">
            <v>114020</v>
          </cell>
          <cell r="AF1339">
            <v>0</v>
          </cell>
          <cell r="AI1339">
            <v>2223</v>
          </cell>
          <cell r="AK1339">
            <v>0</v>
          </cell>
          <cell r="AM1339">
            <v>556</v>
          </cell>
          <cell r="AN1339">
            <v>1</v>
          </cell>
          <cell r="AO1339">
            <v>393216</v>
          </cell>
          <cell r="AQ1339">
            <v>0</v>
          </cell>
          <cell r="AR1339">
            <v>0</v>
          </cell>
          <cell r="AS1339" t="str">
            <v>Ы</v>
          </cell>
          <cell r="AT1339" t="str">
            <v>Ы</v>
          </cell>
          <cell r="AU1339">
            <v>0</v>
          </cell>
          <cell r="AV1339">
            <v>0</v>
          </cell>
          <cell r="AW1339">
            <v>23</v>
          </cell>
          <cell r="AX1339">
            <v>1</v>
          </cell>
          <cell r="AY1339">
            <v>0</v>
          </cell>
          <cell r="AZ1339">
            <v>0</v>
          </cell>
          <cell r="BA1339">
            <v>0</v>
          </cell>
          <cell r="BB1339">
            <v>0</v>
          </cell>
          <cell r="BC1339">
            <v>38828</v>
          </cell>
        </row>
        <row r="1340">
          <cell r="A1340">
            <v>2006</v>
          </cell>
          <cell r="B1340">
            <v>1</v>
          </cell>
          <cell r="C1340">
            <v>430</v>
          </cell>
          <cell r="D1340">
            <v>20</v>
          </cell>
          <cell r="E1340">
            <v>792020</v>
          </cell>
          <cell r="F1340">
            <v>0</v>
          </cell>
          <cell r="G1340" t="str">
            <v>Затраты по ШПЗ (основные)</v>
          </cell>
          <cell r="H1340">
            <v>2011</v>
          </cell>
          <cell r="I1340">
            <v>7920</v>
          </cell>
          <cell r="J1340">
            <v>134817.09</v>
          </cell>
          <cell r="K1340">
            <v>1</v>
          </cell>
          <cell r="L1340">
            <v>0</v>
          </cell>
          <cell r="M1340">
            <v>0</v>
          </cell>
          <cell r="N1340">
            <v>0</v>
          </cell>
          <cell r="R1340">
            <v>0</v>
          </cell>
          <cell r="S1340">
            <v>0</v>
          </cell>
          <cell r="T1340">
            <v>0</v>
          </cell>
          <cell r="U1340">
            <v>35</v>
          </cell>
          <cell r="V1340">
            <v>0</v>
          </cell>
          <cell r="W1340">
            <v>0</v>
          </cell>
          <cell r="AA1340">
            <v>0</v>
          </cell>
          <cell r="AB1340">
            <v>0</v>
          </cell>
          <cell r="AC1340">
            <v>0</v>
          </cell>
          <cell r="AD1340">
            <v>35</v>
          </cell>
          <cell r="AE1340">
            <v>116000</v>
          </cell>
          <cell r="AF1340">
            <v>0</v>
          </cell>
          <cell r="AI1340">
            <v>2223</v>
          </cell>
          <cell r="AK1340">
            <v>0</v>
          </cell>
          <cell r="AM1340">
            <v>557</v>
          </cell>
          <cell r="AN1340">
            <v>1</v>
          </cell>
          <cell r="AO1340">
            <v>393216</v>
          </cell>
          <cell r="AQ1340">
            <v>0</v>
          </cell>
          <cell r="AR1340">
            <v>0</v>
          </cell>
          <cell r="AS1340" t="str">
            <v>Ы</v>
          </cell>
          <cell r="AT1340" t="str">
            <v>Ы</v>
          </cell>
          <cell r="AU1340">
            <v>0</v>
          </cell>
          <cell r="AV1340">
            <v>0</v>
          </cell>
          <cell r="AW1340">
            <v>23</v>
          </cell>
          <cell r="AX1340">
            <v>1</v>
          </cell>
          <cell r="AY1340">
            <v>0</v>
          </cell>
          <cell r="AZ1340">
            <v>0</v>
          </cell>
          <cell r="BA1340">
            <v>0</v>
          </cell>
          <cell r="BB1340">
            <v>0</v>
          </cell>
          <cell r="BC1340">
            <v>38828</v>
          </cell>
        </row>
        <row r="1341">
          <cell r="A1341">
            <v>2006</v>
          </cell>
          <cell r="B1341">
            <v>1</v>
          </cell>
          <cell r="C1341">
            <v>431</v>
          </cell>
          <cell r="D1341">
            <v>20</v>
          </cell>
          <cell r="E1341">
            <v>792020</v>
          </cell>
          <cell r="F1341">
            <v>0</v>
          </cell>
          <cell r="G1341" t="str">
            <v>Затраты по ШПЗ (основные)</v>
          </cell>
          <cell r="H1341">
            <v>2011</v>
          </cell>
          <cell r="I1341">
            <v>7920</v>
          </cell>
          <cell r="J1341">
            <v>6302</v>
          </cell>
          <cell r="K1341">
            <v>1</v>
          </cell>
          <cell r="L1341">
            <v>0</v>
          </cell>
          <cell r="M1341">
            <v>0</v>
          </cell>
          <cell r="N1341">
            <v>0</v>
          </cell>
          <cell r="R1341">
            <v>0</v>
          </cell>
          <cell r="S1341">
            <v>0</v>
          </cell>
          <cell r="T1341">
            <v>0</v>
          </cell>
          <cell r="U1341">
            <v>35</v>
          </cell>
          <cell r="V1341">
            <v>0</v>
          </cell>
          <cell r="W1341">
            <v>0</v>
          </cell>
          <cell r="AA1341">
            <v>0</v>
          </cell>
          <cell r="AB1341">
            <v>0</v>
          </cell>
          <cell r="AC1341">
            <v>0</v>
          </cell>
          <cell r="AD1341">
            <v>35</v>
          </cell>
          <cell r="AE1341">
            <v>117000</v>
          </cell>
          <cell r="AF1341">
            <v>0</v>
          </cell>
          <cell r="AI1341">
            <v>2223</v>
          </cell>
          <cell r="AK1341">
            <v>0</v>
          </cell>
          <cell r="AM1341">
            <v>558</v>
          </cell>
          <cell r="AN1341">
            <v>1</v>
          </cell>
          <cell r="AO1341">
            <v>393216</v>
          </cell>
          <cell r="AQ1341">
            <v>0</v>
          </cell>
          <cell r="AR1341">
            <v>0</v>
          </cell>
          <cell r="AS1341" t="str">
            <v>Ы</v>
          </cell>
          <cell r="AT1341" t="str">
            <v>Ы</v>
          </cell>
          <cell r="AU1341">
            <v>0</v>
          </cell>
          <cell r="AV1341">
            <v>0</v>
          </cell>
          <cell r="AW1341">
            <v>23</v>
          </cell>
          <cell r="AX1341">
            <v>1</v>
          </cell>
          <cell r="AY1341">
            <v>0</v>
          </cell>
          <cell r="AZ1341">
            <v>0</v>
          </cell>
          <cell r="BA1341">
            <v>0</v>
          </cell>
          <cell r="BB1341">
            <v>0</v>
          </cell>
          <cell r="BC1341">
            <v>38828</v>
          </cell>
        </row>
        <row r="1342">
          <cell r="A1342">
            <v>2006</v>
          </cell>
          <cell r="B1342">
            <v>1</v>
          </cell>
          <cell r="C1342">
            <v>432</v>
          </cell>
          <cell r="D1342">
            <v>20</v>
          </cell>
          <cell r="E1342">
            <v>792020</v>
          </cell>
          <cell r="F1342">
            <v>0</v>
          </cell>
          <cell r="G1342" t="str">
            <v>Затраты по ШПЗ (основные)</v>
          </cell>
          <cell r="H1342">
            <v>2011</v>
          </cell>
          <cell r="I1342">
            <v>7920</v>
          </cell>
          <cell r="J1342">
            <v>33531</v>
          </cell>
          <cell r="K1342">
            <v>1</v>
          </cell>
          <cell r="L1342">
            <v>0</v>
          </cell>
          <cell r="M1342">
            <v>0</v>
          </cell>
          <cell r="N1342">
            <v>0</v>
          </cell>
          <cell r="R1342">
            <v>0</v>
          </cell>
          <cell r="S1342">
            <v>0</v>
          </cell>
          <cell r="T1342">
            <v>0</v>
          </cell>
          <cell r="U1342">
            <v>35</v>
          </cell>
          <cell r="V1342">
            <v>0</v>
          </cell>
          <cell r="W1342">
            <v>0</v>
          </cell>
          <cell r="AA1342">
            <v>0</v>
          </cell>
          <cell r="AB1342">
            <v>0</v>
          </cell>
          <cell r="AC1342">
            <v>0</v>
          </cell>
          <cell r="AD1342">
            <v>35</v>
          </cell>
          <cell r="AE1342">
            <v>118000</v>
          </cell>
          <cell r="AF1342">
            <v>0</v>
          </cell>
          <cell r="AI1342">
            <v>2223</v>
          </cell>
          <cell r="AK1342">
            <v>0</v>
          </cell>
          <cell r="AM1342">
            <v>559</v>
          </cell>
          <cell r="AN1342">
            <v>1</v>
          </cell>
          <cell r="AO1342">
            <v>393216</v>
          </cell>
          <cell r="AQ1342">
            <v>0</v>
          </cell>
          <cell r="AR1342">
            <v>0</v>
          </cell>
          <cell r="AS1342" t="str">
            <v>Ы</v>
          </cell>
          <cell r="AT1342" t="str">
            <v>Ы</v>
          </cell>
          <cell r="AU1342">
            <v>0</v>
          </cell>
          <cell r="AV1342">
            <v>0</v>
          </cell>
          <cell r="AW1342">
            <v>23</v>
          </cell>
          <cell r="AX1342">
            <v>1</v>
          </cell>
          <cell r="AY1342">
            <v>0</v>
          </cell>
          <cell r="AZ1342">
            <v>0</v>
          </cell>
          <cell r="BA1342">
            <v>0</v>
          </cell>
          <cell r="BB1342">
            <v>0</v>
          </cell>
          <cell r="BC1342">
            <v>38828</v>
          </cell>
        </row>
        <row r="1343">
          <cell r="A1343">
            <v>2006</v>
          </cell>
          <cell r="B1343">
            <v>1</v>
          </cell>
          <cell r="C1343">
            <v>433</v>
          </cell>
          <cell r="D1343">
            <v>20</v>
          </cell>
          <cell r="E1343">
            <v>792020</v>
          </cell>
          <cell r="F1343">
            <v>0</v>
          </cell>
          <cell r="G1343" t="str">
            <v>Затраты по ШПЗ (основные)</v>
          </cell>
          <cell r="H1343">
            <v>2011</v>
          </cell>
          <cell r="I1343">
            <v>7920</v>
          </cell>
          <cell r="J1343">
            <v>1623.36</v>
          </cell>
          <cell r="K1343">
            <v>1</v>
          </cell>
          <cell r="L1343">
            <v>0</v>
          </cell>
          <cell r="M1343">
            <v>0</v>
          </cell>
          <cell r="N1343">
            <v>0</v>
          </cell>
          <cell r="R1343">
            <v>0</v>
          </cell>
          <cell r="S1343">
            <v>0</v>
          </cell>
          <cell r="T1343">
            <v>0</v>
          </cell>
          <cell r="U1343">
            <v>35</v>
          </cell>
          <cell r="V1343">
            <v>0</v>
          </cell>
          <cell r="W1343">
            <v>0</v>
          </cell>
          <cell r="AA1343">
            <v>0</v>
          </cell>
          <cell r="AB1343">
            <v>0</v>
          </cell>
          <cell r="AC1343">
            <v>0</v>
          </cell>
          <cell r="AD1343">
            <v>35</v>
          </cell>
          <cell r="AE1343">
            <v>131000</v>
          </cell>
          <cell r="AF1343">
            <v>0</v>
          </cell>
          <cell r="AI1343">
            <v>2223</v>
          </cell>
          <cell r="AK1343">
            <v>0</v>
          </cell>
          <cell r="AM1343">
            <v>560</v>
          </cell>
          <cell r="AN1343">
            <v>1</v>
          </cell>
          <cell r="AO1343">
            <v>393216</v>
          </cell>
          <cell r="AQ1343">
            <v>0</v>
          </cell>
          <cell r="AR1343">
            <v>0</v>
          </cell>
          <cell r="AS1343" t="str">
            <v>Ы</v>
          </cell>
          <cell r="AT1343" t="str">
            <v>Ы</v>
          </cell>
          <cell r="AU1343">
            <v>0</v>
          </cell>
          <cell r="AV1343">
            <v>0</v>
          </cell>
          <cell r="AW1343">
            <v>23</v>
          </cell>
          <cell r="AX1343">
            <v>1</v>
          </cell>
          <cell r="AY1343">
            <v>0</v>
          </cell>
          <cell r="AZ1343">
            <v>0</v>
          </cell>
          <cell r="BA1343">
            <v>0</v>
          </cell>
          <cell r="BB1343">
            <v>0</v>
          </cell>
          <cell r="BC1343">
            <v>38828</v>
          </cell>
        </row>
        <row r="1344">
          <cell r="A1344">
            <v>2006</v>
          </cell>
          <cell r="B1344">
            <v>1</v>
          </cell>
          <cell r="C1344">
            <v>434</v>
          </cell>
          <cell r="D1344">
            <v>20</v>
          </cell>
          <cell r="E1344">
            <v>792020</v>
          </cell>
          <cell r="F1344">
            <v>0</v>
          </cell>
          <cell r="G1344" t="str">
            <v>Затраты по ШПЗ (основные)</v>
          </cell>
          <cell r="H1344">
            <v>2011</v>
          </cell>
          <cell r="I1344">
            <v>7920</v>
          </cell>
          <cell r="J1344">
            <v>34941.46</v>
          </cell>
          <cell r="K1344">
            <v>1</v>
          </cell>
          <cell r="L1344">
            <v>0</v>
          </cell>
          <cell r="M1344">
            <v>0</v>
          </cell>
          <cell r="N1344">
            <v>0</v>
          </cell>
          <cell r="R1344">
            <v>0</v>
          </cell>
          <cell r="S1344">
            <v>0</v>
          </cell>
          <cell r="T1344">
            <v>0</v>
          </cell>
          <cell r="U1344">
            <v>35</v>
          </cell>
          <cell r="V1344">
            <v>0</v>
          </cell>
          <cell r="W1344">
            <v>0</v>
          </cell>
          <cell r="AA1344">
            <v>0</v>
          </cell>
          <cell r="AB1344">
            <v>0</v>
          </cell>
          <cell r="AC1344">
            <v>0</v>
          </cell>
          <cell r="AD1344">
            <v>35</v>
          </cell>
          <cell r="AE1344">
            <v>132000</v>
          </cell>
          <cell r="AF1344">
            <v>0</v>
          </cell>
          <cell r="AI1344">
            <v>2223</v>
          </cell>
          <cell r="AK1344">
            <v>0</v>
          </cell>
          <cell r="AM1344">
            <v>561</v>
          </cell>
          <cell r="AN1344">
            <v>1</v>
          </cell>
          <cell r="AO1344">
            <v>393216</v>
          </cell>
          <cell r="AQ1344">
            <v>0</v>
          </cell>
          <cell r="AR1344">
            <v>0</v>
          </cell>
          <cell r="AS1344" t="str">
            <v>Ы</v>
          </cell>
          <cell r="AT1344" t="str">
            <v>Ы</v>
          </cell>
          <cell r="AU1344">
            <v>0</v>
          </cell>
          <cell r="AV1344">
            <v>0</v>
          </cell>
          <cell r="AW1344">
            <v>23</v>
          </cell>
          <cell r="AX1344">
            <v>1</v>
          </cell>
          <cell r="AY1344">
            <v>0</v>
          </cell>
          <cell r="AZ1344">
            <v>0</v>
          </cell>
          <cell r="BA1344">
            <v>0</v>
          </cell>
          <cell r="BB1344">
            <v>0</v>
          </cell>
          <cell r="BC1344">
            <v>38828</v>
          </cell>
        </row>
        <row r="1345">
          <cell r="A1345">
            <v>2006</v>
          </cell>
          <cell r="B1345">
            <v>1</v>
          </cell>
          <cell r="C1345">
            <v>435</v>
          </cell>
          <cell r="D1345">
            <v>20</v>
          </cell>
          <cell r="E1345">
            <v>792020</v>
          </cell>
          <cell r="F1345">
            <v>0</v>
          </cell>
          <cell r="G1345" t="str">
            <v>Затраты по ШПЗ (основные)</v>
          </cell>
          <cell r="H1345">
            <v>2011</v>
          </cell>
          <cell r="I1345">
            <v>7920</v>
          </cell>
          <cell r="J1345">
            <v>1651.28</v>
          </cell>
          <cell r="K1345">
            <v>1</v>
          </cell>
          <cell r="L1345">
            <v>0</v>
          </cell>
          <cell r="M1345">
            <v>0</v>
          </cell>
          <cell r="N1345">
            <v>0</v>
          </cell>
          <cell r="R1345">
            <v>0</v>
          </cell>
          <cell r="S1345">
            <v>0</v>
          </cell>
          <cell r="T1345">
            <v>0</v>
          </cell>
          <cell r="U1345">
            <v>35</v>
          </cell>
          <cell r="V1345">
            <v>0</v>
          </cell>
          <cell r="W1345">
            <v>0</v>
          </cell>
          <cell r="AA1345">
            <v>0</v>
          </cell>
          <cell r="AB1345">
            <v>0</v>
          </cell>
          <cell r="AC1345">
            <v>0</v>
          </cell>
          <cell r="AD1345">
            <v>35</v>
          </cell>
          <cell r="AE1345">
            <v>135000</v>
          </cell>
          <cell r="AF1345">
            <v>0</v>
          </cell>
          <cell r="AI1345">
            <v>2223</v>
          </cell>
          <cell r="AK1345">
            <v>0</v>
          </cell>
          <cell r="AM1345">
            <v>562</v>
          </cell>
          <cell r="AN1345">
            <v>1</v>
          </cell>
          <cell r="AO1345">
            <v>393216</v>
          </cell>
          <cell r="AQ1345">
            <v>0</v>
          </cell>
          <cell r="AR1345">
            <v>0</v>
          </cell>
          <cell r="AS1345" t="str">
            <v>Ы</v>
          </cell>
          <cell r="AT1345" t="str">
            <v>Ы</v>
          </cell>
          <cell r="AU1345">
            <v>0</v>
          </cell>
          <cell r="AV1345">
            <v>0</v>
          </cell>
          <cell r="AW1345">
            <v>23</v>
          </cell>
          <cell r="AX1345">
            <v>1</v>
          </cell>
          <cell r="AY1345">
            <v>0</v>
          </cell>
          <cell r="AZ1345">
            <v>0</v>
          </cell>
          <cell r="BA1345">
            <v>0</v>
          </cell>
          <cell r="BB1345">
            <v>0</v>
          </cell>
          <cell r="BC1345">
            <v>38828</v>
          </cell>
        </row>
        <row r="1346">
          <cell r="A1346">
            <v>2006</v>
          </cell>
          <cell r="B1346">
            <v>1</v>
          </cell>
          <cell r="C1346">
            <v>436</v>
          </cell>
          <cell r="D1346">
            <v>20</v>
          </cell>
          <cell r="E1346">
            <v>792020</v>
          </cell>
          <cell r="F1346">
            <v>0</v>
          </cell>
          <cell r="G1346" t="str">
            <v>Затраты по ШПЗ (основные)</v>
          </cell>
          <cell r="H1346">
            <v>2011</v>
          </cell>
          <cell r="I1346">
            <v>7920</v>
          </cell>
          <cell r="J1346">
            <v>251991.36</v>
          </cell>
          <cell r="K1346">
            <v>1</v>
          </cell>
          <cell r="L1346">
            <v>0</v>
          </cell>
          <cell r="M1346">
            <v>0</v>
          </cell>
          <cell r="N1346">
            <v>0</v>
          </cell>
          <cell r="R1346">
            <v>0</v>
          </cell>
          <cell r="S1346">
            <v>0</v>
          </cell>
          <cell r="T1346">
            <v>0</v>
          </cell>
          <cell r="U1346">
            <v>35</v>
          </cell>
          <cell r="V1346">
            <v>0</v>
          </cell>
          <cell r="W1346">
            <v>0</v>
          </cell>
          <cell r="AA1346">
            <v>0</v>
          </cell>
          <cell r="AB1346">
            <v>0</v>
          </cell>
          <cell r="AC1346">
            <v>0</v>
          </cell>
          <cell r="AD1346">
            <v>35</v>
          </cell>
          <cell r="AE1346">
            <v>143000</v>
          </cell>
          <cell r="AF1346">
            <v>0</v>
          </cell>
          <cell r="AI1346">
            <v>2223</v>
          </cell>
          <cell r="AK1346">
            <v>0</v>
          </cell>
          <cell r="AM1346">
            <v>563</v>
          </cell>
          <cell r="AN1346">
            <v>1</v>
          </cell>
          <cell r="AO1346">
            <v>393216</v>
          </cell>
          <cell r="AQ1346">
            <v>0</v>
          </cell>
          <cell r="AR1346">
            <v>0</v>
          </cell>
          <cell r="AS1346" t="str">
            <v>Ы</v>
          </cell>
          <cell r="AT1346" t="str">
            <v>Ы</v>
          </cell>
          <cell r="AU1346">
            <v>0</v>
          </cell>
          <cell r="AV1346">
            <v>0</v>
          </cell>
          <cell r="AW1346">
            <v>23</v>
          </cell>
          <cell r="AX1346">
            <v>1</v>
          </cell>
          <cell r="AY1346">
            <v>0</v>
          </cell>
          <cell r="AZ1346">
            <v>0</v>
          </cell>
          <cell r="BA1346">
            <v>0</v>
          </cell>
          <cell r="BB1346">
            <v>0</v>
          </cell>
          <cell r="BC1346">
            <v>38828</v>
          </cell>
        </row>
        <row r="1347">
          <cell r="A1347">
            <v>2006</v>
          </cell>
          <cell r="B1347">
            <v>1</v>
          </cell>
          <cell r="C1347">
            <v>437</v>
          </cell>
          <cell r="D1347">
            <v>20</v>
          </cell>
          <cell r="E1347">
            <v>792020</v>
          </cell>
          <cell r="F1347">
            <v>0</v>
          </cell>
          <cell r="G1347" t="str">
            <v>Затраты по ШПЗ (основные)</v>
          </cell>
          <cell r="H1347">
            <v>2011</v>
          </cell>
          <cell r="I1347">
            <v>7920</v>
          </cell>
          <cell r="J1347">
            <v>251691.9</v>
          </cell>
          <cell r="K1347">
            <v>1</v>
          </cell>
          <cell r="L1347">
            <v>0</v>
          </cell>
          <cell r="M1347">
            <v>0</v>
          </cell>
          <cell r="N1347">
            <v>0</v>
          </cell>
          <cell r="R1347">
            <v>0</v>
          </cell>
          <cell r="S1347">
            <v>0</v>
          </cell>
          <cell r="T1347">
            <v>0</v>
          </cell>
          <cell r="U1347">
            <v>35</v>
          </cell>
          <cell r="V1347">
            <v>0</v>
          </cell>
          <cell r="W1347">
            <v>0</v>
          </cell>
          <cell r="AA1347">
            <v>0</v>
          </cell>
          <cell r="AB1347">
            <v>0</v>
          </cell>
          <cell r="AC1347">
            <v>0</v>
          </cell>
          <cell r="AD1347">
            <v>35</v>
          </cell>
          <cell r="AE1347">
            <v>151000</v>
          </cell>
          <cell r="AF1347">
            <v>0</v>
          </cell>
          <cell r="AI1347">
            <v>2223</v>
          </cell>
          <cell r="AK1347">
            <v>0</v>
          </cell>
          <cell r="AM1347">
            <v>564</v>
          </cell>
          <cell r="AN1347">
            <v>1</v>
          </cell>
          <cell r="AO1347">
            <v>393216</v>
          </cell>
          <cell r="AQ1347">
            <v>0</v>
          </cell>
          <cell r="AR1347">
            <v>0</v>
          </cell>
          <cell r="AS1347" t="str">
            <v>Ы</v>
          </cell>
          <cell r="AT1347" t="str">
            <v>Ы</v>
          </cell>
          <cell r="AU1347">
            <v>0</v>
          </cell>
          <cell r="AV1347">
            <v>0</v>
          </cell>
          <cell r="AW1347">
            <v>23</v>
          </cell>
          <cell r="AX1347">
            <v>1</v>
          </cell>
          <cell r="AY1347">
            <v>0</v>
          </cell>
          <cell r="AZ1347">
            <v>0</v>
          </cell>
          <cell r="BA1347">
            <v>0</v>
          </cell>
          <cell r="BB1347">
            <v>0</v>
          </cell>
          <cell r="BC1347">
            <v>38828</v>
          </cell>
        </row>
        <row r="1348">
          <cell r="A1348">
            <v>2006</v>
          </cell>
          <cell r="B1348">
            <v>1</v>
          </cell>
          <cell r="C1348">
            <v>438</v>
          </cell>
          <cell r="D1348">
            <v>20</v>
          </cell>
          <cell r="E1348">
            <v>792020</v>
          </cell>
          <cell r="F1348">
            <v>0</v>
          </cell>
          <cell r="G1348" t="str">
            <v>Затраты по ШПЗ (основные)</v>
          </cell>
          <cell r="H1348">
            <v>2011</v>
          </cell>
          <cell r="I1348">
            <v>7920</v>
          </cell>
          <cell r="J1348">
            <v>1319476.57</v>
          </cell>
          <cell r="K1348">
            <v>1</v>
          </cell>
          <cell r="L1348">
            <v>0</v>
          </cell>
          <cell r="M1348">
            <v>0</v>
          </cell>
          <cell r="N1348">
            <v>0</v>
          </cell>
          <cell r="R1348">
            <v>0</v>
          </cell>
          <cell r="S1348">
            <v>0</v>
          </cell>
          <cell r="T1348">
            <v>0</v>
          </cell>
          <cell r="U1348">
            <v>35</v>
          </cell>
          <cell r="V1348">
            <v>0</v>
          </cell>
          <cell r="W1348">
            <v>0</v>
          </cell>
          <cell r="AA1348">
            <v>0</v>
          </cell>
          <cell r="AB1348">
            <v>0</v>
          </cell>
          <cell r="AC1348">
            <v>0</v>
          </cell>
          <cell r="AD1348">
            <v>35</v>
          </cell>
          <cell r="AE1348">
            <v>220000</v>
          </cell>
          <cell r="AF1348">
            <v>0</v>
          </cell>
          <cell r="AI1348">
            <v>2223</v>
          </cell>
          <cell r="AK1348">
            <v>0</v>
          </cell>
          <cell r="AM1348">
            <v>565</v>
          </cell>
          <cell r="AN1348">
            <v>1</v>
          </cell>
          <cell r="AO1348">
            <v>393216</v>
          </cell>
          <cell r="AQ1348">
            <v>0</v>
          </cell>
          <cell r="AR1348">
            <v>0</v>
          </cell>
          <cell r="AS1348" t="str">
            <v>Ы</v>
          </cell>
          <cell r="AT1348" t="str">
            <v>Ы</v>
          </cell>
          <cell r="AU1348">
            <v>0</v>
          </cell>
          <cell r="AV1348">
            <v>0</v>
          </cell>
          <cell r="AW1348">
            <v>23</v>
          </cell>
          <cell r="AX1348">
            <v>1</v>
          </cell>
          <cell r="AY1348">
            <v>0</v>
          </cell>
          <cell r="AZ1348">
            <v>0</v>
          </cell>
          <cell r="BA1348">
            <v>0</v>
          </cell>
          <cell r="BB1348">
            <v>0</v>
          </cell>
          <cell r="BC1348">
            <v>38828</v>
          </cell>
        </row>
        <row r="1349">
          <cell r="A1349">
            <v>2006</v>
          </cell>
          <cell r="B1349">
            <v>1</v>
          </cell>
          <cell r="C1349">
            <v>439</v>
          </cell>
          <cell r="D1349">
            <v>20</v>
          </cell>
          <cell r="E1349">
            <v>792020</v>
          </cell>
          <cell r="F1349">
            <v>0</v>
          </cell>
          <cell r="G1349" t="str">
            <v>Затраты по ШПЗ (основные)</v>
          </cell>
          <cell r="H1349">
            <v>2011</v>
          </cell>
          <cell r="I1349">
            <v>7920</v>
          </cell>
          <cell r="J1349">
            <v>652043.97</v>
          </cell>
          <cell r="K1349">
            <v>1</v>
          </cell>
          <cell r="L1349">
            <v>0</v>
          </cell>
          <cell r="M1349">
            <v>0</v>
          </cell>
          <cell r="N1349">
            <v>0</v>
          </cell>
          <cell r="R1349">
            <v>0</v>
          </cell>
          <cell r="S1349">
            <v>0</v>
          </cell>
          <cell r="T1349">
            <v>0</v>
          </cell>
          <cell r="U1349">
            <v>35</v>
          </cell>
          <cell r="V1349">
            <v>0</v>
          </cell>
          <cell r="W1349">
            <v>0</v>
          </cell>
          <cell r="AA1349">
            <v>0</v>
          </cell>
          <cell r="AB1349">
            <v>0</v>
          </cell>
          <cell r="AC1349">
            <v>0</v>
          </cell>
          <cell r="AD1349">
            <v>35</v>
          </cell>
          <cell r="AE1349">
            <v>230000</v>
          </cell>
          <cell r="AF1349">
            <v>0</v>
          </cell>
          <cell r="AI1349">
            <v>2223</v>
          </cell>
          <cell r="AK1349">
            <v>0</v>
          </cell>
          <cell r="AM1349">
            <v>566</v>
          </cell>
          <cell r="AN1349">
            <v>1</v>
          </cell>
          <cell r="AO1349">
            <v>393216</v>
          </cell>
          <cell r="AQ1349">
            <v>0</v>
          </cell>
          <cell r="AR1349">
            <v>0</v>
          </cell>
          <cell r="AS1349" t="str">
            <v>Ы</v>
          </cell>
          <cell r="AT1349" t="str">
            <v>Ы</v>
          </cell>
          <cell r="AU1349">
            <v>0</v>
          </cell>
          <cell r="AV1349">
            <v>0</v>
          </cell>
          <cell r="AW1349">
            <v>23</v>
          </cell>
          <cell r="AX1349">
            <v>1</v>
          </cell>
          <cell r="AY1349">
            <v>0</v>
          </cell>
          <cell r="AZ1349">
            <v>0</v>
          </cell>
          <cell r="BA1349">
            <v>0</v>
          </cell>
          <cell r="BB1349">
            <v>0</v>
          </cell>
          <cell r="BC1349">
            <v>38828</v>
          </cell>
        </row>
        <row r="1350">
          <cell r="A1350">
            <v>2006</v>
          </cell>
          <cell r="B1350">
            <v>1</v>
          </cell>
          <cell r="C1350">
            <v>440</v>
          </cell>
          <cell r="D1350">
            <v>20</v>
          </cell>
          <cell r="E1350">
            <v>792020</v>
          </cell>
          <cell r="F1350">
            <v>0</v>
          </cell>
          <cell r="G1350" t="str">
            <v>Затраты по ШПЗ (основные)</v>
          </cell>
          <cell r="H1350">
            <v>2011</v>
          </cell>
          <cell r="I1350">
            <v>7920</v>
          </cell>
          <cell r="J1350">
            <v>44373.64</v>
          </cell>
          <cell r="K1350">
            <v>1</v>
          </cell>
          <cell r="L1350">
            <v>0</v>
          </cell>
          <cell r="M1350">
            <v>0</v>
          </cell>
          <cell r="N1350">
            <v>0</v>
          </cell>
          <cell r="R1350">
            <v>0</v>
          </cell>
          <cell r="S1350">
            <v>0</v>
          </cell>
          <cell r="T1350">
            <v>0</v>
          </cell>
          <cell r="U1350">
            <v>35</v>
          </cell>
          <cell r="V1350">
            <v>0</v>
          </cell>
          <cell r="W1350">
            <v>0</v>
          </cell>
          <cell r="AA1350">
            <v>0</v>
          </cell>
          <cell r="AB1350">
            <v>0</v>
          </cell>
          <cell r="AC1350">
            <v>0</v>
          </cell>
          <cell r="AD1350">
            <v>35</v>
          </cell>
          <cell r="AE1350">
            <v>260000</v>
          </cell>
          <cell r="AF1350">
            <v>0</v>
          </cell>
          <cell r="AI1350">
            <v>2223</v>
          </cell>
          <cell r="AK1350">
            <v>0</v>
          </cell>
          <cell r="AM1350">
            <v>567</v>
          </cell>
          <cell r="AN1350">
            <v>1</v>
          </cell>
          <cell r="AO1350">
            <v>393216</v>
          </cell>
          <cell r="AQ1350">
            <v>0</v>
          </cell>
          <cell r="AR1350">
            <v>0</v>
          </cell>
          <cell r="AS1350" t="str">
            <v>Ы</v>
          </cell>
          <cell r="AT1350" t="str">
            <v>Ы</v>
          </cell>
          <cell r="AU1350">
            <v>0</v>
          </cell>
          <cell r="AV1350">
            <v>0</v>
          </cell>
          <cell r="AW1350">
            <v>23</v>
          </cell>
          <cell r="AX1350">
            <v>1</v>
          </cell>
          <cell r="AY1350">
            <v>0</v>
          </cell>
          <cell r="AZ1350">
            <v>0</v>
          </cell>
          <cell r="BA1350">
            <v>0</v>
          </cell>
          <cell r="BB1350">
            <v>0</v>
          </cell>
          <cell r="BC1350">
            <v>38828</v>
          </cell>
        </row>
        <row r="1351">
          <cell r="A1351">
            <v>2006</v>
          </cell>
          <cell r="B1351">
            <v>1</v>
          </cell>
          <cell r="C1351">
            <v>441</v>
          </cell>
          <cell r="D1351">
            <v>20</v>
          </cell>
          <cell r="E1351">
            <v>792020</v>
          </cell>
          <cell r="F1351">
            <v>0</v>
          </cell>
          <cell r="G1351" t="str">
            <v>Затраты по ШПЗ (основные)</v>
          </cell>
          <cell r="H1351">
            <v>2011</v>
          </cell>
          <cell r="I1351">
            <v>7920</v>
          </cell>
          <cell r="J1351">
            <v>154664.46</v>
          </cell>
          <cell r="K1351">
            <v>1</v>
          </cell>
          <cell r="L1351">
            <v>0</v>
          </cell>
          <cell r="M1351">
            <v>0</v>
          </cell>
          <cell r="N1351">
            <v>0</v>
          </cell>
          <cell r="R1351">
            <v>0</v>
          </cell>
          <cell r="S1351">
            <v>0</v>
          </cell>
          <cell r="T1351">
            <v>0</v>
          </cell>
          <cell r="U1351">
            <v>35</v>
          </cell>
          <cell r="V1351">
            <v>0</v>
          </cell>
          <cell r="W1351">
            <v>0</v>
          </cell>
          <cell r="AA1351">
            <v>0</v>
          </cell>
          <cell r="AB1351">
            <v>0</v>
          </cell>
          <cell r="AC1351">
            <v>0</v>
          </cell>
          <cell r="AD1351">
            <v>35</v>
          </cell>
          <cell r="AE1351">
            <v>270000</v>
          </cell>
          <cell r="AF1351">
            <v>0</v>
          </cell>
          <cell r="AI1351">
            <v>2223</v>
          </cell>
          <cell r="AK1351">
            <v>0</v>
          </cell>
          <cell r="AM1351">
            <v>568</v>
          </cell>
          <cell r="AN1351">
            <v>1</v>
          </cell>
          <cell r="AO1351">
            <v>393216</v>
          </cell>
          <cell r="AQ1351">
            <v>0</v>
          </cell>
          <cell r="AR1351">
            <v>0</v>
          </cell>
          <cell r="AS1351" t="str">
            <v>Ы</v>
          </cell>
          <cell r="AT1351" t="str">
            <v>Ы</v>
          </cell>
          <cell r="AU1351">
            <v>0</v>
          </cell>
          <cell r="AV1351">
            <v>0</v>
          </cell>
          <cell r="AW1351">
            <v>23</v>
          </cell>
          <cell r="AX1351">
            <v>1</v>
          </cell>
          <cell r="AY1351">
            <v>0</v>
          </cell>
          <cell r="AZ1351">
            <v>0</v>
          </cell>
          <cell r="BA1351">
            <v>0</v>
          </cell>
          <cell r="BB1351">
            <v>0</v>
          </cell>
          <cell r="BC1351">
            <v>38828</v>
          </cell>
        </row>
        <row r="1352">
          <cell r="A1352">
            <v>2006</v>
          </cell>
          <cell r="B1352">
            <v>1</v>
          </cell>
          <cell r="C1352">
            <v>442</v>
          </cell>
          <cell r="D1352">
            <v>20</v>
          </cell>
          <cell r="E1352">
            <v>792020</v>
          </cell>
          <cell r="F1352">
            <v>0</v>
          </cell>
          <cell r="G1352" t="str">
            <v>Затраты по ШПЗ (основные)</v>
          </cell>
          <cell r="H1352">
            <v>2011</v>
          </cell>
          <cell r="I1352">
            <v>7920</v>
          </cell>
          <cell r="J1352">
            <v>3809.92</v>
          </cell>
          <cell r="K1352">
            <v>1</v>
          </cell>
          <cell r="L1352">
            <v>0</v>
          </cell>
          <cell r="M1352">
            <v>0</v>
          </cell>
          <cell r="N1352">
            <v>0</v>
          </cell>
          <cell r="R1352">
            <v>0</v>
          </cell>
          <cell r="S1352">
            <v>0</v>
          </cell>
          <cell r="T1352">
            <v>0</v>
          </cell>
          <cell r="U1352">
            <v>35</v>
          </cell>
          <cell r="V1352">
            <v>0</v>
          </cell>
          <cell r="W1352">
            <v>0</v>
          </cell>
          <cell r="AA1352">
            <v>0</v>
          </cell>
          <cell r="AB1352">
            <v>0</v>
          </cell>
          <cell r="AC1352">
            <v>0</v>
          </cell>
          <cell r="AD1352">
            <v>35</v>
          </cell>
          <cell r="AE1352">
            <v>280000</v>
          </cell>
          <cell r="AF1352">
            <v>0</v>
          </cell>
          <cell r="AI1352">
            <v>2223</v>
          </cell>
          <cell r="AK1352">
            <v>0</v>
          </cell>
          <cell r="AM1352">
            <v>569</v>
          </cell>
          <cell r="AN1352">
            <v>1</v>
          </cell>
          <cell r="AO1352">
            <v>393216</v>
          </cell>
          <cell r="AQ1352">
            <v>0</v>
          </cell>
          <cell r="AR1352">
            <v>0</v>
          </cell>
          <cell r="AS1352" t="str">
            <v>Ы</v>
          </cell>
          <cell r="AT1352" t="str">
            <v>Ы</v>
          </cell>
          <cell r="AU1352">
            <v>0</v>
          </cell>
          <cell r="AV1352">
            <v>0</v>
          </cell>
          <cell r="AW1352">
            <v>23</v>
          </cell>
          <cell r="AX1352">
            <v>1</v>
          </cell>
          <cell r="AY1352">
            <v>0</v>
          </cell>
          <cell r="AZ1352">
            <v>0</v>
          </cell>
          <cell r="BA1352">
            <v>0</v>
          </cell>
          <cell r="BB1352">
            <v>0</v>
          </cell>
          <cell r="BC1352">
            <v>38828</v>
          </cell>
        </row>
        <row r="1353">
          <cell r="A1353">
            <v>2006</v>
          </cell>
          <cell r="B1353">
            <v>1</v>
          </cell>
          <cell r="C1353">
            <v>443</v>
          </cell>
          <cell r="D1353">
            <v>20</v>
          </cell>
          <cell r="E1353">
            <v>792020</v>
          </cell>
          <cell r="F1353">
            <v>0</v>
          </cell>
          <cell r="G1353" t="str">
            <v>Затраты по ШПЗ (основные)</v>
          </cell>
          <cell r="H1353">
            <v>2011</v>
          </cell>
          <cell r="I1353">
            <v>7920</v>
          </cell>
          <cell r="J1353">
            <v>63404.46</v>
          </cell>
          <cell r="K1353">
            <v>1</v>
          </cell>
          <cell r="L1353">
            <v>0</v>
          </cell>
          <cell r="M1353">
            <v>0</v>
          </cell>
          <cell r="N1353">
            <v>0</v>
          </cell>
          <cell r="R1353">
            <v>0</v>
          </cell>
          <cell r="S1353">
            <v>0</v>
          </cell>
          <cell r="T1353">
            <v>0</v>
          </cell>
          <cell r="U1353">
            <v>35</v>
          </cell>
          <cell r="V1353">
            <v>0</v>
          </cell>
          <cell r="W1353">
            <v>0</v>
          </cell>
          <cell r="AA1353">
            <v>0</v>
          </cell>
          <cell r="AB1353">
            <v>0</v>
          </cell>
          <cell r="AC1353">
            <v>0</v>
          </cell>
          <cell r="AD1353">
            <v>35</v>
          </cell>
          <cell r="AE1353">
            <v>280100</v>
          </cell>
          <cell r="AF1353">
            <v>0</v>
          </cell>
          <cell r="AI1353">
            <v>2223</v>
          </cell>
          <cell r="AK1353">
            <v>0</v>
          </cell>
          <cell r="AM1353">
            <v>570</v>
          </cell>
          <cell r="AN1353">
            <v>1</v>
          </cell>
          <cell r="AO1353">
            <v>393216</v>
          </cell>
          <cell r="AQ1353">
            <v>0</v>
          </cell>
          <cell r="AR1353">
            <v>0</v>
          </cell>
          <cell r="AS1353" t="str">
            <v>Ы</v>
          </cell>
          <cell r="AT1353" t="str">
            <v>Ы</v>
          </cell>
          <cell r="AU1353">
            <v>0</v>
          </cell>
          <cell r="AV1353">
            <v>0</v>
          </cell>
          <cell r="AW1353">
            <v>23</v>
          </cell>
          <cell r="AX1353">
            <v>1</v>
          </cell>
          <cell r="AY1353">
            <v>0</v>
          </cell>
          <cell r="AZ1353">
            <v>0</v>
          </cell>
          <cell r="BA1353">
            <v>0</v>
          </cell>
          <cell r="BB1353">
            <v>0</v>
          </cell>
          <cell r="BC1353">
            <v>38828</v>
          </cell>
        </row>
        <row r="1354">
          <cell r="A1354">
            <v>2006</v>
          </cell>
          <cell r="B1354">
            <v>1</v>
          </cell>
          <cell r="C1354">
            <v>444</v>
          </cell>
          <cell r="D1354">
            <v>20</v>
          </cell>
          <cell r="E1354">
            <v>792020</v>
          </cell>
          <cell r="F1354">
            <v>0</v>
          </cell>
          <cell r="G1354" t="str">
            <v>Затраты по ШПЗ (основные)</v>
          </cell>
          <cell r="H1354">
            <v>2011</v>
          </cell>
          <cell r="I1354">
            <v>7920</v>
          </cell>
          <cell r="J1354">
            <v>26454.6</v>
          </cell>
          <cell r="K1354">
            <v>1</v>
          </cell>
          <cell r="L1354">
            <v>0</v>
          </cell>
          <cell r="M1354">
            <v>0</v>
          </cell>
          <cell r="N1354">
            <v>0</v>
          </cell>
          <cell r="R1354">
            <v>0</v>
          </cell>
          <cell r="S1354">
            <v>0</v>
          </cell>
          <cell r="T1354">
            <v>0</v>
          </cell>
          <cell r="U1354">
            <v>35</v>
          </cell>
          <cell r="V1354">
            <v>0</v>
          </cell>
          <cell r="W1354">
            <v>0</v>
          </cell>
          <cell r="AA1354">
            <v>0</v>
          </cell>
          <cell r="AB1354">
            <v>0</v>
          </cell>
          <cell r="AC1354">
            <v>0</v>
          </cell>
          <cell r="AD1354">
            <v>35</v>
          </cell>
          <cell r="AE1354">
            <v>280300</v>
          </cell>
          <cell r="AF1354">
            <v>0</v>
          </cell>
          <cell r="AI1354">
            <v>2223</v>
          </cell>
          <cell r="AK1354">
            <v>0</v>
          </cell>
          <cell r="AM1354">
            <v>571</v>
          </cell>
          <cell r="AN1354">
            <v>1</v>
          </cell>
          <cell r="AO1354">
            <v>393216</v>
          </cell>
          <cell r="AQ1354">
            <v>0</v>
          </cell>
          <cell r="AR1354">
            <v>0</v>
          </cell>
          <cell r="AS1354" t="str">
            <v>Ы</v>
          </cell>
          <cell r="AT1354" t="str">
            <v>Ы</v>
          </cell>
          <cell r="AU1354">
            <v>0</v>
          </cell>
          <cell r="AV1354">
            <v>0</v>
          </cell>
          <cell r="AW1354">
            <v>23</v>
          </cell>
          <cell r="AX1354">
            <v>1</v>
          </cell>
          <cell r="AY1354">
            <v>0</v>
          </cell>
          <cell r="AZ1354">
            <v>0</v>
          </cell>
          <cell r="BA1354">
            <v>0</v>
          </cell>
          <cell r="BB1354">
            <v>0</v>
          </cell>
          <cell r="BC1354">
            <v>38828</v>
          </cell>
        </row>
        <row r="1355">
          <cell r="A1355">
            <v>2006</v>
          </cell>
          <cell r="B1355">
            <v>1</v>
          </cell>
          <cell r="C1355">
            <v>445</v>
          </cell>
          <cell r="D1355">
            <v>20</v>
          </cell>
          <cell r="E1355">
            <v>792020</v>
          </cell>
          <cell r="F1355">
            <v>0</v>
          </cell>
          <cell r="G1355" t="str">
            <v>Затраты по ШПЗ (основные)</v>
          </cell>
          <cell r="H1355">
            <v>2011</v>
          </cell>
          <cell r="I1355">
            <v>7920</v>
          </cell>
          <cell r="J1355">
            <v>96155.56</v>
          </cell>
          <cell r="K1355">
            <v>1</v>
          </cell>
          <cell r="L1355">
            <v>0</v>
          </cell>
          <cell r="M1355">
            <v>0</v>
          </cell>
          <cell r="N1355">
            <v>0</v>
          </cell>
          <cell r="R1355">
            <v>0</v>
          </cell>
          <cell r="S1355">
            <v>0</v>
          </cell>
          <cell r="T1355">
            <v>0</v>
          </cell>
          <cell r="U1355">
            <v>35</v>
          </cell>
          <cell r="V1355">
            <v>0</v>
          </cell>
          <cell r="W1355">
            <v>0</v>
          </cell>
          <cell r="AA1355">
            <v>0</v>
          </cell>
          <cell r="AB1355">
            <v>0</v>
          </cell>
          <cell r="AC1355">
            <v>0</v>
          </cell>
          <cell r="AD1355">
            <v>35</v>
          </cell>
          <cell r="AE1355">
            <v>280400</v>
          </cell>
          <cell r="AF1355">
            <v>0</v>
          </cell>
          <cell r="AI1355">
            <v>2223</v>
          </cell>
          <cell r="AK1355">
            <v>0</v>
          </cell>
          <cell r="AM1355">
            <v>572</v>
          </cell>
          <cell r="AN1355">
            <v>1</v>
          </cell>
          <cell r="AO1355">
            <v>393216</v>
          </cell>
          <cell r="AQ1355">
            <v>0</v>
          </cell>
          <cell r="AR1355">
            <v>0</v>
          </cell>
          <cell r="AS1355" t="str">
            <v>Ы</v>
          </cell>
          <cell r="AT1355" t="str">
            <v>Ы</v>
          </cell>
          <cell r="AU1355">
            <v>0</v>
          </cell>
          <cell r="AV1355">
            <v>0</v>
          </cell>
          <cell r="AW1355">
            <v>23</v>
          </cell>
          <cell r="AX1355">
            <v>1</v>
          </cell>
          <cell r="AY1355">
            <v>0</v>
          </cell>
          <cell r="AZ1355">
            <v>0</v>
          </cell>
          <cell r="BA1355">
            <v>0</v>
          </cell>
          <cell r="BB1355">
            <v>0</v>
          </cell>
          <cell r="BC1355">
            <v>38828</v>
          </cell>
        </row>
        <row r="1356">
          <cell r="A1356">
            <v>2006</v>
          </cell>
          <cell r="B1356">
            <v>1</v>
          </cell>
          <cell r="C1356">
            <v>446</v>
          </cell>
          <cell r="D1356">
            <v>20</v>
          </cell>
          <cell r="E1356">
            <v>792020</v>
          </cell>
          <cell r="F1356">
            <v>0</v>
          </cell>
          <cell r="G1356" t="str">
            <v>Затраты по ШПЗ (основные)</v>
          </cell>
          <cell r="H1356">
            <v>2011</v>
          </cell>
          <cell r="I1356">
            <v>7920</v>
          </cell>
          <cell r="J1356">
            <v>3775.07</v>
          </cell>
          <cell r="K1356">
            <v>1</v>
          </cell>
          <cell r="L1356">
            <v>0</v>
          </cell>
          <cell r="M1356">
            <v>0</v>
          </cell>
          <cell r="N1356">
            <v>0</v>
          </cell>
          <cell r="R1356">
            <v>0</v>
          </cell>
          <cell r="S1356">
            <v>0</v>
          </cell>
          <cell r="T1356">
            <v>0</v>
          </cell>
          <cell r="U1356">
            <v>35</v>
          </cell>
          <cell r="V1356">
            <v>0</v>
          </cell>
          <cell r="W1356">
            <v>0</v>
          </cell>
          <cell r="AA1356">
            <v>0</v>
          </cell>
          <cell r="AB1356">
            <v>0</v>
          </cell>
          <cell r="AC1356">
            <v>0</v>
          </cell>
          <cell r="AD1356">
            <v>35</v>
          </cell>
          <cell r="AE1356">
            <v>281000</v>
          </cell>
          <cell r="AF1356">
            <v>0</v>
          </cell>
          <cell r="AI1356">
            <v>2223</v>
          </cell>
          <cell r="AK1356">
            <v>0</v>
          </cell>
          <cell r="AM1356">
            <v>573</v>
          </cell>
          <cell r="AN1356">
            <v>1</v>
          </cell>
          <cell r="AO1356">
            <v>393216</v>
          </cell>
          <cell r="AQ1356">
            <v>0</v>
          </cell>
          <cell r="AR1356">
            <v>0</v>
          </cell>
          <cell r="AS1356" t="str">
            <v>Ы</v>
          </cell>
          <cell r="AT1356" t="str">
            <v>Ы</v>
          </cell>
          <cell r="AU1356">
            <v>0</v>
          </cell>
          <cell r="AV1356">
            <v>0</v>
          </cell>
          <cell r="AW1356">
            <v>23</v>
          </cell>
          <cell r="AX1356">
            <v>1</v>
          </cell>
          <cell r="AY1356">
            <v>0</v>
          </cell>
          <cell r="AZ1356">
            <v>0</v>
          </cell>
          <cell r="BA1356">
            <v>0</v>
          </cell>
          <cell r="BB1356">
            <v>0</v>
          </cell>
          <cell r="BC1356">
            <v>38828</v>
          </cell>
        </row>
        <row r="1357">
          <cell r="A1357">
            <v>2006</v>
          </cell>
          <cell r="B1357">
            <v>1</v>
          </cell>
          <cell r="C1357">
            <v>447</v>
          </cell>
          <cell r="D1357">
            <v>20</v>
          </cell>
          <cell r="E1357">
            <v>792020</v>
          </cell>
          <cell r="F1357">
            <v>0</v>
          </cell>
          <cell r="G1357" t="str">
            <v>Затраты по ШПЗ (основные)</v>
          </cell>
          <cell r="H1357">
            <v>2011</v>
          </cell>
          <cell r="I1357">
            <v>7920</v>
          </cell>
          <cell r="J1357">
            <v>15106.96</v>
          </cell>
          <cell r="K1357">
            <v>1</v>
          </cell>
          <cell r="L1357">
            <v>0</v>
          </cell>
          <cell r="M1357">
            <v>0</v>
          </cell>
          <cell r="N1357">
            <v>0</v>
          </cell>
          <cell r="R1357">
            <v>0</v>
          </cell>
          <cell r="S1357">
            <v>0</v>
          </cell>
          <cell r="T1357">
            <v>0</v>
          </cell>
          <cell r="U1357">
            <v>35</v>
          </cell>
          <cell r="V1357">
            <v>0</v>
          </cell>
          <cell r="W1357">
            <v>0</v>
          </cell>
          <cell r="AA1357">
            <v>0</v>
          </cell>
          <cell r="AB1357">
            <v>0</v>
          </cell>
          <cell r="AC1357">
            <v>0</v>
          </cell>
          <cell r="AD1357">
            <v>35</v>
          </cell>
          <cell r="AE1357">
            <v>281100</v>
          </cell>
          <cell r="AF1357">
            <v>0</v>
          </cell>
          <cell r="AI1357">
            <v>2223</v>
          </cell>
          <cell r="AK1357">
            <v>0</v>
          </cell>
          <cell r="AM1357">
            <v>574</v>
          </cell>
          <cell r="AN1357">
            <v>1</v>
          </cell>
          <cell r="AO1357">
            <v>393216</v>
          </cell>
          <cell r="AQ1357">
            <v>0</v>
          </cell>
          <cell r="AR1357">
            <v>0</v>
          </cell>
          <cell r="AS1357" t="str">
            <v>Ы</v>
          </cell>
          <cell r="AT1357" t="str">
            <v>Ы</v>
          </cell>
          <cell r="AU1357">
            <v>0</v>
          </cell>
          <cell r="AV1357">
            <v>0</v>
          </cell>
          <cell r="AW1357">
            <v>23</v>
          </cell>
          <cell r="AX1357">
            <v>1</v>
          </cell>
          <cell r="AY1357">
            <v>0</v>
          </cell>
          <cell r="AZ1357">
            <v>0</v>
          </cell>
          <cell r="BA1357">
            <v>0</v>
          </cell>
          <cell r="BB1357">
            <v>0</v>
          </cell>
          <cell r="BC1357">
            <v>38828</v>
          </cell>
        </row>
        <row r="1358">
          <cell r="A1358">
            <v>2006</v>
          </cell>
          <cell r="B1358">
            <v>1</v>
          </cell>
          <cell r="C1358">
            <v>448</v>
          </cell>
          <cell r="D1358">
            <v>20</v>
          </cell>
          <cell r="E1358">
            <v>792020</v>
          </cell>
          <cell r="F1358">
            <v>0</v>
          </cell>
          <cell r="G1358" t="str">
            <v>Затраты по ШПЗ (основные)</v>
          </cell>
          <cell r="H1358">
            <v>2011</v>
          </cell>
          <cell r="I1358">
            <v>7920</v>
          </cell>
          <cell r="J1358">
            <v>12350</v>
          </cell>
          <cell r="K1358">
            <v>1</v>
          </cell>
          <cell r="L1358">
            <v>0</v>
          </cell>
          <cell r="M1358">
            <v>0</v>
          </cell>
          <cell r="N1358">
            <v>0</v>
          </cell>
          <cell r="R1358">
            <v>0</v>
          </cell>
          <cell r="S1358">
            <v>0</v>
          </cell>
          <cell r="T1358">
            <v>0</v>
          </cell>
          <cell r="U1358">
            <v>35</v>
          </cell>
          <cell r="V1358">
            <v>0</v>
          </cell>
          <cell r="W1358">
            <v>0</v>
          </cell>
          <cell r="AA1358">
            <v>0</v>
          </cell>
          <cell r="AB1358">
            <v>0</v>
          </cell>
          <cell r="AC1358">
            <v>0</v>
          </cell>
          <cell r="AD1358">
            <v>35</v>
          </cell>
          <cell r="AE1358">
            <v>283000</v>
          </cell>
          <cell r="AF1358">
            <v>0</v>
          </cell>
          <cell r="AI1358">
            <v>2223</v>
          </cell>
          <cell r="AK1358">
            <v>0</v>
          </cell>
          <cell r="AM1358">
            <v>575</v>
          </cell>
          <cell r="AN1358">
            <v>1</v>
          </cell>
          <cell r="AO1358">
            <v>393216</v>
          </cell>
          <cell r="AQ1358">
            <v>0</v>
          </cell>
          <cell r="AR1358">
            <v>0</v>
          </cell>
          <cell r="AS1358" t="str">
            <v>Ы</v>
          </cell>
          <cell r="AT1358" t="str">
            <v>Ы</v>
          </cell>
          <cell r="AU1358">
            <v>0</v>
          </cell>
          <cell r="AV1358">
            <v>0</v>
          </cell>
          <cell r="AW1358">
            <v>23</v>
          </cell>
          <cell r="AX1358">
            <v>1</v>
          </cell>
          <cell r="AY1358">
            <v>0</v>
          </cell>
          <cell r="AZ1358">
            <v>0</v>
          </cell>
          <cell r="BA1358">
            <v>0</v>
          </cell>
          <cell r="BB1358">
            <v>0</v>
          </cell>
          <cell r="BC1358">
            <v>38828</v>
          </cell>
        </row>
        <row r="1359">
          <cell r="A1359">
            <v>2006</v>
          </cell>
          <cell r="B1359">
            <v>1</v>
          </cell>
          <cell r="C1359">
            <v>449</v>
          </cell>
          <cell r="D1359">
            <v>20</v>
          </cell>
          <cell r="E1359">
            <v>792020</v>
          </cell>
          <cell r="F1359">
            <v>0</v>
          </cell>
          <cell r="G1359" t="str">
            <v>Затраты по ШПЗ (основные)</v>
          </cell>
          <cell r="H1359">
            <v>2011</v>
          </cell>
          <cell r="I1359">
            <v>7920</v>
          </cell>
          <cell r="J1359">
            <v>9645.06</v>
          </cell>
          <cell r="K1359">
            <v>1</v>
          </cell>
          <cell r="L1359">
            <v>0</v>
          </cell>
          <cell r="M1359">
            <v>0</v>
          </cell>
          <cell r="N1359">
            <v>0</v>
          </cell>
          <cell r="R1359">
            <v>0</v>
          </cell>
          <cell r="S1359">
            <v>0</v>
          </cell>
          <cell r="T1359">
            <v>0</v>
          </cell>
          <cell r="U1359">
            <v>35</v>
          </cell>
          <cell r="V1359">
            <v>0</v>
          </cell>
          <cell r="W1359">
            <v>0</v>
          </cell>
          <cell r="AA1359">
            <v>0</v>
          </cell>
          <cell r="AB1359">
            <v>0</v>
          </cell>
          <cell r="AC1359">
            <v>0</v>
          </cell>
          <cell r="AD1359">
            <v>35</v>
          </cell>
          <cell r="AE1359">
            <v>285000</v>
          </cell>
          <cell r="AF1359">
            <v>0</v>
          </cell>
          <cell r="AI1359">
            <v>2223</v>
          </cell>
          <cell r="AK1359">
            <v>0</v>
          </cell>
          <cell r="AM1359">
            <v>576</v>
          </cell>
          <cell r="AN1359">
            <v>1</v>
          </cell>
          <cell r="AO1359">
            <v>393216</v>
          </cell>
          <cell r="AQ1359">
            <v>0</v>
          </cell>
          <cell r="AR1359">
            <v>0</v>
          </cell>
          <cell r="AS1359" t="str">
            <v>Ы</v>
          </cell>
          <cell r="AT1359" t="str">
            <v>Ы</v>
          </cell>
          <cell r="AU1359">
            <v>0</v>
          </cell>
          <cell r="AV1359">
            <v>0</v>
          </cell>
          <cell r="AW1359">
            <v>23</v>
          </cell>
          <cell r="AX1359">
            <v>1</v>
          </cell>
          <cell r="AY1359">
            <v>0</v>
          </cell>
          <cell r="AZ1359">
            <v>0</v>
          </cell>
          <cell r="BA1359">
            <v>0</v>
          </cell>
          <cell r="BB1359">
            <v>0</v>
          </cell>
          <cell r="BC1359">
            <v>38828</v>
          </cell>
        </row>
        <row r="1360">
          <cell r="A1360">
            <v>2006</v>
          </cell>
          <cell r="B1360">
            <v>1</v>
          </cell>
          <cell r="C1360">
            <v>450</v>
          </cell>
          <cell r="D1360">
            <v>20</v>
          </cell>
          <cell r="E1360">
            <v>792020</v>
          </cell>
          <cell r="F1360">
            <v>0</v>
          </cell>
          <cell r="G1360" t="str">
            <v>Затраты по ШПЗ (основные)</v>
          </cell>
          <cell r="H1360">
            <v>2011</v>
          </cell>
          <cell r="I1360">
            <v>7920</v>
          </cell>
          <cell r="J1360">
            <v>68984.47</v>
          </cell>
          <cell r="K1360">
            <v>1</v>
          </cell>
          <cell r="L1360">
            <v>0</v>
          </cell>
          <cell r="M1360">
            <v>0</v>
          </cell>
          <cell r="N1360">
            <v>0</v>
          </cell>
          <cell r="R1360">
            <v>0</v>
          </cell>
          <cell r="S1360">
            <v>0</v>
          </cell>
          <cell r="T1360">
            <v>0</v>
          </cell>
          <cell r="U1360">
            <v>35</v>
          </cell>
          <cell r="V1360">
            <v>0</v>
          </cell>
          <cell r="W1360">
            <v>0</v>
          </cell>
          <cell r="AA1360">
            <v>0</v>
          </cell>
          <cell r="AB1360">
            <v>0</v>
          </cell>
          <cell r="AC1360">
            <v>0</v>
          </cell>
          <cell r="AD1360">
            <v>35</v>
          </cell>
          <cell r="AE1360">
            <v>311000</v>
          </cell>
          <cell r="AF1360">
            <v>0</v>
          </cell>
          <cell r="AI1360">
            <v>2223</v>
          </cell>
          <cell r="AK1360">
            <v>0</v>
          </cell>
          <cell r="AM1360">
            <v>577</v>
          </cell>
          <cell r="AN1360">
            <v>1</v>
          </cell>
          <cell r="AO1360">
            <v>393216</v>
          </cell>
          <cell r="AQ1360">
            <v>0</v>
          </cell>
          <cell r="AR1360">
            <v>0</v>
          </cell>
          <cell r="AS1360" t="str">
            <v>Ы</v>
          </cell>
          <cell r="AT1360" t="str">
            <v>Ы</v>
          </cell>
          <cell r="AU1360">
            <v>0</v>
          </cell>
          <cell r="AV1360">
            <v>0</v>
          </cell>
          <cell r="AW1360">
            <v>23</v>
          </cell>
          <cell r="AX1360">
            <v>1</v>
          </cell>
          <cell r="AY1360">
            <v>0</v>
          </cell>
          <cell r="AZ1360">
            <v>0</v>
          </cell>
          <cell r="BA1360">
            <v>0</v>
          </cell>
          <cell r="BB1360">
            <v>0</v>
          </cell>
          <cell r="BC1360">
            <v>38828</v>
          </cell>
        </row>
        <row r="1361">
          <cell r="A1361">
            <v>2006</v>
          </cell>
          <cell r="B1361">
            <v>1</v>
          </cell>
          <cell r="C1361">
            <v>451</v>
          </cell>
          <cell r="D1361">
            <v>20</v>
          </cell>
          <cell r="E1361">
            <v>792020</v>
          </cell>
          <cell r="F1361">
            <v>0</v>
          </cell>
          <cell r="G1361" t="str">
            <v>Затраты по ШПЗ (основные)</v>
          </cell>
          <cell r="H1361">
            <v>2011</v>
          </cell>
          <cell r="I1361">
            <v>7920</v>
          </cell>
          <cell r="J1361">
            <v>140276.13</v>
          </cell>
          <cell r="K1361">
            <v>1</v>
          </cell>
          <cell r="L1361">
            <v>0</v>
          </cell>
          <cell r="M1361">
            <v>0</v>
          </cell>
          <cell r="N1361">
            <v>0</v>
          </cell>
          <cell r="R1361">
            <v>0</v>
          </cell>
          <cell r="S1361">
            <v>0</v>
          </cell>
          <cell r="T1361">
            <v>0</v>
          </cell>
          <cell r="U1361">
            <v>35</v>
          </cell>
          <cell r="V1361">
            <v>0</v>
          </cell>
          <cell r="W1361">
            <v>0</v>
          </cell>
          <cell r="AA1361">
            <v>0</v>
          </cell>
          <cell r="AB1361">
            <v>0</v>
          </cell>
          <cell r="AC1361">
            <v>0</v>
          </cell>
          <cell r="AD1361">
            <v>35</v>
          </cell>
          <cell r="AE1361">
            <v>312000</v>
          </cell>
          <cell r="AF1361">
            <v>0</v>
          </cell>
          <cell r="AI1361">
            <v>2223</v>
          </cell>
          <cell r="AK1361">
            <v>0</v>
          </cell>
          <cell r="AM1361">
            <v>578</v>
          </cell>
          <cell r="AN1361">
            <v>1</v>
          </cell>
          <cell r="AO1361">
            <v>393216</v>
          </cell>
          <cell r="AQ1361">
            <v>0</v>
          </cell>
          <cell r="AR1361">
            <v>0</v>
          </cell>
          <cell r="AS1361" t="str">
            <v>Ы</v>
          </cell>
          <cell r="AT1361" t="str">
            <v>Ы</v>
          </cell>
          <cell r="AU1361">
            <v>0</v>
          </cell>
          <cell r="AV1361">
            <v>0</v>
          </cell>
          <cell r="AW1361">
            <v>23</v>
          </cell>
          <cell r="AX1361">
            <v>1</v>
          </cell>
          <cell r="AY1361">
            <v>0</v>
          </cell>
          <cell r="AZ1361">
            <v>0</v>
          </cell>
          <cell r="BA1361">
            <v>0</v>
          </cell>
          <cell r="BB1361">
            <v>0</v>
          </cell>
          <cell r="BC1361">
            <v>38828</v>
          </cell>
        </row>
        <row r="1362">
          <cell r="A1362">
            <v>2006</v>
          </cell>
          <cell r="B1362">
            <v>1</v>
          </cell>
          <cell r="C1362">
            <v>452</v>
          </cell>
          <cell r="D1362">
            <v>20</v>
          </cell>
          <cell r="E1362">
            <v>792020</v>
          </cell>
          <cell r="F1362">
            <v>0</v>
          </cell>
          <cell r="G1362" t="str">
            <v>Затраты по ШПЗ (основные)</v>
          </cell>
          <cell r="H1362">
            <v>2011</v>
          </cell>
          <cell r="I1362">
            <v>7920</v>
          </cell>
          <cell r="J1362">
            <v>33032.019999999997</v>
          </cell>
          <cell r="K1362">
            <v>1</v>
          </cell>
          <cell r="L1362">
            <v>0</v>
          </cell>
          <cell r="M1362">
            <v>0</v>
          </cell>
          <cell r="N1362">
            <v>0</v>
          </cell>
          <cell r="R1362">
            <v>0</v>
          </cell>
          <cell r="S1362">
            <v>0</v>
          </cell>
          <cell r="T1362">
            <v>0</v>
          </cell>
          <cell r="U1362">
            <v>35</v>
          </cell>
          <cell r="V1362">
            <v>0</v>
          </cell>
          <cell r="W1362">
            <v>0</v>
          </cell>
          <cell r="AA1362">
            <v>0</v>
          </cell>
          <cell r="AB1362">
            <v>0</v>
          </cell>
          <cell r="AC1362">
            <v>0</v>
          </cell>
          <cell r="AD1362">
            <v>35</v>
          </cell>
          <cell r="AE1362">
            <v>312100</v>
          </cell>
          <cell r="AF1362">
            <v>0</v>
          </cell>
          <cell r="AI1362">
            <v>2223</v>
          </cell>
          <cell r="AK1362">
            <v>0</v>
          </cell>
          <cell r="AM1362">
            <v>579</v>
          </cell>
          <cell r="AN1362">
            <v>1</v>
          </cell>
          <cell r="AO1362">
            <v>393216</v>
          </cell>
          <cell r="AQ1362">
            <v>0</v>
          </cell>
          <cell r="AR1362">
            <v>0</v>
          </cell>
          <cell r="AS1362" t="str">
            <v>Ы</v>
          </cell>
          <cell r="AT1362" t="str">
            <v>Ы</v>
          </cell>
          <cell r="AU1362">
            <v>0</v>
          </cell>
          <cell r="AV1362">
            <v>0</v>
          </cell>
          <cell r="AW1362">
            <v>23</v>
          </cell>
          <cell r="AX1362">
            <v>1</v>
          </cell>
          <cell r="AY1362">
            <v>0</v>
          </cell>
          <cell r="AZ1362">
            <v>0</v>
          </cell>
          <cell r="BA1362">
            <v>0</v>
          </cell>
          <cell r="BB1362">
            <v>0</v>
          </cell>
          <cell r="BC1362">
            <v>38828</v>
          </cell>
        </row>
        <row r="1363">
          <cell r="A1363">
            <v>2006</v>
          </cell>
          <cell r="B1363">
            <v>1</v>
          </cell>
          <cell r="C1363">
            <v>453</v>
          </cell>
          <cell r="D1363">
            <v>20</v>
          </cell>
          <cell r="E1363">
            <v>792020</v>
          </cell>
          <cell r="F1363">
            <v>0</v>
          </cell>
          <cell r="G1363" t="str">
            <v>Затраты по ШПЗ (основные)</v>
          </cell>
          <cell r="H1363">
            <v>2011</v>
          </cell>
          <cell r="I1363">
            <v>7920</v>
          </cell>
          <cell r="J1363">
            <v>304048.76</v>
          </cell>
          <cell r="K1363">
            <v>1</v>
          </cell>
          <cell r="L1363">
            <v>0</v>
          </cell>
          <cell r="M1363">
            <v>0</v>
          </cell>
          <cell r="N1363">
            <v>0</v>
          </cell>
          <cell r="R1363">
            <v>0</v>
          </cell>
          <cell r="S1363">
            <v>0</v>
          </cell>
          <cell r="T1363">
            <v>0</v>
          </cell>
          <cell r="U1363">
            <v>35</v>
          </cell>
          <cell r="V1363">
            <v>0</v>
          </cell>
          <cell r="W1363">
            <v>0</v>
          </cell>
          <cell r="AA1363">
            <v>0</v>
          </cell>
          <cell r="AB1363">
            <v>0</v>
          </cell>
          <cell r="AC1363">
            <v>0</v>
          </cell>
          <cell r="AD1363">
            <v>35</v>
          </cell>
          <cell r="AE1363">
            <v>312200</v>
          </cell>
          <cell r="AF1363">
            <v>0</v>
          </cell>
          <cell r="AI1363">
            <v>2223</v>
          </cell>
          <cell r="AK1363">
            <v>0</v>
          </cell>
          <cell r="AM1363">
            <v>580</v>
          </cell>
          <cell r="AN1363">
            <v>1</v>
          </cell>
          <cell r="AO1363">
            <v>393216</v>
          </cell>
          <cell r="AQ1363">
            <v>0</v>
          </cell>
          <cell r="AR1363">
            <v>0</v>
          </cell>
          <cell r="AS1363" t="str">
            <v>Ы</v>
          </cell>
          <cell r="AT1363" t="str">
            <v>Ы</v>
          </cell>
          <cell r="AU1363">
            <v>0</v>
          </cell>
          <cell r="AV1363">
            <v>0</v>
          </cell>
          <cell r="AW1363">
            <v>23</v>
          </cell>
          <cell r="AX1363">
            <v>1</v>
          </cell>
          <cell r="AY1363">
            <v>0</v>
          </cell>
          <cell r="AZ1363">
            <v>0</v>
          </cell>
          <cell r="BA1363">
            <v>0</v>
          </cell>
          <cell r="BB1363">
            <v>0</v>
          </cell>
          <cell r="BC1363">
            <v>38828</v>
          </cell>
        </row>
        <row r="1364">
          <cell r="A1364">
            <v>2006</v>
          </cell>
          <cell r="B1364">
            <v>1</v>
          </cell>
          <cell r="C1364">
            <v>454</v>
          </cell>
          <cell r="D1364">
            <v>20</v>
          </cell>
          <cell r="E1364">
            <v>792020</v>
          </cell>
          <cell r="F1364">
            <v>0</v>
          </cell>
          <cell r="G1364" t="str">
            <v>Затраты по ШПЗ (основные)</v>
          </cell>
          <cell r="H1364">
            <v>2011</v>
          </cell>
          <cell r="I1364">
            <v>7920</v>
          </cell>
          <cell r="J1364">
            <v>26036.02</v>
          </cell>
          <cell r="K1364">
            <v>1</v>
          </cell>
          <cell r="L1364">
            <v>0</v>
          </cell>
          <cell r="M1364">
            <v>0</v>
          </cell>
          <cell r="N1364">
            <v>0</v>
          </cell>
          <cell r="R1364">
            <v>0</v>
          </cell>
          <cell r="S1364">
            <v>0</v>
          </cell>
          <cell r="T1364">
            <v>0</v>
          </cell>
          <cell r="U1364">
            <v>35</v>
          </cell>
          <cell r="V1364">
            <v>0</v>
          </cell>
          <cell r="W1364">
            <v>0</v>
          </cell>
          <cell r="AA1364">
            <v>0</v>
          </cell>
          <cell r="AB1364">
            <v>0</v>
          </cell>
          <cell r="AC1364">
            <v>0</v>
          </cell>
          <cell r="AD1364">
            <v>35</v>
          </cell>
          <cell r="AE1364">
            <v>313000</v>
          </cell>
          <cell r="AF1364">
            <v>0</v>
          </cell>
          <cell r="AI1364">
            <v>2223</v>
          </cell>
          <cell r="AK1364">
            <v>0</v>
          </cell>
          <cell r="AM1364">
            <v>581</v>
          </cell>
          <cell r="AN1364">
            <v>1</v>
          </cell>
          <cell r="AO1364">
            <v>393216</v>
          </cell>
          <cell r="AQ1364">
            <v>0</v>
          </cell>
          <cell r="AR1364">
            <v>0</v>
          </cell>
          <cell r="AS1364" t="str">
            <v>Ы</v>
          </cell>
          <cell r="AT1364" t="str">
            <v>Ы</v>
          </cell>
          <cell r="AU1364">
            <v>0</v>
          </cell>
          <cell r="AV1364">
            <v>0</v>
          </cell>
          <cell r="AW1364">
            <v>23</v>
          </cell>
          <cell r="AX1364">
            <v>1</v>
          </cell>
          <cell r="AY1364">
            <v>0</v>
          </cell>
          <cell r="AZ1364">
            <v>0</v>
          </cell>
          <cell r="BA1364">
            <v>0</v>
          </cell>
          <cell r="BB1364">
            <v>0</v>
          </cell>
          <cell r="BC1364">
            <v>38828</v>
          </cell>
        </row>
        <row r="1365">
          <cell r="A1365">
            <v>2006</v>
          </cell>
          <cell r="B1365">
            <v>1</v>
          </cell>
          <cell r="C1365">
            <v>455</v>
          </cell>
          <cell r="D1365">
            <v>20</v>
          </cell>
          <cell r="E1365">
            <v>792020</v>
          </cell>
          <cell r="F1365">
            <v>0</v>
          </cell>
          <cell r="G1365" t="str">
            <v>Затраты по ШПЗ (основные)</v>
          </cell>
          <cell r="H1365">
            <v>2011</v>
          </cell>
          <cell r="I1365">
            <v>7920</v>
          </cell>
          <cell r="J1365">
            <v>47510.25</v>
          </cell>
          <cell r="K1365">
            <v>1</v>
          </cell>
          <cell r="L1365">
            <v>0</v>
          </cell>
          <cell r="M1365">
            <v>0</v>
          </cell>
          <cell r="N1365">
            <v>0</v>
          </cell>
          <cell r="R1365">
            <v>0</v>
          </cell>
          <cell r="S1365">
            <v>0</v>
          </cell>
          <cell r="T1365">
            <v>0</v>
          </cell>
          <cell r="U1365">
            <v>35</v>
          </cell>
          <cell r="V1365">
            <v>0</v>
          </cell>
          <cell r="W1365">
            <v>0</v>
          </cell>
          <cell r="AA1365">
            <v>0</v>
          </cell>
          <cell r="AB1365">
            <v>0</v>
          </cell>
          <cell r="AC1365">
            <v>0</v>
          </cell>
          <cell r="AD1365">
            <v>35</v>
          </cell>
          <cell r="AE1365">
            <v>314000</v>
          </cell>
          <cell r="AF1365">
            <v>0</v>
          </cell>
          <cell r="AI1365">
            <v>2223</v>
          </cell>
          <cell r="AK1365">
            <v>0</v>
          </cell>
          <cell r="AM1365">
            <v>582</v>
          </cell>
          <cell r="AN1365">
            <v>1</v>
          </cell>
          <cell r="AO1365">
            <v>393216</v>
          </cell>
          <cell r="AQ1365">
            <v>0</v>
          </cell>
          <cell r="AR1365">
            <v>0</v>
          </cell>
          <cell r="AS1365" t="str">
            <v>Ы</v>
          </cell>
          <cell r="AT1365" t="str">
            <v>Ы</v>
          </cell>
          <cell r="AU1365">
            <v>0</v>
          </cell>
          <cell r="AV1365">
            <v>0</v>
          </cell>
          <cell r="AW1365">
            <v>23</v>
          </cell>
          <cell r="AX1365">
            <v>1</v>
          </cell>
          <cell r="AY1365">
            <v>0</v>
          </cell>
          <cell r="AZ1365">
            <v>0</v>
          </cell>
          <cell r="BA1365">
            <v>0</v>
          </cell>
          <cell r="BB1365">
            <v>0</v>
          </cell>
          <cell r="BC1365">
            <v>38828</v>
          </cell>
        </row>
        <row r="1366">
          <cell r="A1366">
            <v>2006</v>
          </cell>
          <cell r="B1366">
            <v>1</v>
          </cell>
          <cell r="C1366">
            <v>456</v>
          </cell>
          <cell r="D1366">
            <v>20</v>
          </cell>
          <cell r="E1366">
            <v>792020</v>
          </cell>
          <cell r="F1366">
            <v>0</v>
          </cell>
          <cell r="G1366" t="str">
            <v>Затраты по ШПЗ (основные)</v>
          </cell>
          <cell r="H1366">
            <v>2011</v>
          </cell>
          <cell r="I1366">
            <v>7920</v>
          </cell>
          <cell r="J1366">
            <v>9540.59</v>
          </cell>
          <cell r="K1366">
            <v>1</v>
          </cell>
          <cell r="L1366">
            <v>0</v>
          </cell>
          <cell r="M1366">
            <v>0</v>
          </cell>
          <cell r="N1366">
            <v>0</v>
          </cell>
          <cell r="R1366">
            <v>0</v>
          </cell>
          <cell r="S1366">
            <v>0</v>
          </cell>
          <cell r="T1366">
            <v>0</v>
          </cell>
          <cell r="U1366">
            <v>35</v>
          </cell>
          <cell r="V1366">
            <v>0</v>
          </cell>
          <cell r="W1366">
            <v>0</v>
          </cell>
          <cell r="AA1366">
            <v>0</v>
          </cell>
          <cell r="AB1366">
            <v>0</v>
          </cell>
          <cell r="AC1366">
            <v>0</v>
          </cell>
          <cell r="AD1366">
            <v>35</v>
          </cell>
          <cell r="AE1366">
            <v>315000</v>
          </cell>
          <cell r="AF1366">
            <v>0</v>
          </cell>
          <cell r="AI1366">
            <v>2223</v>
          </cell>
          <cell r="AK1366">
            <v>0</v>
          </cell>
          <cell r="AM1366">
            <v>583</v>
          </cell>
          <cell r="AN1366">
            <v>1</v>
          </cell>
          <cell r="AO1366">
            <v>393216</v>
          </cell>
          <cell r="AQ1366">
            <v>0</v>
          </cell>
          <cell r="AR1366">
            <v>0</v>
          </cell>
          <cell r="AS1366" t="str">
            <v>Ы</v>
          </cell>
          <cell r="AT1366" t="str">
            <v>Ы</v>
          </cell>
          <cell r="AU1366">
            <v>0</v>
          </cell>
          <cell r="AV1366">
            <v>0</v>
          </cell>
          <cell r="AW1366">
            <v>23</v>
          </cell>
          <cell r="AX1366">
            <v>1</v>
          </cell>
          <cell r="AY1366">
            <v>0</v>
          </cell>
          <cell r="AZ1366">
            <v>0</v>
          </cell>
          <cell r="BA1366">
            <v>0</v>
          </cell>
          <cell r="BB1366">
            <v>0</v>
          </cell>
          <cell r="BC1366">
            <v>38828</v>
          </cell>
        </row>
        <row r="1367">
          <cell r="A1367">
            <v>2006</v>
          </cell>
          <cell r="B1367">
            <v>1</v>
          </cell>
          <cell r="C1367">
            <v>457</v>
          </cell>
          <cell r="D1367">
            <v>20</v>
          </cell>
          <cell r="E1367">
            <v>792020</v>
          </cell>
          <cell r="F1367">
            <v>0</v>
          </cell>
          <cell r="G1367" t="str">
            <v>Затраты по ШПЗ (основные)</v>
          </cell>
          <cell r="H1367">
            <v>2011</v>
          </cell>
          <cell r="I1367">
            <v>7920</v>
          </cell>
          <cell r="J1367">
            <v>663816.39</v>
          </cell>
          <cell r="K1367">
            <v>1</v>
          </cell>
          <cell r="L1367">
            <v>0</v>
          </cell>
          <cell r="M1367">
            <v>0</v>
          </cell>
          <cell r="N1367">
            <v>0</v>
          </cell>
          <cell r="R1367">
            <v>0</v>
          </cell>
          <cell r="S1367">
            <v>0</v>
          </cell>
          <cell r="T1367">
            <v>0</v>
          </cell>
          <cell r="U1367">
            <v>35</v>
          </cell>
          <cell r="V1367">
            <v>0</v>
          </cell>
          <cell r="W1367">
            <v>0</v>
          </cell>
          <cell r="AA1367">
            <v>0</v>
          </cell>
          <cell r="AB1367">
            <v>0</v>
          </cell>
          <cell r="AC1367">
            <v>0</v>
          </cell>
          <cell r="AD1367">
            <v>35</v>
          </cell>
          <cell r="AE1367">
            <v>410000</v>
          </cell>
          <cell r="AF1367">
            <v>0</v>
          </cell>
          <cell r="AI1367">
            <v>2223</v>
          </cell>
          <cell r="AK1367">
            <v>0</v>
          </cell>
          <cell r="AM1367">
            <v>584</v>
          </cell>
          <cell r="AN1367">
            <v>1</v>
          </cell>
          <cell r="AO1367">
            <v>393216</v>
          </cell>
          <cell r="AQ1367">
            <v>0</v>
          </cell>
          <cell r="AR1367">
            <v>0</v>
          </cell>
          <cell r="AS1367" t="str">
            <v>Ы</v>
          </cell>
          <cell r="AT1367" t="str">
            <v>Ы</v>
          </cell>
          <cell r="AU1367">
            <v>0</v>
          </cell>
          <cell r="AV1367">
            <v>0</v>
          </cell>
          <cell r="AW1367">
            <v>23</v>
          </cell>
          <cell r="AX1367">
            <v>1</v>
          </cell>
          <cell r="AY1367">
            <v>0</v>
          </cell>
          <cell r="AZ1367">
            <v>0</v>
          </cell>
          <cell r="BA1367">
            <v>0</v>
          </cell>
          <cell r="BB1367">
            <v>0</v>
          </cell>
          <cell r="BC1367">
            <v>38828</v>
          </cell>
        </row>
        <row r="1368">
          <cell r="A1368">
            <v>2006</v>
          </cell>
          <cell r="B1368">
            <v>1</v>
          </cell>
          <cell r="C1368">
            <v>458</v>
          </cell>
          <cell r="D1368">
            <v>20</v>
          </cell>
          <cell r="E1368">
            <v>792020</v>
          </cell>
          <cell r="F1368">
            <v>0</v>
          </cell>
          <cell r="G1368" t="str">
            <v>Затраты по ШПЗ (основные)</v>
          </cell>
          <cell r="H1368">
            <v>2011</v>
          </cell>
          <cell r="I1368">
            <v>7920</v>
          </cell>
          <cell r="J1368">
            <v>85542.39</v>
          </cell>
          <cell r="K1368">
            <v>1</v>
          </cell>
          <cell r="L1368">
            <v>0</v>
          </cell>
          <cell r="M1368">
            <v>0</v>
          </cell>
          <cell r="N1368">
            <v>0</v>
          </cell>
          <cell r="R1368">
            <v>0</v>
          </cell>
          <cell r="S1368">
            <v>0</v>
          </cell>
          <cell r="T1368">
            <v>0</v>
          </cell>
          <cell r="U1368">
            <v>35</v>
          </cell>
          <cell r="V1368">
            <v>0</v>
          </cell>
          <cell r="W1368">
            <v>0</v>
          </cell>
          <cell r="AA1368">
            <v>0</v>
          </cell>
          <cell r="AB1368">
            <v>0</v>
          </cell>
          <cell r="AC1368">
            <v>0</v>
          </cell>
          <cell r="AD1368">
            <v>35</v>
          </cell>
          <cell r="AE1368">
            <v>420000</v>
          </cell>
          <cell r="AF1368">
            <v>0</v>
          </cell>
          <cell r="AI1368">
            <v>2223</v>
          </cell>
          <cell r="AK1368">
            <v>0</v>
          </cell>
          <cell r="AM1368">
            <v>585</v>
          </cell>
          <cell r="AN1368">
            <v>1</v>
          </cell>
          <cell r="AO1368">
            <v>393216</v>
          </cell>
          <cell r="AQ1368">
            <v>0</v>
          </cell>
          <cell r="AR1368">
            <v>0</v>
          </cell>
          <cell r="AS1368" t="str">
            <v>Ы</v>
          </cell>
          <cell r="AT1368" t="str">
            <v>Ы</v>
          </cell>
          <cell r="AU1368">
            <v>0</v>
          </cell>
          <cell r="AV1368">
            <v>0</v>
          </cell>
          <cell r="AW1368">
            <v>23</v>
          </cell>
          <cell r="AX1368">
            <v>1</v>
          </cell>
          <cell r="AY1368">
            <v>0</v>
          </cell>
          <cell r="AZ1368">
            <v>0</v>
          </cell>
          <cell r="BA1368">
            <v>0</v>
          </cell>
          <cell r="BB1368">
            <v>0</v>
          </cell>
          <cell r="BC1368">
            <v>38828</v>
          </cell>
        </row>
        <row r="1369">
          <cell r="A1369">
            <v>2006</v>
          </cell>
          <cell r="B1369">
            <v>1</v>
          </cell>
          <cell r="C1369">
            <v>459</v>
          </cell>
          <cell r="D1369">
            <v>20</v>
          </cell>
          <cell r="E1369">
            <v>792020</v>
          </cell>
          <cell r="F1369">
            <v>0</v>
          </cell>
          <cell r="G1369" t="str">
            <v>Затраты по ШПЗ (основные)</v>
          </cell>
          <cell r="H1369">
            <v>2011</v>
          </cell>
          <cell r="I1369">
            <v>7920</v>
          </cell>
          <cell r="J1369">
            <v>61801</v>
          </cell>
          <cell r="K1369">
            <v>1</v>
          </cell>
          <cell r="L1369">
            <v>0</v>
          </cell>
          <cell r="M1369">
            <v>0</v>
          </cell>
          <cell r="N1369">
            <v>0</v>
          </cell>
          <cell r="R1369">
            <v>0</v>
          </cell>
          <cell r="S1369">
            <v>0</v>
          </cell>
          <cell r="T1369">
            <v>0</v>
          </cell>
          <cell r="U1369">
            <v>35</v>
          </cell>
          <cell r="V1369">
            <v>0</v>
          </cell>
          <cell r="W1369">
            <v>0</v>
          </cell>
          <cell r="AA1369">
            <v>0</v>
          </cell>
          <cell r="AB1369">
            <v>0</v>
          </cell>
          <cell r="AC1369">
            <v>0</v>
          </cell>
          <cell r="AD1369">
            <v>35</v>
          </cell>
          <cell r="AE1369">
            <v>430000</v>
          </cell>
          <cell r="AF1369">
            <v>0</v>
          </cell>
          <cell r="AI1369">
            <v>2223</v>
          </cell>
          <cell r="AK1369">
            <v>0</v>
          </cell>
          <cell r="AM1369">
            <v>586</v>
          </cell>
          <cell r="AN1369">
            <v>1</v>
          </cell>
          <cell r="AO1369">
            <v>393216</v>
          </cell>
          <cell r="AQ1369">
            <v>0</v>
          </cell>
          <cell r="AR1369">
            <v>0</v>
          </cell>
          <cell r="AS1369" t="str">
            <v>Ы</v>
          </cell>
          <cell r="AT1369" t="str">
            <v>Ы</v>
          </cell>
          <cell r="AU1369">
            <v>0</v>
          </cell>
          <cell r="AV1369">
            <v>0</v>
          </cell>
          <cell r="AW1369">
            <v>23</v>
          </cell>
          <cell r="AX1369">
            <v>1</v>
          </cell>
          <cell r="AY1369">
            <v>0</v>
          </cell>
          <cell r="AZ1369">
            <v>0</v>
          </cell>
          <cell r="BA1369">
            <v>0</v>
          </cell>
          <cell r="BB1369">
            <v>0</v>
          </cell>
          <cell r="BC1369">
            <v>38828</v>
          </cell>
        </row>
        <row r="1370">
          <cell r="A1370">
            <v>2006</v>
          </cell>
          <cell r="B1370">
            <v>1</v>
          </cell>
          <cell r="C1370">
            <v>460</v>
          </cell>
          <cell r="D1370">
            <v>20</v>
          </cell>
          <cell r="E1370">
            <v>792020</v>
          </cell>
          <cell r="F1370">
            <v>0</v>
          </cell>
          <cell r="G1370" t="str">
            <v>Затраты по ШПЗ (основные)</v>
          </cell>
          <cell r="H1370">
            <v>2011</v>
          </cell>
          <cell r="I1370">
            <v>7920</v>
          </cell>
          <cell r="J1370">
            <v>408342</v>
          </cell>
          <cell r="K1370">
            <v>1</v>
          </cell>
          <cell r="L1370">
            <v>0</v>
          </cell>
          <cell r="M1370">
            <v>0</v>
          </cell>
          <cell r="N1370">
            <v>0</v>
          </cell>
          <cell r="R1370">
            <v>0</v>
          </cell>
          <cell r="S1370">
            <v>0</v>
          </cell>
          <cell r="T1370">
            <v>0</v>
          </cell>
          <cell r="U1370">
            <v>35</v>
          </cell>
          <cell r="V1370">
            <v>0</v>
          </cell>
          <cell r="W1370">
            <v>0</v>
          </cell>
          <cell r="AA1370">
            <v>0</v>
          </cell>
          <cell r="AB1370">
            <v>0</v>
          </cell>
          <cell r="AC1370">
            <v>0</v>
          </cell>
          <cell r="AD1370">
            <v>35</v>
          </cell>
          <cell r="AE1370">
            <v>430110</v>
          </cell>
          <cell r="AF1370">
            <v>0</v>
          </cell>
          <cell r="AI1370">
            <v>2223</v>
          </cell>
          <cell r="AK1370">
            <v>0</v>
          </cell>
          <cell r="AM1370">
            <v>587</v>
          </cell>
          <cell r="AN1370">
            <v>1</v>
          </cell>
          <cell r="AO1370">
            <v>393216</v>
          </cell>
          <cell r="AQ1370">
            <v>0</v>
          </cell>
          <cell r="AR1370">
            <v>0</v>
          </cell>
          <cell r="AS1370" t="str">
            <v>Ы</v>
          </cell>
          <cell r="AT1370" t="str">
            <v>Ы</v>
          </cell>
          <cell r="AU1370">
            <v>0</v>
          </cell>
          <cell r="AV1370">
            <v>0</v>
          </cell>
          <cell r="AW1370">
            <v>23</v>
          </cell>
          <cell r="AX1370">
            <v>1</v>
          </cell>
          <cell r="AY1370">
            <v>0</v>
          </cell>
          <cell r="AZ1370">
            <v>0</v>
          </cell>
          <cell r="BA1370">
            <v>0</v>
          </cell>
          <cell r="BB1370">
            <v>0</v>
          </cell>
          <cell r="BC1370">
            <v>38828</v>
          </cell>
        </row>
        <row r="1371">
          <cell r="A1371">
            <v>2006</v>
          </cell>
          <cell r="B1371">
            <v>1</v>
          </cell>
          <cell r="C1371">
            <v>461</v>
          </cell>
          <cell r="D1371">
            <v>20</v>
          </cell>
          <cell r="E1371">
            <v>792020</v>
          </cell>
          <cell r="F1371">
            <v>0</v>
          </cell>
          <cell r="G1371" t="str">
            <v>Затраты по ШПЗ (основные)</v>
          </cell>
          <cell r="H1371">
            <v>2011</v>
          </cell>
          <cell r="I1371">
            <v>7920</v>
          </cell>
          <cell r="J1371">
            <v>142284</v>
          </cell>
          <cell r="K1371">
            <v>1</v>
          </cell>
          <cell r="L1371">
            <v>0</v>
          </cell>
          <cell r="M1371">
            <v>0</v>
          </cell>
          <cell r="N1371">
            <v>0</v>
          </cell>
          <cell r="R1371">
            <v>0</v>
          </cell>
          <cell r="S1371">
            <v>0</v>
          </cell>
          <cell r="T1371">
            <v>0</v>
          </cell>
          <cell r="U1371">
            <v>35</v>
          </cell>
          <cell r="V1371">
            <v>0</v>
          </cell>
          <cell r="W1371">
            <v>0</v>
          </cell>
          <cell r="AA1371">
            <v>0</v>
          </cell>
          <cell r="AB1371">
            <v>0</v>
          </cell>
          <cell r="AC1371">
            <v>0</v>
          </cell>
          <cell r="AD1371">
            <v>35</v>
          </cell>
          <cell r="AE1371">
            <v>430120</v>
          </cell>
          <cell r="AF1371">
            <v>0</v>
          </cell>
          <cell r="AI1371">
            <v>2223</v>
          </cell>
          <cell r="AK1371">
            <v>0</v>
          </cell>
          <cell r="AM1371">
            <v>588</v>
          </cell>
          <cell r="AN1371">
            <v>1</v>
          </cell>
          <cell r="AO1371">
            <v>393216</v>
          </cell>
          <cell r="AQ1371">
            <v>0</v>
          </cell>
          <cell r="AR1371">
            <v>0</v>
          </cell>
          <cell r="AS1371" t="str">
            <v>Ы</v>
          </cell>
          <cell r="AT1371" t="str">
            <v>Ы</v>
          </cell>
          <cell r="AU1371">
            <v>0</v>
          </cell>
          <cell r="AV1371">
            <v>0</v>
          </cell>
          <cell r="AW1371">
            <v>23</v>
          </cell>
          <cell r="AX1371">
            <v>1</v>
          </cell>
          <cell r="AY1371">
            <v>0</v>
          </cell>
          <cell r="AZ1371">
            <v>0</v>
          </cell>
          <cell r="BA1371">
            <v>0</v>
          </cell>
          <cell r="BB1371">
            <v>0</v>
          </cell>
          <cell r="BC1371">
            <v>38828</v>
          </cell>
        </row>
        <row r="1372">
          <cell r="A1372">
            <v>2006</v>
          </cell>
          <cell r="B1372">
            <v>1</v>
          </cell>
          <cell r="C1372">
            <v>462</v>
          </cell>
          <cell r="D1372">
            <v>20</v>
          </cell>
          <cell r="E1372">
            <v>792020</v>
          </cell>
          <cell r="F1372">
            <v>0</v>
          </cell>
          <cell r="G1372" t="str">
            <v>Затраты по ШПЗ (основные)</v>
          </cell>
          <cell r="H1372">
            <v>2011</v>
          </cell>
          <cell r="I1372">
            <v>7920</v>
          </cell>
          <cell r="J1372">
            <v>785832</v>
          </cell>
          <cell r="K1372">
            <v>1</v>
          </cell>
          <cell r="L1372">
            <v>0</v>
          </cell>
          <cell r="M1372">
            <v>0</v>
          </cell>
          <cell r="N1372">
            <v>0</v>
          </cell>
          <cell r="R1372">
            <v>0</v>
          </cell>
          <cell r="S1372">
            <v>0</v>
          </cell>
          <cell r="T1372">
            <v>0</v>
          </cell>
          <cell r="U1372">
            <v>35</v>
          </cell>
          <cell r="V1372">
            <v>0</v>
          </cell>
          <cell r="W1372">
            <v>0</v>
          </cell>
          <cell r="AA1372">
            <v>0</v>
          </cell>
          <cell r="AB1372">
            <v>0</v>
          </cell>
          <cell r="AC1372">
            <v>0</v>
          </cell>
          <cell r="AD1372">
            <v>35</v>
          </cell>
          <cell r="AE1372">
            <v>430130</v>
          </cell>
          <cell r="AF1372">
            <v>0</v>
          </cell>
          <cell r="AI1372">
            <v>2223</v>
          </cell>
          <cell r="AK1372">
            <v>0</v>
          </cell>
          <cell r="AM1372">
            <v>589</v>
          </cell>
          <cell r="AN1372">
            <v>1</v>
          </cell>
          <cell r="AO1372">
            <v>393216</v>
          </cell>
          <cell r="AQ1372">
            <v>0</v>
          </cell>
          <cell r="AR1372">
            <v>0</v>
          </cell>
          <cell r="AS1372" t="str">
            <v>Ы</v>
          </cell>
          <cell r="AT1372" t="str">
            <v>Ы</v>
          </cell>
          <cell r="AU1372">
            <v>0</v>
          </cell>
          <cell r="AV1372">
            <v>0</v>
          </cell>
          <cell r="AW1372">
            <v>23</v>
          </cell>
          <cell r="AX1372">
            <v>1</v>
          </cell>
          <cell r="AY1372">
            <v>0</v>
          </cell>
          <cell r="AZ1372">
            <v>0</v>
          </cell>
          <cell r="BA1372">
            <v>0</v>
          </cell>
          <cell r="BB1372">
            <v>0</v>
          </cell>
          <cell r="BC1372">
            <v>38828</v>
          </cell>
        </row>
        <row r="1373">
          <cell r="A1373">
            <v>2006</v>
          </cell>
          <cell r="B1373">
            <v>1</v>
          </cell>
          <cell r="C1373">
            <v>463</v>
          </cell>
          <cell r="D1373">
            <v>20</v>
          </cell>
          <cell r="E1373">
            <v>792020</v>
          </cell>
          <cell r="F1373">
            <v>0</v>
          </cell>
          <cell r="G1373" t="str">
            <v>Затраты по ШПЗ (основные)</v>
          </cell>
          <cell r="H1373">
            <v>2011</v>
          </cell>
          <cell r="I1373">
            <v>7920</v>
          </cell>
          <cell r="J1373">
            <v>479674.07</v>
          </cell>
          <cell r="K1373">
            <v>1</v>
          </cell>
          <cell r="L1373">
            <v>0</v>
          </cell>
          <cell r="M1373">
            <v>0</v>
          </cell>
          <cell r="N1373">
            <v>0</v>
          </cell>
          <cell r="R1373">
            <v>0</v>
          </cell>
          <cell r="S1373">
            <v>0</v>
          </cell>
          <cell r="T1373">
            <v>0</v>
          </cell>
          <cell r="U1373">
            <v>35</v>
          </cell>
          <cell r="V1373">
            <v>0</v>
          </cell>
          <cell r="W1373">
            <v>0</v>
          </cell>
          <cell r="AA1373">
            <v>0</v>
          </cell>
          <cell r="AB1373">
            <v>0</v>
          </cell>
          <cell r="AC1373">
            <v>0</v>
          </cell>
          <cell r="AD1373">
            <v>35</v>
          </cell>
          <cell r="AE1373">
            <v>430140</v>
          </cell>
          <cell r="AF1373">
            <v>0</v>
          </cell>
          <cell r="AI1373">
            <v>2223</v>
          </cell>
          <cell r="AK1373">
            <v>0</v>
          </cell>
          <cell r="AM1373">
            <v>590</v>
          </cell>
          <cell r="AN1373">
            <v>1</v>
          </cell>
          <cell r="AO1373">
            <v>393216</v>
          </cell>
          <cell r="AQ1373">
            <v>0</v>
          </cell>
          <cell r="AR1373">
            <v>0</v>
          </cell>
          <cell r="AS1373" t="str">
            <v>Ы</v>
          </cell>
          <cell r="AT1373" t="str">
            <v>Ы</v>
          </cell>
          <cell r="AU1373">
            <v>0</v>
          </cell>
          <cell r="AV1373">
            <v>0</v>
          </cell>
          <cell r="AW1373">
            <v>23</v>
          </cell>
          <cell r="AX1373">
            <v>1</v>
          </cell>
          <cell r="AY1373">
            <v>0</v>
          </cell>
          <cell r="AZ1373">
            <v>0</v>
          </cell>
          <cell r="BA1373">
            <v>0</v>
          </cell>
          <cell r="BB1373">
            <v>0</v>
          </cell>
          <cell r="BC1373">
            <v>38828</v>
          </cell>
        </row>
        <row r="1374">
          <cell r="A1374">
            <v>2006</v>
          </cell>
          <cell r="B1374">
            <v>1</v>
          </cell>
          <cell r="C1374">
            <v>464</v>
          </cell>
          <cell r="D1374">
            <v>20</v>
          </cell>
          <cell r="E1374">
            <v>792020</v>
          </cell>
          <cell r="F1374">
            <v>0</v>
          </cell>
          <cell r="G1374" t="str">
            <v>Затраты по ШПЗ (основные)</v>
          </cell>
          <cell r="H1374">
            <v>2011</v>
          </cell>
          <cell r="I1374">
            <v>7920</v>
          </cell>
          <cell r="J1374">
            <v>1452</v>
          </cell>
          <cell r="K1374">
            <v>1</v>
          </cell>
          <cell r="L1374">
            <v>0</v>
          </cell>
          <cell r="M1374">
            <v>0</v>
          </cell>
          <cell r="N1374">
            <v>0</v>
          </cell>
          <cell r="R1374">
            <v>0</v>
          </cell>
          <cell r="S1374">
            <v>0</v>
          </cell>
          <cell r="T1374">
            <v>0</v>
          </cell>
          <cell r="U1374">
            <v>35</v>
          </cell>
          <cell r="V1374">
            <v>0</v>
          </cell>
          <cell r="W1374">
            <v>0</v>
          </cell>
          <cell r="AA1374">
            <v>0</v>
          </cell>
          <cell r="AB1374">
            <v>0</v>
          </cell>
          <cell r="AC1374">
            <v>0</v>
          </cell>
          <cell r="AD1374">
            <v>35</v>
          </cell>
          <cell r="AE1374">
            <v>430230</v>
          </cell>
          <cell r="AF1374">
            <v>0</v>
          </cell>
          <cell r="AI1374">
            <v>2223</v>
          </cell>
          <cell r="AK1374">
            <v>0</v>
          </cell>
          <cell r="AM1374">
            <v>591</v>
          </cell>
          <cell r="AN1374">
            <v>1</v>
          </cell>
          <cell r="AO1374">
            <v>393216</v>
          </cell>
          <cell r="AQ1374">
            <v>0</v>
          </cell>
          <cell r="AR1374">
            <v>0</v>
          </cell>
          <cell r="AS1374" t="str">
            <v>Ы</v>
          </cell>
          <cell r="AT1374" t="str">
            <v>Ы</v>
          </cell>
          <cell r="AU1374">
            <v>0</v>
          </cell>
          <cell r="AV1374">
            <v>0</v>
          </cell>
          <cell r="AW1374">
            <v>23</v>
          </cell>
          <cell r="AX1374">
            <v>1</v>
          </cell>
          <cell r="AY1374">
            <v>0</v>
          </cell>
          <cell r="AZ1374">
            <v>0</v>
          </cell>
          <cell r="BA1374">
            <v>0</v>
          </cell>
          <cell r="BB1374">
            <v>0</v>
          </cell>
          <cell r="BC1374">
            <v>38828</v>
          </cell>
        </row>
        <row r="1375">
          <cell r="A1375">
            <v>2006</v>
          </cell>
          <cell r="B1375">
            <v>1</v>
          </cell>
          <cell r="C1375">
            <v>465</v>
          </cell>
          <cell r="D1375">
            <v>20</v>
          </cell>
          <cell r="E1375">
            <v>792020</v>
          </cell>
          <cell r="F1375">
            <v>0</v>
          </cell>
          <cell r="G1375" t="str">
            <v>Затраты по ШПЗ (основные)</v>
          </cell>
          <cell r="H1375">
            <v>2011</v>
          </cell>
          <cell r="I1375">
            <v>7920</v>
          </cell>
          <cell r="J1375">
            <v>5082</v>
          </cell>
          <cell r="K1375">
            <v>1</v>
          </cell>
          <cell r="L1375">
            <v>0</v>
          </cell>
          <cell r="M1375">
            <v>0</v>
          </cell>
          <cell r="N1375">
            <v>0</v>
          </cell>
          <cell r="R1375">
            <v>0</v>
          </cell>
          <cell r="S1375">
            <v>0</v>
          </cell>
          <cell r="T1375">
            <v>0</v>
          </cell>
          <cell r="U1375">
            <v>35</v>
          </cell>
          <cell r="V1375">
            <v>0</v>
          </cell>
          <cell r="W1375">
            <v>0</v>
          </cell>
          <cell r="AA1375">
            <v>0</v>
          </cell>
          <cell r="AB1375">
            <v>0</v>
          </cell>
          <cell r="AC1375">
            <v>0</v>
          </cell>
          <cell r="AD1375">
            <v>35</v>
          </cell>
          <cell r="AE1375">
            <v>430240</v>
          </cell>
          <cell r="AF1375">
            <v>0</v>
          </cell>
          <cell r="AI1375">
            <v>2223</v>
          </cell>
          <cell r="AK1375">
            <v>0</v>
          </cell>
          <cell r="AM1375">
            <v>592</v>
          </cell>
          <cell r="AN1375">
            <v>1</v>
          </cell>
          <cell r="AO1375">
            <v>393216</v>
          </cell>
          <cell r="AQ1375">
            <v>0</v>
          </cell>
          <cell r="AR1375">
            <v>0</v>
          </cell>
          <cell r="AS1375" t="str">
            <v>Ы</v>
          </cell>
          <cell r="AT1375" t="str">
            <v>Ы</v>
          </cell>
          <cell r="AU1375">
            <v>0</v>
          </cell>
          <cell r="AV1375">
            <v>0</v>
          </cell>
          <cell r="AW1375">
            <v>23</v>
          </cell>
          <cell r="AX1375">
            <v>1</v>
          </cell>
          <cell r="AY1375">
            <v>0</v>
          </cell>
          <cell r="AZ1375">
            <v>0</v>
          </cell>
          <cell r="BA1375">
            <v>0</v>
          </cell>
          <cell r="BB1375">
            <v>0</v>
          </cell>
          <cell r="BC1375">
            <v>38828</v>
          </cell>
        </row>
        <row r="1376">
          <cell r="A1376">
            <v>2006</v>
          </cell>
          <cell r="B1376">
            <v>1</v>
          </cell>
          <cell r="C1376">
            <v>466</v>
          </cell>
          <cell r="D1376">
            <v>20</v>
          </cell>
          <cell r="E1376">
            <v>792020</v>
          </cell>
          <cell r="F1376">
            <v>0</v>
          </cell>
          <cell r="G1376" t="str">
            <v>Затраты по ШПЗ (основные)</v>
          </cell>
          <cell r="H1376">
            <v>2011</v>
          </cell>
          <cell r="I1376">
            <v>7920</v>
          </cell>
          <cell r="J1376">
            <v>49523.49</v>
          </cell>
          <cell r="K1376">
            <v>1</v>
          </cell>
          <cell r="L1376">
            <v>0</v>
          </cell>
          <cell r="M1376">
            <v>0</v>
          </cell>
          <cell r="N1376">
            <v>0</v>
          </cell>
          <cell r="R1376">
            <v>0</v>
          </cell>
          <cell r="S1376">
            <v>0</v>
          </cell>
          <cell r="T1376">
            <v>0</v>
          </cell>
          <cell r="U1376">
            <v>35</v>
          </cell>
          <cell r="V1376">
            <v>0</v>
          </cell>
          <cell r="W1376">
            <v>0</v>
          </cell>
          <cell r="AA1376">
            <v>0</v>
          </cell>
          <cell r="AB1376">
            <v>0</v>
          </cell>
          <cell r="AC1376">
            <v>0</v>
          </cell>
          <cell r="AD1376">
            <v>35</v>
          </cell>
          <cell r="AE1376">
            <v>450000</v>
          </cell>
          <cell r="AF1376">
            <v>0</v>
          </cell>
          <cell r="AI1376">
            <v>2223</v>
          </cell>
          <cell r="AK1376">
            <v>0</v>
          </cell>
          <cell r="AM1376">
            <v>593</v>
          </cell>
          <cell r="AN1376">
            <v>1</v>
          </cell>
          <cell r="AO1376">
            <v>393216</v>
          </cell>
          <cell r="AQ1376">
            <v>0</v>
          </cell>
          <cell r="AR1376">
            <v>0</v>
          </cell>
          <cell r="AS1376" t="str">
            <v>Ы</v>
          </cell>
          <cell r="AT1376" t="str">
            <v>Ы</v>
          </cell>
          <cell r="AU1376">
            <v>0</v>
          </cell>
          <cell r="AV1376">
            <v>0</v>
          </cell>
          <cell r="AW1376">
            <v>23</v>
          </cell>
          <cell r="AX1376">
            <v>1</v>
          </cell>
          <cell r="AY1376">
            <v>0</v>
          </cell>
          <cell r="AZ1376">
            <v>0</v>
          </cell>
          <cell r="BA1376">
            <v>0</v>
          </cell>
          <cell r="BB1376">
            <v>0</v>
          </cell>
          <cell r="BC1376">
            <v>38828</v>
          </cell>
        </row>
        <row r="1377">
          <cell r="A1377">
            <v>2006</v>
          </cell>
          <cell r="B1377">
            <v>1</v>
          </cell>
          <cell r="C1377">
            <v>467</v>
          </cell>
          <cell r="D1377">
            <v>20</v>
          </cell>
          <cell r="E1377">
            <v>792020</v>
          </cell>
          <cell r="F1377">
            <v>0</v>
          </cell>
          <cell r="G1377" t="str">
            <v>Затраты по ШПЗ (основные)</v>
          </cell>
          <cell r="H1377">
            <v>2011</v>
          </cell>
          <cell r="I1377">
            <v>7920</v>
          </cell>
          <cell r="J1377">
            <v>5093.37</v>
          </cell>
          <cell r="K1377">
            <v>1</v>
          </cell>
          <cell r="L1377">
            <v>0</v>
          </cell>
          <cell r="M1377">
            <v>0</v>
          </cell>
          <cell r="N1377">
            <v>0</v>
          </cell>
          <cell r="R1377">
            <v>0</v>
          </cell>
          <cell r="S1377">
            <v>0</v>
          </cell>
          <cell r="T1377">
            <v>0</v>
          </cell>
          <cell r="U1377">
            <v>35</v>
          </cell>
          <cell r="V1377">
            <v>0</v>
          </cell>
          <cell r="W1377">
            <v>0</v>
          </cell>
          <cell r="AA1377">
            <v>0</v>
          </cell>
          <cell r="AB1377">
            <v>0</v>
          </cell>
          <cell r="AC1377">
            <v>0</v>
          </cell>
          <cell r="AD1377">
            <v>35</v>
          </cell>
          <cell r="AE1377">
            <v>460000</v>
          </cell>
          <cell r="AF1377">
            <v>0</v>
          </cell>
          <cell r="AI1377">
            <v>2223</v>
          </cell>
          <cell r="AK1377">
            <v>0</v>
          </cell>
          <cell r="AM1377">
            <v>594</v>
          </cell>
          <cell r="AN1377">
            <v>1</v>
          </cell>
          <cell r="AO1377">
            <v>393216</v>
          </cell>
          <cell r="AQ1377">
            <v>0</v>
          </cell>
          <cell r="AR1377">
            <v>0</v>
          </cell>
          <cell r="AS1377" t="str">
            <v>Ы</v>
          </cell>
          <cell r="AT1377" t="str">
            <v>Ы</v>
          </cell>
          <cell r="AU1377">
            <v>0</v>
          </cell>
          <cell r="AV1377">
            <v>0</v>
          </cell>
          <cell r="AW1377">
            <v>23</v>
          </cell>
          <cell r="AX1377">
            <v>1</v>
          </cell>
          <cell r="AY1377">
            <v>0</v>
          </cell>
          <cell r="AZ1377">
            <v>0</v>
          </cell>
          <cell r="BA1377">
            <v>0</v>
          </cell>
          <cell r="BB1377">
            <v>0</v>
          </cell>
          <cell r="BC1377">
            <v>38828</v>
          </cell>
        </row>
        <row r="1378">
          <cell r="A1378">
            <v>2006</v>
          </cell>
          <cell r="B1378">
            <v>1</v>
          </cell>
          <cell r="C1378">
            <v>468</v>
          </cell>
          <cell r="D1378">
            <v>20</v>
          </cell>
          <cell r="E1378">
            <v>792020</v>
          </cell>
          <cell r="F1378">
            <v>0</v>
          </cell>
          <cell r="G1378" t="str">
            <v>Затраты по ШПЗ (основные)</v>
          </cell>
          <cell r="H1378">
            <v>2011</v>
          </cell>
          <cell r="I1378">
            <v>7920</v>
          </cell>
          <cell r="J1378">
            <v>9428.43</v>
          </cell>
          <cell r="K1378">
            <v>1</v>
          </cell>
          <cell r="L1378">
            <v>0</v>
          </cell>
          <cell r="M1378">
            <v>0</v>
          </cell>
          <cell r="N1378">
            <v>0</v>
          </cell>
          <cell r="R1378">
            <v>0</v>
          </cell>
          <cell r="S1378">
            <v>0</v>
          </cell>
          <cell r="T1378">
            <v>0</v>
          </cell>
          <cell r="U1378">
            <v>35</v>
          </cell>
          <cell r="V1378">
            <v>0</v>
          </cell>
          <cell r="W1378">
            <v>0</v>
          </cell>
          <cell r="AA1378">
            <v>0</v>
          </cell>
          <cell r="AB1378">
            <v>0</v>
          </cell>
          <cell r="AC1378">
            <v>0</v>
          </cell>
          <cell r="AD1378">
            <v>35</v>
          </cell>
          <cell r="AE1378">
            <v>465000</v>
          </cell>
          <cell r="AF1378">
            <v>0</v>
          </cell>
          <cell r="AI1378">
            <v>2223</v>
          </cell>
          <cell r="AK1378">
            <v>0</v>
          </cell>
          <cell r="AM1378">
            <v>595</v>
          </cell>
          <cell r="AN1378">
            <v>1</v>
          </cell>
          <cell r="AO1378">
            <v>393216</v>
          </cell>
          <cell r="AQ1378">
            <v>0</v>
          </cell>
          <cell r="AR1378">
            <v>0</v>
          </cell>
          <cell r="AS1378" t="str">
            <v>Ы</v>
          </cell>
          <cell r="AT1378" t="str">
            <v>Ы</v>
          </cell>
          <cell r="AU1378">
            <v>0</v>
          </cell>
          <cell r="AV1378">
            <v>0</v>
          </cell>
          <cell r="AW1378">
            <v>23</v>
          </cell>
          <cell r="AX1378">
            <v>1</v>
          </cell>
          <cell r="AY1378">
            <v>0</v>
          </cell>
          <cell r="AZ1378">
            <v>0</v>
          </cell>
          <cell r="BA1378">
            <v>0</v>
          </cell>
          <cell r="BB1378">
            <v>0</v>
          </cell>
          <cell r="BC1378">
            <v>38828</v>
          </cell>
        </row>
        <row r="1379">
          <cell r="A1379">
            <v>2006</v>
          </cell>
          <cell r="B1379">
            <v>1</v>
          </cell>
          <cell r="C1379">
            <v>469</v>
          </cell>
          <cell r="D1379">
            <v>20</v>
          </cell>
          <cell r="E1379">
            <v>792020</v>
          </cell>
          <cell r="F1379">
            <v>0</v>
          </cell>
          <cell r="G1379" t="str">
            <v>Затраты по ШПЗ (основные)</v>
          </cell>
          <cell r="H1379">
            <v>2011</v>
          </cell>
          <cell r="I1379">
            <v>7920</v>
          </cell>
          <cell r="J1379">
            <v>31558.04</v>
          </cell>
          <cell r="K1379">
            <v>1</v>
          </cell>
          <cell r="L1379">
            <v>0</v>
          </cell>
          <cell r="M1379">
            <v>0</v>
          </cell>
          <cell r="N1379">
            <v>0</v>
          </cell>
          <cell r="R1379">
            <v>0</v>
          </cell>
          <cell r="S1379">
            <v>0</v>
          </cell>
          <cell r="T1379">
            <v>0</v>
          </cell>
          <cell r="U1379">
            <v>35</v>
          </cell>
          <cell r="V1379">
            <v>0</v>
          </cell>
          <cell r="W1379">
            <v>0</v>
          </cell>
          <cell r="AA1379">
            <v>0</v>
          </cell>
          <cell r="AB1379">
            <v>0</v>
          </cell>
          <cell r="AC1379">
            <v>0</v>
          </cell>
          <cell r="AD1379">
            <v>35</v>
          </cell>
          <cell r="AE1379">
            <v>503000</v>
          </cell>
          <cell r="AF1379">
            <v>0</v>
          </cell>
          <cell r="AI1379">
            <v>2223</v>
          </cell>
          <cell r="AK1379">
            <v>0</v>
          </cell>
          <cell r="AM1379">
            <v>596</v>
          </cell>
          <cell r="AN1379">
            <v>1</v>
          </cell>
          <cell r="AO1379">
            <v>393216</v>
          </cell>
          <cell r="AQ1379">
            <v>0</v>
          </cell>
          <cell r="AR1379">
            <v>0</v>
          </cell>
          <cell r="AS1379" t="str">
            <v>Ы</v>
          </cell>
          <cell r="AT1379" t="str">
            <v>Ы</v>
          </cell>
          <cell r="AU1379">
            <v>0</v>
          </cell>
          <cell r="AV1379">
            <v>0</v>
          </cell>
          <cell r="AW1379">
            <v>23</v>
          </cell>
          <cell r="AX1379">
            <v>1</v>
          </cell>
          <cell r="AY1379">
            <v>0</v>
          </cell>
          <cell r="AZ1379">
            <v>0</v>
          </cell>
          <cell r="BA1379">
            <v>0</v>
          </cell>
          <cell r="BB1379">
            <v>0</v>
          </cell>
          <cell r="BC1379">
            <v>38828</v>
          </cell>
        </row>
        <row r="1380">
          <cell r="A1380">
            <v>2006</v>
          </cell>
          <cell r="B1380">
            <v>1</v>
          </cell>
          <cell r="C1380">
            <v>470</v>
          </cell>
          <cell r="D1380">
            <v>20</v>
          </cell>
          <cell r="E1380">
            <v>792020</v>
          </cell>
          <cell r="F1380">
            <v>0</v>
          </cell>
          <cell r="G1380" t="str">
            <v>Затраты по ШПЗ (основные)</v>
          </cell>
          <cell r="H1380">
            <v>2011</v>
          </cell>
          <cell r="I1380">
            <v>7920</v>
          </cell>
          <cell r="J1380">
            <v>15670.21</v>
          </cell>
          <cell r="K1380">
            <v>1</v>
          </cell>
          <cell r="L1380">
            <v>0</v>
          </cell>
          <cell r="M1380">
            <v>0</v>
          </cell>
          <cell r="N1380">
            <v>0</v>
          </cell>
          <cell r="R1380">
            <v>0</v>
          </cell>
          <cell r="S1380">
            <v>0</v>
          </cell>
          <cell r="T1380">
            <v>0</v>
          </cell>
          <cell r="U1380">
            <v>35</v>
          </cell>
          <cell r="V1380">
            <v>0</v>
          </cell>
          <cell r="W1380">
            <v>0</v>
          </cell>
          <cell r="AA1380">
            <v>0</v>
          </cell>
          <cell r="AB1380">
            <v>0</v>
          </cell>
          <cell r="AC1380">
            <v>0</v>
          </cell>
          <cell r="AD1380">
            <v>35</v>
          </cell>
          <cell r="AE1380">
            <v>504100</v>
          </cell>
          <cell r="AF1380">
            <v>0</v>
          </cell>
          <cell r="AI1380">
            <v>2223</v>
          </cell>
          <cell r="AK1380">
            <v>0</v>
          </cell>
          <cell r="AM1380">
            <v>597</v>
          </cell>
          <cell r="AN1380">
            <v>1</v>
          </cell>
          <cell r="AO1380">
            <v>393216</v>
          </cell>
          <cell r="AQ1380">
            <v>0</v>
          </cell>
          <cell r="AR1380">
            <v>0</v>
          </cell>
          <cell r="AS1380" t="str">
            <v>Ы</v>
          </cell>
          <cell r="AT1380" t="str">
            <v>Ы</v>
          </cell>
          <cell r="AU1380">
            <v>0</v>
          </cell>
          <cell r="AV1380">
            <v>0</v>
          </cell>
          <cell r="AW1380">
            <v>23</v>
          </cell>
          <cell r="AX1380">
            <v>1</v>
          </cell>
          <cell r="AY1380">
            <v>0</v>
          </cell>
          <cell r="AZ1380">
            <v>0</v>
          </cell>
          <cell r="BA1380">
            <v>0</v>
          </cell>
          <cell r="BB1380">
            <v>0</v>
          </cell>
          <cell r="BC1380">
            <v>38828</v>
          </cell>
        </row>
        <row r="1381">
          <cell r="A1381">
            <v>2006</v>
          </cell>
          <cell r="B1381">
            <v>1</v>
          </cell>
          <cell r="C1381">
            <v>471</v>
          </cell>
          <cell r="D1381">
            <v>20</v>
          </cell>
          <cell r="E1381">
            <v>792020</v>
          </cell>
          <cell r="F1381">
            <v>0</v>
          </cell>
          <cell r="G1381" t="str">
            <v>Затраты по ШПЗ (основные)</v>
          </cell>
          <cell r="H1381">
            <v>2011</v>
          </cell>
          <cell r="I1381">
            <v>7920</v>
          </cell>
          <cell r="J1381">
            <v>19358.57</v>
          </cell>
          <cell r="K1381">
            <v>1</v>
          </cell>
          <cell r="L1381">
            <v>0</v>
          </cell>
          <cell r="M1381">
            <v>0</v>
          </cell>
          <cell r="N1381">
            <v>0</v>
          </cell>
          <cell r="R1381">
            <v>0</v>
          </cell>
          <cell r="S1381">
            <v>0</v>
          </cell>
          <cell r="T1381">
            <v>0</v>
          </cell>
          <cell r="U1381">
            <v>35</v>
          </cell>
          <cell r="V1381">
            <v>0</v>
          </cell>
          <cell r="W1381">
            <v>0</v>
          </cell>
          <cell r="AA1381">
            <v>0</v>
          </cell>
          <cell r="AB1381">
            <v>0</v>
          </cell>
          <cell r="AC1381">
            <v>0</v>
          </cell>
          <cell r="AD1381">
            <v>35</v>
          </cell>
          <cell r="AE1381">
            <v>504200</v>
          </cell>
          <cell r="AF1381">
            <v>0</v>
          </cell>
          <cell r="AI1381">
            <v>2223</v>
          </cell>
          <cell r="AK1381">
            <v>0</v>
          </cell>
          <cell r="AM1381">
            <v>598</v>
          </cell>
          <cell r="AN1381">
            <v>1</v>
          </cell>
          <cell r="AO1381">
            <v>393216</v>
          </cell>
          <cell r="AQ1381">
            <v>0</v>
          </cell>
          <cell r="AR1381">
            <v>0</v>
          </cell>
          <cell r="AS1381" t="str">
            <v>Ы</v>
          </cell>
          <cell r="AT1381" t="str">
            <v>Ы</v>
          </cell>
          <cell r="AU1381">
            <v>0</v>
          </cell>
          <cell r="AV1381">
            <v>0</v>
          </cell>
          <cell r="AW1381">
            <v>23</v>
          </cell>
          <cell r="AX1381">
            <v>1</v>
          </cell>
          <cell r="AY1381">
            <v>0</v>
          </cell>
          <cell r="AZ1381">
            <v>0</v>
          </cell>
          <cell r="BA1381">
            <v>0</v>
          </cell>
          <cell r="BB1381">
            <v>0</v>
          </cell>
          <cell r="BC1381">
            <v>38828</v>
          </cell>
        </row>
        <row r="1382">
          <cell r="A1382">
            <v>2006</v>
          </cell>
          <cell r="B1382">
            <v>1</v>
          </cell>
          <cell r="C1382">
            <v>472</v>
          </cell>
          <cell r="D1382">
            <v>20</v>
          </cell>
          <cell r="E1382">
            <v>792020</v>
          </cell>
          <cell r="F1382">
            <v>0</v>
          </cell>
          <cell r="G1382" t="str">
            <v>Затраты по ШПЗ (основные)</v>
          </cell>
          <cell r="H1382">
            <v>2011</v>
          </cell>
          <cell r="I1382">
            <v>7920</v>
          </cell>
          <cell r="J1382">
            <v>1132.05</v>
          </cell>
          <cell r="K1382">
            <v>1</v>
          </cell>
          <cell r="L1382">
            <v>0</v>
          </cell>
          <cell r="M1382">
            <v>0</v>
          </cell>
          <cell r="N1382">
            <v>0</v>
          </cell>
          <cell r="R1382">
            <v>0</v>
          </cell>
          <cell r="S1382">
            <v>0</v>
          </cell>
          <cell r="T1382">
            <v>0</v>
          </cell>
          <cell r="U1382">
            <v>35</v>
          </cell>
          <cell r="V1382">
            <v>0</v>
          </cell>
          <cell r="W1382">
            <v>0</v>
          </cell>
          <cell r="AA1382">
            <v>0</v>
          </cell>
          <cell r="AB1382">
            <v>0</v>
          </cell>
          <cell r="AC1382">
            <v>0</v>
          </cell>
          <cell r="AD1382">
            <v>35</v>
          </cell>
          <cell r="AE1382">
            <v>504400</v>
          </cell>
          <cell r="AF1382">
            <v>0</v>
          </cell>
          <cell r="AI1382">
            <v>2223</v>
          </cell>
          <cell r="AK1382">
            <v>0</v>
          </cell>
          <cell r="AM1382">
            <v>599</v>
          </cell>
          <cell r="AN1382">
            <v>1</v>
          </cell>
          <cell r="AO1382">
            <v>393216</v>
          </cell>
          <cell r="AQ1382">
            <v>0</v>
          </cell>
          <cell r="AR1382">
            <v>0</v>
          </cell>
          <cell r="AS1382" t="str">
            <v>Ы</v>
          </cell>
          <cell r="AT1382" t="str">
            <v>Ы</v>
          </cell>
          <cell r="AU1382">
            <v>0</v>
          </cell>
          <cell r="AV1382">
            <v>0</v>
          </cell>
          <cell r="AW1382">
            <v>23</v>
          </cell>
          <cell r="AX1382">
            <v>1</v>
          </cell>
          <cell r="AY1382">
            <v>0</v>
          </cell>
          <cell r="AZ1382">
            <v>0</v>
          </cell>
          <cell r="BA1382">
            <v>0</v>
          </cell>
          <cell r="BB1382">
            <v>0</v>
          </cell>
          <cell r="BC1382">
            <v>38828</v>
          </cell>
        </row>
        <row r="1383">
          <cell r="A1383">
            <v>2006</v>
          </cell>
          <cell r="B1383">
            <v>1</v>
          </cell>
          <cell r="C1383">
            <v>473</v>
          </cell>
          <cell r="D1383">
            <v>20</v>
          </cell>
          <cell r="E1383">
            <v>792020</v>
          </cell>
          <cell r="F1383">
            <v>0</v>
          </cell>
          <cell r="G1383" t="str">
            <v>Затраты по ШПЗ (основные)</v>
          </cell>
          <cell r="H1383">
            <v>2011</v>
          </cell>
          <cell r="I1383">
            <v>7920</v>
          </cell>
          <cell r="J1383">
            <v>14571.97</v>
          </cell>
          <cell r="K1383">
            <v>1</v>
          </cell>
          <cell r="L1383">
            <v>0</v>
          </cell>
          <cell r="M1383">
            <v>0</v>
          </cell>
          <cell r="N1383">
            <v>0</v>
          </cell>
          <cell r="R1383">
            <v>0</v>
          </cell>
          <cell r="S1383">
            <v>0</v>
          </cell>
          <cell r="T1383">
            <v>0</v>
          </cell>
          <cell r="U1383">
            <v>35</v>
          </cell>
          <cell r="V1383">
            <v>0</v>
          </cell>
          <cell r="W1383">
            <v>0</v>
          </cell>
          <cell r="AA1383">
            <v>0</v>
          </cell>
          <cell r="AB1383">
            <v>0</v>
          </cell>
          <cell r="AC1383">
            <v>0</v>
          </cell>
          <cell r="AD1383">
            <v>35</v>
          </cell>
          <cell r="AE1383">
            <v>505100</v>
          </cell>
          <cell r="AF1383">
            <v>0</v>
          </cell>
          <cell r="AI1383">
            <v>2223</v>
          </cell>
          <cell r="AK1383">
            <v>0</v>
          </cell>
          <cell r="AM1383">
            <v>600</v>
          </cell>
          <cell r="AN1383">
            <v>1</v>
          </cell>
          <cell r="AO1383">
            <v>393216</v>
          </cell>
          <cell r="AQ1383">
            <v>0</v>
          </cell>
          <cell r="AR1383">
            <v>0</v>
          </cell>
          <cell r="AS1383" t="str">
            <v>Ы</v>
          </cell>
          <cell r="AT1383" t="str">
            <v>Ы</v>
          </cell>
          <cell r="AU1383">
            <v>0</v>
          </cell>
          <cell r="AV1383">
            <v>0</v>
          </cell>
          <cell r="AW1383">
            <v>23</v>
          </cell>
          <cell r="AX1383">
            <v>1</v>
          </cell>
          <cell r="AY1383">
            <v>0</v>
          </cell>
          <cell r="AZ1383">
            <v>0</v>
          </cell>
          <cell r="BA1383">
            <v>0</v>
          </cell>
          <cell r="BB1383">
            <v>0</v>
          </cell>
          <cell r="BC1383">
            <v>38828</v>
          </cell>
        </row>
        <row r="1384">
          <cell r="A1384">
            <v>2006</v>
          </cell>
          <cell r="B1384">
            <v>1</v>
          </cell>
          <cell r="C1384">
            <v>474</v>
          </cell>
          <cell r="D1384">
            <v>20</v>
          </cell>
          <cell r="E1384">
            <v>792020</v>
          </cell>
          <cell r="F1384">
            <v>0</v>
          </cell>
          <cell r="G1384" t="str">
            <v>Затраты по ШПЗ (основные)</v>
          </cell>
          <cell r="H1384">
            <v>2011</v>
          </cell>
          <cell r="I1384">
            <v>7920</v>
          </cell>
          <cell r="J1384">
            <v>61079.33</v>
          </cell>
          <cell r="K1384">
            <v>1</v>
          </cell>
          <cell r="L1384">
            <v>0</v>
          </cell>
          <cell r="M1384">
            <v>0</v>
          </cell>
          <cell r="N1384">
            <v>0</v>
          </cell>
          <cell r="R1384">
            <v>0</v>
          </cell>
          <cell r="S1384">
            <v>0</v>
          </cell>
          <cell r="T1384">
            <v>0</v>
          </cell>
          <cell r="U1384">
            <v>35</v>
          </cell>
          <cell r="V1384">
            <v>0</v>
          </cell>
          <cell r="W1384">
            <v>0</v>
          </cell>
          <cell r="AA1384">
            <v>0</v>
          </cell>
          <cell r="AB1384">
            <v>0</v>
          </cell>
          <cell r="AC1384">
            <v>0</v>
          </cell>
          <cell r="AD1384">
            <v>35</v>
          </cell>
          <cell r="AE1384">
            <v>505200</v>
          </cell>
          <cell r="AF1384">
            <v>0</v>
          </cell>
          <cell r="AI1384">
            <v>2223</v>
          </cell>
          <cell r="AK1384">
            <v>0</v>
          </cell>
          <cell r="AM1384">
            <v>601</v>
          </cell>
          <cell r="AN1384">
            <v>1</v>
          </cell>
          <cell r="AO1384">
            <v>393216</v>
          </cell>
          <cell r="AQ1384">
            <v>0</v>
          </cell>
          <cell r="AR1384">
            <v>0</v>
          </cell>
          <cell r="AS1384" t="str">
            <v>Ы</v>
          </cell>
          <cell r="AT1384" t="str">
            <v>Ы</v>
          </cell>
          <cell r="AU1384">
            <v>0</v>
          </cell>
          <cell r="AV1384">
            <v>0</v>
          </cell>
          <cell r="AW1384">
            <v>23</v>
          </cell>
          <cell r="AX1384">
            <v>1</v>
          </cell>
          <cell r="AY1384">
            <v>0</v>
          </cell>
          <cell r="AZ1384">
            <v>0</v>
          </cell>
          <cell r="BA1384">
            <v>0</v>
          </cell>
          <cell r="BB1384">
            <v>0</v>
          </cell>
          <cell r="BC1384">
            <v>38828</v>
          </cell>
        </row>
        <row r="1385">
          <cell r="A1385">
            <v>2006</v>
          </cell>
          <cell r="B1385">
            <v>1</v>
          </cell>
          <cell r="C1385">
            <v>475</v>
          </cell>
          <cell r="D1385">
            <v>20</v>
          </cell>
          <cell r="E1385">
            <v>792020</v>
          </cell>
          <cell r="F1385">
            <v>0</v>
          </cell>
          <cell r="G1385" t="str">
            <v>Затраты по ШПЗ (основные)</v>
          </cell>
          <cell r="H1385">
            <v>2011</v>
          </cell>
          <cell r="I1385">
            <v>7920</v>
          </cell>
          <cell r="J1385">
            <v>129.6</v>
          </cell>
          <cell r="K1385">
            <v>1</v>
          </cell>
          <cell r="L1385">
            <v>0</v>
          </cell>
          <cell r="M1385">
            <v>0</v>
          </cell>
          <cell r="N1385">
            <v>0</v>
          </cell>
          <cell r="R1385">
            <v>0</v>
          </cell>
          <cell r="S1385">
            <v>0</v>
          </cell>
          <cell r="T1385">
            <v>0</v>
          </cell>
          <cell r="U1385">
            <v>35</v>
          </cell>
          <cell r="V1385">
            <v>0</v>
          </cell>
          <cell r="W1385">
            <v>0</v>
          </cell>
          <cell r="AA1385">
            <v>0</v>
          </cell>
          <cell r="AB1385">
            <v>0</v>
          </cell>
          <cell r="AC1385">
            <v>0</v>
          </cell>
          <cell r="AD1385">
            <v>35</v>
          </cell>
          <cell r="AE1385">
            <v>505300</v>
          </cell>
          <cell r="AF1385">
            <v>0</v>
          </cell>
          <cell r="AI1385">
            <v>2223</v>
          </cell>
          <cell r="AK1385">
            <v>0</v>
          </cell>
          <cell r="AM1385">
            <v>602</v>
          </cell>
          <cell r="AN1385">
            <v>1</v>
          </cell>
          <cell r="AO1385">
            <v>393216</v>
          </cell>
          <cell r="AQ1385">
            <v>0</v>
          </cell>
          <cell r="AR1385">
            <v>0</v>
          </cell>
          <cell r="AS1385" t="str">
            <v>Ы</v>
          </cell>
          <cell r="AT1385" t="str">
            <v>Ы</v>
          </cell>
          <cell r="AU1385">
            <v>0</v>
          </cell>
          <cell r="AV1385">
            <v>0</v>
          </cell>
          <cell r="AW1385">
            <v>23</v>
          </cell>
          <cell r="AX1385">
            <v>1</v>
          </cell>
          <cell r="AY1385">
            <v>0</v>
          </cell>
          <cell r="AZ1385">
            <v>0</v>
          </cell>
          <cell r="BA1385">
            <v>0</v>
          </cell>
          <cell r="BB1385">
            <v>0</v>
          </cell>
          <cell r="BC1385">
            <v>38828</v>
          </cell>
        </row>
        <row r="1386">
          <cell r="A1386">
            <v>2006</v>
          </cell>
          <cell r="B1386">
            <v>1</v>
          </cell>
          <cell r="C1386">
            <v>476</v>
          </cell>
          <cell r="D1386">
            <v>20</v>
          </cell>
          <cell r="E1386">
            <v>792020</v>
          </cell>
          <cell r="F1386">
            <v>0</v>
          </cell>
          <cell r="G1386" t="str">
            <v>Затраты по ШПЗ (основные)</v>
          </cell>
          <cell r="H1386">
            <v>2011</v>
          </cell>
          <cell r="I1386">
            <v>7920</v>
          </cell>
          <cell r="J1386">
            <v>790559.14</v>
          </cell>
          <cell r="K1386">
            <v>1</v>
          </cell>
          <cell r="L1386">
            <v>0</v>
          </cell>
          <cell r="M1386">
            <v>0</v>
          </cell>
          <cell r="N1386">
            <v>0</v>
          </cell>
          <cell r="R1386">
            <v>0</v>
          </cell>
          <cell r="S1386">
            <v>0</v>
          </cell>
          <cell r="T1386">
            <v>0</v>
          </cell>
          <cell r="U1386">
            <v>35</v>
          </cell>
          <cell r="V1386">
            <v>0</v>
          </cell>
          <cell r="W1386">
            <v>0</v>
          </cell>
          <cell r="AA1386">
            <v>0</v>
          </cell>
          <cell r="AB1386">
            <v>0</v>
          </cell>
          <cell r="AC1386">
            <v>0</v>
          </cell>
          <cell r="AD1386">
            <v>35</v>
          </cell>
          <cell r="AE1386">
            <v>508310</v>
          </cell>
          <cell r="AF1386">
            <v>0</v>
          </cell>
          <cell r="AI1386">
            <v>2223</v>
          </cell>
          <cell r="AK1386">
            <v>0</v>
          </cell>
          <cell r="AM1386">
            <v>603</v>
          </cell>
          <cell r="AN1386">
            <v>1</v>
          </cell>
          <cell r="AO1386">
            <v>393216</v>
          </cell>
          <cell r="AQ1386">
            <v>0</v>
          </cell>
          <cell r="AR1386">
            <v>0</v>
          </cell>
          <cell r="AS1386" t="str">
            <v>Ы</v>
          </cell>
          <cell r="AT1386" t="str">
            <v>Ы</v>
          </cell>
          <cell r="AU1386">
            <v>0</v>
          </cell>
          <cell r="AV1386">
            <v>0</v>
          </cell>
          <cell r="AW1386">
            <v>23</v>
          </cell>
          <cell r="AX1386">
            <v>1</v>
          </cell>
          <cell r="AY1386">
            <v>0</v>
          </cell>
          <cell r="AZ1386">
            <v>0</v>
          </cell>
          <cell r="BA1386">
            <v>0</v>
          </cell>
          <cell r="BB1386">
            <v>0</v>
          </cell>
          <cell r="BC1386">
            <v>38828</v>
          </cell>
        </row>
        <row r="1387">
          <cell r="A1387">
            <v>2006</v>
          </cell>
          <cell r="B1387">
            <v>1</v>
          </cell>
          <cell r="C1387">
            <v>477</v>
          </cell>
          <cell r="D1387">
            <v>20</v>
          </cell>
          <cell r="E1387">
            <v>792020</v>
          </cell>
          <cell r="F1387">
            <v>0</v>
          </cell>
          <cell r="G1387" t="str">
            <v>Затраты по ШПЗ (основные)</v>
          </cell>
          <cell r="H1387">
            <v>2011</v>
          </cell>
          <cell r="I1387">
            <v>7920</v>
          </cell>
          <cell r="J1387">
            <v>279929.39</v>
          </cell>
          <cell r="K1387">
            <v>1</v>
          </cell>
          <cell r="L1387">
            <v>0</v>
          </cell>
          <cell r="M1387">
            <v>0</v>
          </cell>
          <cell r="N1387">
            <v>0</v>
          </cell>
          <cell r="R1387">
            <v>0</v>
          </cell>
          <cell r="S1387">
            <v>0</v>
          </cell>
          <cell r="T1387">
            <v>0</v>
          </cell>
          <cell r="U1387">
            <v>35</v>
          </cell>
          <cell r="V1387">
            <v>0</v>
          </cell>
          <cell r="W1387">
            <v>0</v>
          </cell>
          <cell r="AA1387">
            <v>0</v>
          </cell>
          <cell r="AB1387">
            <v>0</v>
          </cell>
          <cell r="AC1387">
            <v>0</v>
          </cell>
          <cell r="AD1387">
            <v>35</v>
          </cell>
          <cell r="AE1387">
            <v>510100</v>
          </cell>
          <cell r="AF1387">
            <v>0</v>
          </cell>
          <cell r="AI1387">
            <v>2223</v>
          </cell>
          <cell r="AK1387">
            <v>0</v>
          </cell>
          <cell r="AM1387">
            <v>604</v>
          </cell>
          <cell r="AN1387">
            <v>1</v>
          </cell>
          <cell r="AO1387">
            <v>393216</v>
          </cell>
          <cell r="AQ1387">
            <v>0</v>
          </cell>
          <cell r="AR1387">
            <v>0</v>
          </cell>
          <cell r="AS1387" t="str">
            <v>Ы</v>
          </cell>
          <cell r="AT1387" t="str">
            <v>Ы</v>
          </cell>
          <cell r="AU1387">
            <v>0</v>
          </cell>
          <cell r="AV1387">
            <v>0</v>
          </cell>
          <cell r="AW1387">
            <v>23</v>
          </cell>
          <cell r="AX1387">
            <v>1</v>
          </cell>
          <cell r="AY1387">
            <v>0</v>
          </cell>
          <cell r="AZ1387">
            <v>0</v>
          </cell>
          <cell r="BA1387">
            <v>0</v>
          </cell>
          <cell r="BB1387">
            <v>0</v>
          </cell>
          <cell r="BC1387">
            <v>38828</v>
          </cell>
        </row>
        <row r="1388">
          <cell r="A1388">
            <v>2006</v>
          </cell>
          <cell r="B1388">
            <v>1</v>
          </cell>
          <cell r="C1388">
            <v>478</v>
          </cell>
          <cell r="D1388">
            <v>20</v>
          </cell>
          <cell r="E1388">
            <v>792020</v>
          </cell>
          <cell r="F1388">
            <v>0</v>
          </cell>
          <cell r="G1388" t="str">
            <v>Затраты по ШПЗ (основные)</v>
          </cell>
          <cell r="H1388">
            <v>2011</v>
          </cell>
          <cell r="I1388">
            <v>7920</v>
          </cell>
          <cell r="J1388">
            <v>624.41999999999996</v>
          </cell>
          <cell r="K1388">
            <v>1</v>
          </cell>
          <cell r="L1388">
            <v>0</v>
          </cell>
          <cell r="M1388">
            <v>0</v>
          </cell>
          <cell r="N1388">
            <v>0</v>
          </cell>
          <cell r="R1388">
            <v>0</v>
          </cell>
          <cell r="S1388">
            <v>0</v>
          </cell>
          <cell r="T1388">
            <v>0</v>
          </cell>
          <cell r="U1388">
            <v>35</v>
          </cell>
          <cell r="V1388">
            <v>0</v>
          </cell>
          <cell r="W1388">
            <v>0</v>
          </cell>
          <cell r="AA1388">
            <v>0</v>
          </cell>
          <cell r="AB1388">
            <v>0</v>
          </cell>
          <cell r="AC1388">
            <v>0</v>
          </cell>
          <cell r="AD1388">
            <v>35</v>
          </cell>
          <cell r="AE1388">
            <v>510200</v>
          </cell>
          <cell r="AF1388">
            <v>0</v>
          </cell>
          <cell r="AI1388">
            <v>2223</v>
          </cell>
          <cell r="AK1388">
            <v>0</v>
          </cell>
          <cell r="AM1388">
            <v>605</v>
          </cell>
          <cell r="AN1388">
            <v>1</v>
          </cell>
          <cell r="AO1388">
            <v>393216</v>
          </cell>
          <cell r="AQ1388">
            <v>0</v>
          </cell>
          <cell r="AR1388">
            <v>0</v>
          </cell>
          <cell r="AS1388" t="str">
            <v>Ы</v>
          </cell>
          <cell r="AT1388" t="str">
            <v>Ы</v>
          </cell>
          <cell r="AU1388">
            <v>0</v>
          </cell>
          <cell r="AV1388">
            <v>0</v>
          </cell>
          <cell r="AW1388">
            <v>23</v>
          </cell>
          <cell r="AX1388">
            <v>1</v>
          </cell>
          <cell r="AY1388">
            <v>0</v>
          </cell>
          <cell r="AZ1388">
            <v>0</v>
          </cell>
          <cell r="BA1388">
            <v>0</v>
          </cell>
          <cell r="BB1388">
            <v>0</v>
          </cell>
          <cell r="BC1388">
            <v>38828</v>
          </cell>
        </row>
        <row r="1389">
          <cell r="A1389">
            <v>2006</v>
          </cell>
          <cell r="B1389">
            <v>1</v>
          </cell>
          <cell r="C1389">
            <v>479</v>
          </cell>
          <cell r="D1389">
            <v>20</v>
          </cell>
          <cell r="E1389">
            <v>792020</v>
          </cell>
          <cell r="F1389">
            <v>0</v>
          </cell>
          <cell r="G1389" t="str">
            <v>Затраты по ШПЗ (основные)</v>
          </cell>
          <cell r="H1389">
            <v>2011</v>
          </cell>
          <cell r="I1389">
            <v>7920</v>
          </cell>
          <cell r="J1389">
            <v>4548.92</v>
          </cell>
          <cell r="K1389">
            <v>1</v>
          </cell>
          <cell r="L1389">
            <v>0</v>
          </cell>
          <cell r="M1389">
            <v>0</v>
          </cell>
          <cell r="N1389">
            <v>0</v>
          </cell>
          <cell r="R1389">
            <v>0</v>
          </cell>
          <cell r="S1389">
            <v>0</v>
          </cell>
          <cell r="T1389">
            <v>0</v>
          </cell>
          <cell r="U1389">
            <v>35</v>
          </cell>
          <cell r="V1389">
            <v>0</v>
          </cell>
          <cell r="W1389">
            <v>0</v>
          </cell>
          <cell r="AA1389">
            <v>0</v>
          </cell>
          <cell r="AB1389">
            <v>0</v>
          </cell>
          <cell r="AC1389">
            <v>0</v>
          </cell>
          <cell r="AD1389">
            <v>35</v>
          </cell>
          <cell r="AE1389">
            <v>510400</v>
          </cell>
          <cell r="AF1389">
            <v>0</v>
          </cell>
          <cell r="AI1389">
            <v>2223</v>
          </cell>
          <cell r="AK1389">
            <v>0</v>
          </cell>
          <cell r="AM1389">
            <v>606</v>
          </cell>
          <cell r="AN1389">
            <v>1</v>
          </cell>
          <cell r="AO1389">
            <v>393216</v>
          </cell>
          <cell r="AQ1389">
            <v>0</v>
          </cell>
          <cell r="AR1389">
            <v>0</v>
          </cell>
          <cell r="AS1389" t="str">
            <v>Ы</v>
          </cell>
          <cell r="AT1389" t="str">
            <v>Ы</v>
          </cell>
          <cell r="AU1389">
            <v>0</v>
          </cell>
          <cell r="AV1389">
            <v>0</v>
          </cell>
          <cell r="AW1389">
            <v>23</v>
          </cell>
          <cell r="AX1389">
            <v>1</v>
          </cell>
          <cell r="AY1389">
            <v>0</v>
          </cell>
          <cell r="AZ1389">
            <v>0</v>
          </cell>
          <cell r="BA1389">
            <v>0</v>
          </cell>
          <cell r="BB1389">
            <v>0</v>
          </cell>
          <cell r="BC1389">
            <v>38828</v>
          </cell>
        </row>
        <row r="1390">
          <cell r="A1390">
            <v>2006</v>
          </cell>
          <cell r="B1390">
            <v>1</v>
          </cell>
          <cell r="C1390">
            <v>480</v>
          </cell>
          <cell r="D1390">
            <v>20</v>
          </cell>
          <cell r="E1390">
            <v>792020</v>
          </cell>
          <cell r="F1390">
            <v>0</v>
          </cell>
          <cell r="G1390" t="str">
            <v>Затраты по ШПЗ (основные)</v>
          </cell>
          <cell r="H1390">
            <v>2011</v>
          </cell>
          <cell r="I1390">
            <v>7920</v>
          </cell>
          <cell r="J1390">
            <v>369982.23</v>
          </cell>
          <cell r="K1390">
            <v>1</v>
          </cell>
          <cell r="L1390">
            <v>0</v>
          </cell>
          <cell r="M1390">
            <v>0</v>
          </cell>
          <cell r="N1390">
            <v>0</v>
          </cell>
          <cell r="R1390">
            <v>0</v>
          </cell>
          <cell r="S1390">
            <v>0</v>
          </cell>
          <cell r="T1390">
            <v>0</v>
          </cell>
          <cell r="U1390">
            <v>35</v>
          </cell>
          <cell r="V1390">
            <v>0</v>
          </cell>
          <cell r="W1390">
            <v>0</v>
          </cell>
          <cell r="AA1390">
            <v>0</v>
          </cell>
          <cell r="AB1390">
            <v>0</v>
          </cell>
          <cell r="AC1390">
            <v>0</v>
          </cell>
          <cell r="AD1390">
            <v>35</v>
          </cell>
          <cell r="AE1390">
            <v>510600</v>
          </cell>
          <cell r="AF1390">
            <v>0</v>
          </cell>
          <cell r="AI1390">
            <v>2223</v>
          </cell>
          <cell r="AK1390">
            <v>0</v>
          </cell>
          <cell r="AM1390">
            <v>607</v>
          </cell>
          <cell r="AN1390">
            <v>1</v>
          </cell>
          <cell r="AO1390">
            <v>393216</v>
          </cell>
          <cell r="AQ1390">
            <v>0</v>
          </cell>
          <cell r="AR1390">
            <v>0</v>
          </cell>
          <cell r="AS1390" t="str">
            <v>Ы</v>
          </cell>
          <cell r="AT1390" t="str">
            <v>Ы</v>
          </cell>
          <cell r="AU1390">
            <v>0</v>
          </cell>
          <cell r="AV1390">
            <v>0</v>
          </cell>
          <cell r="AW1390">
            <v>23</v>
          </cell>
          <cell r="AX1390">
            <v>1</v>
          </cell>
          <cell r="AY1390">
            <v>0</v>
          </cell>
          <cell r="AZ1390">
            <v>0</v>
          </cell>
          <cell r="BA1390">
            <v>0</v>
          </cell>
          <cell r="BB1390">
            <v>0</v>
          </cell>
          <cell r="BC1390">
            <v>38828</v>
          </cell>
        </row>
        <row r="1391">
          <cell r="A1391">
            <v>2006</v>
          </cell>
          <cell r="B1391">
            <v>1</v>
          </cell>
          <cell r="C1391">
            <v>481</v>
          </cell>
          <cell r="D1391">
            <v>20</v>
          </cell>
          <cell r="E1391">
            <v>792020</v>
          </cell>
          <cell r="F1391">
            <v>0</v>
          </cell>
          <cell r="G1391" t="str">
            <v>Затраты по ШПЗ (основные)</v>
          </cell>
          <cell r="H1391">
            <v>2011</v>
          </cell>
          <cell r="I1391">
            <v>7920</v>
          </cell>
          <cell r="J1391">
            <v>24.17</v>
          </cell>
          <cell r="K1391">
            <v>1</v>
          </cell>
          <cell r="L1391">
            <v>0</v>
          </cell>
          <cell r="M1391">
            <v>0</v>
          </cell>
          <cell r="N1391">
            <v>0</v>
          </cell>
          <cell r="R1391">
            <v>0</v>
          </cell>
          <cell r="S1391">
            <v>0</v>
          </cell>
          <cell r="T1391">
            <v>0</v>
          </cell>
          <cell r="U1391">
            <v>35</v>
          </cell>
          <cell r="V1391">
            <v>0</v>
          </cell>
          <cell r="W1391">
            <v>0</v>
          </cell>
          <cell r="AA1391">
            <v>0</v>
          </cell>
          <cell r="AB1391">
            <v>0</v>
          </cell>
          <cell r="AC1391">
            <v>0</v>
          </cell>
          <cell r="AD1391">
            <v>35</v>
          </cell>
          <cell r="AE1391">
            <v>512000</v>
          </cell>
          <cell r="AF1391">
            <v>0</v>
          </cell>
          <cell r="AI1391">
            <v>2223</v>
          </cell>
          <cell r="AK1391">
            <v>0</v>
          </cell>
          <cell r="AM1391">
            <v>608</v>
          </cell>
          <cell r="AN1391">
            <v>1</v>
          </cell>
          <cell r="AO1391">
            <v>393216</v>
          </cell>
          <cell r="AQ1391">
            <v>0</v>
          </cell>
          <cell r="AR1391">
            <v>0</v>
          </cell>
          <cell r="AS1391" t="str">
            <v>Ы</v>
          </cell>
          <cell r="AT1391" t="str">
            <v>Ы</v>
          </cell>
          <cell r="AU1391">
            <v>0</v>
          </cell>
          <cell r="AV1391">
            <v>0</v>
          </cell>
          <cell r="AW1391">
            <v>23</v>
          </cell>
          <cell r="AX1391">
            <v>1</v>
          </cell>
          <cell r="AY1391">
            <v>0</v>
          </cell>
          <cell r="AZ1391">
            <v>0</v>
          </cell>
          <cell r="BA1391">
            <v>0</v>
          </cell>
          <cell r="BB1391">
            <v>0</v>
          </cell>
          <cell r="BC1391">
            <v>38828</v>
          </cell>
        </row>
        <row r="1392">
          <cell r="A1392">
            <v>2006</v>
          </cell>
          <cell r="B1392">
            <v>1</v>
          </cell>
          <cell r="C1392">
            <v>518</v>
          </cell>
          <cell r="D1392">
            <v>20</v>
          </cell>
          <cell r="E1392">
            <v>792020</v>
          </cell>
          <cell r="F1392">
            <v>0</v>
          </cell>
          <cell r="G1392" t="str">
            <v>Затраты по ШПЗ (основные)</v>
          </cell>
          <cell r="H1392">
            <v>2011</v>
          </cell>
          <cell r="I1392">
            <v>7920</v>
          </cell>
          <cell r="J1392">
            <v>207829.53</v>
          </cell>
          <cell r="K1392">
            <v>1</v>
          </cell>
          <cell r="L1392">
            <v>0</v>
          </cell>
          <cell r="M1392">
            <v>0</v>
          </cell>
          <cell r="N1392">
            <v>0</v>
          </cell>
          <cell r="R1392">
            <v>0</v>
          </cell>
          <cell r="S1392">
            <v>0</v>
          </cell>
          <cell r="T1392">
            <v>0</v>
          </cell>
          <cell r="U1392">
            <v>38</v>
          </cell>
          <cell r="V1392">
            <v>0</v>
          </cell>
          <cell r="W1392">
            <v>0</v>
          </cell>
          <cell r="AA1392">
            <v>0</v>
          </cell>
          <cell r="AB1392">
            <v>0</v>
          </cell>
          <cell r="AC1392">
            <v>0</v>
          </cell>
          <cell r="AD1392">
            <v>38</v>
          </cell>
          <cell r="AE1392">
            <v>110000</v>
          </cell>
          <cell r="AF1392">
            <v>0</v>
          </cell>
          <cell r="AI1392">
            <v>2223</v>
          </cell>
          <cell r="AK1392">
            <v>0</v>
          </cell>
          <cell r="AM1392">
            <v>645</v>
          </cell>
          <cell r="AN1392">
            <v>1</v>
          </cell>
          <cell r="AO1392">
            <v>393216</v>
          </cell>
          <cell r="AQ1392">
            <v>0</v>
          </cell>
          <cell r="AR1392">
            <v>0</v>
          </cell>
          <cell r="AS1392" t="str">
            <v>Ы</v>
          </cell>
          <cell r="AT1392" t="str">
            <v>Ы</v>
          </cell>
          <cell r="AU1392">
            <v>0</v>
          </cell>
          <cell r="AV1392">
            <v>0</v>
          </cell>
          <cell r="AW1392">
            <v>23</v>
          </cell>
          <cell r="AX1392">
            <v>1</v>
          </cell>
          <cell r="AY1392">
            <v>0</v>
          </cell>
          <cell r="AZ1392">
            <v>0</v>
          </cell>
          <cell r="BA1392">
            <v>0</v>
          </cell>
          <cell r="BB1392">
            <v>0</v>
          </cell>
          <cell r="BC1392">
            <v>38828</v>
          </cell>
        </row>
        <row r="1393">
          <cell r="A1393">
            <v>2006</v>
          </cell>
          <cell r="B1393">
            <v>1</v>
          </cell>
          <cell r="C1393">
            <v>519</v>
          </cell>
          <cell r="D1393">
            <v>20</v>
          </cell>
          <cell r="E1393">
            <v>792020</v>
          </cell>
          <cell r="F1393">
            <v>0</v>
          </cell>
          <cell r="G1393" t="str">
            <v>Затраты по ШПЗ (основные)</v>
          </cell>
          <cell r="H1393">
            <v>2011</v>
          </cell>
          <cell r="I1393">
            <v>7920</v>
          </cell>
          <cell r="J1393">
            <v>4081.77</v>
          </cell>
          <cell r="K1393">
            <v>1</v>
          </cell>
          <cell r="L1393">
            <v>0</v>
          </cell>
          <cell r="M1393">
            <v>0</v>
          </cell>
          <cell r="N1393">
            <v>0</v>
          </cell>
          <cell r="R1393">
            <v>0</v>
          </cell>
          <cell r="S1393">
            <v>0</v>
          </cell>
          <cell r="T1393">
            <v>0</v>
          </cell>
          <cell r="U1393">
            <v>38</v>
          </cell>
          <cell r="V1393">
            <v>0</v>
          </cell>
          <cell r="W1393">
            <v>0</v>
          </cell>
          <cell r="AA1393">
            <v>0</v>
          </cell>
          <cell r="AB1393">
            <v>0</v>
          </cell>
          <cell r="AC1393">
            <v>0</v>
          </cell>
          <cell r="AD1393">
            <v>38</v>
          </cell>
          <cell r="AE1393">
            <v>114020</v>
          </cell>
          <cell r="AF1393">
            <v>0</v>
          </cell>
          <cell r="AI1393">
            <v>2223</v>
          </cell>
          <cell r="AK1393">
            <v>0</v>
          </cell>
          <cell r="AM1393">
            <v>646</v>
          </cell>
          <cell r="AN1393">
            <v>1</v>
          </cell>
          <cell r="AO1393">
            <v>393216</v>
          </cell>
          <cell r="AQ1393">
            <v>0</v>
          </cell>
          <cell r="AR1393">
            <v>0</v>
          </cell>
          <cell r="AS1393" t="str">
            <v>Ы</v>
          </cell>
          <cell r="AT1393" t="str">
            <v>Ы</v>
          </cell>
          <cell r="AU1393">
            <v>0</v>
          </cell>
          <cell r="AV1393">
            <v>0</v>
          </cell>
          <cell r="AW1393">
            <v>23</v>
          </cell>
          <cell r="AX1393">
            <v>1</v>
          </cell>
          <cell r="AY1393">
            <v>0</v>
          </cell>
          <cell r="AZ1393">
            <v>0</v>
          </cell>
          <cell r="BA1393">
            <v>0</v>
          </cell>
          <cell r="BB1393">
            <v>0</v>
          </cell>
          <cell r="BC1393">
            <v>38828</v>
          </cell>
        </row>
        <row r="1394">
          <cell r="A1394">
            <v>2006</v>
          </cell>
          <cell r="B1394">
            <v>1</v>
          </cell>
          <cell r="C1394">
            <v>520</v>
          </cell>
          <cell r="D1394">
            <v>20</v>
          </cell>
          <cell r="E1394">
            <v>792020</v>
          </cell>
          <cell r="F1394">
            <v>0</v>
          </cell>
          <cell r="G1394" t="str">
            <v>Затраты по ШПЗ (основные)</v>
          </cell>
          <cell r="H1394">
            <v>2011</v>
          </cell>
          <cell r="I1394">
            <v>7920</v>
          </cell>
          <cell r="J1394">
            <v>11093.58</v>
          </cell>
          <cell r="K1394">
            <v>1</v>
          </cell>
          <cell r="L1394">
            <v>0</v>
          </cell>
          <cell r="M1394">
            <v>0</v>
          </cell>
          <cell r="N1394">
            <v>0</v>
          </cell>
          <cell r="R1394">
            <v>0</v>
          </cell>
          <cell r="S1394">
            <v>0</v>
          </cell>
          <cell r="T1394">
            <v>0</v>
          </cell>
          <cell r="U1394">
            <v>38</v>
          </cell>
          <cell r="V1394">
            <v>0</v>
          </cell>
          <cell r="W1394">
            <v>0</v>
          </cell>
          <cell r="AA1394">
            <v>0</v>
          </cell>
          <cell r="AB1394">
            <v>0</v>
          </cell>
          <cell r="AC1394">
            <v>0</v>
          </cell>
          <cell r="AD1394">
            <v>38</v>
          </cell>
          <cell r="AE1394">
            <v>116000</v>
          </cell>
          <cell r="AF1394">
            <v>0</v>
          </cell>
          <cell r="AI1394">
            <v>2223</v>
          </cell>
          <cell r="AK1394">
            <v>0</v>
          </cell>
          <cell r="AM1394">
            <v>647</v>
          </cell>
          <cell r="AN1394">
            <v>1</v>
          </cell>
          <cell r="AO1394">
            <v>393216</v>
          </cell>
          <cell r="AQ1394">
            <v>0</v>
          </cell>
          <cell r="AR1394">
            <v>0</v>
          </cell>
          <cell r="AS1394" t="str">
            <v>Ы</v>
          </cell>
          <cell r="AT1394" t="str">
            <v>Ы</v>
          </cell>
          <cell r="AU1394">
            <v>0</v>
          </cell>
          <cell r="AV1394">
            <v>0</v>
          </cell>
          <cell r="AW1394">
            <v>23</v>
          </cell>
          <cell r="AX1394">
            <v>1</v>
          </cell>
          <cell r="AY1394">
            <v>0</v>
          </cell>
          <cell r="AZ1394">
            <v>0</v>
          </cell>
          <cell r="BA1394">
            <v>0</v>
          </cell>
          <cell r="BB1394">
            <v>0</v>
          </cell>
          <cell r="BC1394">
            <v>38828</v>
          </cell>
        </row>
        <row r="1395">
          <cell r="A1395">
            <v>2006</v>
          </cell>
          <cell r="B1395">
            <v>1</v>
          </cell>
          <cell r="C1395">
            <v>521</v>
          </cell>
          <cell r="D1395">
            <v>20</v>
          </cell>
          <cell r="E1395">
            <v>792020</v>
          </cell>
          <cell r="F1395">
            <v>0</v>
          </cell>
          <cell r="G1395" t="str">
            <v>Затраты по ШПЗ (основные)</v>
          </cell>
          <cell r="H1395">
            <v>2011</v>
          </cell>
          <cell r="I1395">
            <v>7920</v>
          </cell>
          <cell r="J1395">
            <v>13808.84</v>
          </cell>
          <cell r="K1395">
            <v>1</v>
          </cell>
          <cell r="L1395">
            <v>0</v>
          </cell>
          <cell r="M1395">
            <v>0</v>
          </cell>
          <cell r="N1395">
            <v>0</v>
          </cell>
          <cell r="R1395">
            <v>0</v>
          </cell>
          <cell r="S1395">
            <v>0</v>
          </cell>
          <cell r="T1395">
            <v>0</v>
          </cell>
          <cell r="U1395">
            <v>38</v>
          </cell>
          <cell r="V1395">
            <v>0</v>
          </cell>
          <cell r="W1395">
            <v>0</v>
          </cell>
          <cell r="AA1395">
            <v>0</v>
          </cell>
          <cell r="AB1395">
            <v>0</v>
          </cell>
          <cell r="AC1395">
            <v>0</v>
          </cell>
          <cell r="AD1395">
            <v>38</v>
          </cell>
          <cell r="AE1395">
            <v>117000</v>
          </cell>
          <cell r="AF1395">
            <v>0</v>
          </cell>
          <cell r="AI1395">
            <v>2223</v>
          </cell>
          <cell r="AK1395">
            <v>0</v>
          </cell>
          <cell r="AM1395">
            <v>648</v>
          </cell>
          <cell r="AN1395">
            <v>1</v>
          </cell>
          <cell r="AO1395">
            <v>393216</v>
          </cell>
          <cell r="AQ1395">
            <v>0</v>
          </cell>
          <cell r="AR1395">
            <v>0</v>
          </cell>
          <cell r="AS1395" t="str">
            <v>Ы</v>
          </cell>
          <cell r="AT1395" t="str">
            <v>Ы</v>
          </cell>
          <cell r="AU1395">
            <v>0</v>
          </cell>
          <cell r="AV1395">
            <v>0</v>
          </cell>
          <cell r="AW1395">
            <v>23</v>
          </cell>
          <cell r="AX1395">
            <v>1</v>
          </cell>
          <cell r="AY1395">
            <v>0</v>
          </cell>
          <cell r="AZ1395">
            <v>0</v>
          </cell>
          <cell r="BA1395">
            <v>0</v>
          </cell>
          <cell r="BB1395">
            <v>0</v>
          </cell>
          <cell r="BC1395">
            <v>38828</v>
          </cell>
        </row>
        <row r="1396">
          <cell r="A1396">
            <v>2006</v>
          </cell>
          <cell r="B1396">
            <v>1</v>
          </cell>
          <cell r="C1396">
            <v>522</v>
          </cell>
          <cell r="D1396">
            <v>20</v>
          </cell>
          <cell r="E1396">
            <v>792020</v>
          </cell>
          <cell r="F1396">
            <v>0</v>
          </cell>
          <cell r="G1396" t="str">
            <v>Затраты по ШПЗ (основные)</v>
          </cell>
          <cell r="H1396">
            <v>2011</v>
          </cell>
          <cell r="I1396">
            <v>7920</v>
          </cell>
          <cell r="J1396">
            <v>42876.61</v>
          </cell>
          <cell r="K1396">
            <v>1</v>
          </cell>
          <cell r="L1396">
            <v>0</v>
          </cell>
          <cell r="M1396">
            <v>0</v>
          </cell>
          <cell r="N1396">
            <v>0</v>
          </cell>
          <cell r="R1396">
            <v>0</v>
          </cell>
          <cell r="S1396">
            <v>0</v>
          </cell>
          <cell r="T1396">
            <v>0</v>
          </cell>
          <cell r="U1396">
            <v>38</v>
          </cell>
          <cell r="V1396">
            <v>0</v>
          </cell>
          <cell r="W1396">
            <v>0</v>
          </cell>
          <cell r="AA1396">
            <v>0</v>
          </cell>
          <cell r="AB1396">
            <v>0</v>
          </cell>
          <cell r="AC1396">
            <v>0</v>
          </cell>
          <cell r="AD1396">
            <v>38</v>
          </cell>
          <cell r="AE1396">
            <v>118000</v>
          </cell>
          <cell r="AF1396">
            <v>0</v>
          </cell>
          <cell r="AI1396">
            <v>2223</v>
          </cell>
          <cell r="AK1396">
            <v>0</v>
          </cell>
          <cell r="AM1396">
            <v>649</v>
          </cell>
          <cell r="AN1396">
            <v>1</v>
          </cell>
          <cell r="AO1396">
            <v>393216</v>
          </cell>
          <cell r="AQ1396">
            <v>0</v>
          </cell>
          <cell r="AR1396">
            <v>0</v>
          </cell>
          <cell r="AS1396" t="str">
            <v>Ы</v>
          </cell>
          <cell r="AT1396" t="str">
            <v>Ы</v>
          </cell>
          <cell r="AU1396">
            <v>0</v>
          </cell>
          <cell r="AV1396">
            <v>0</v>
          </cell>
          <cell r="AW1396">
            <v>23</v>
          </cell>
          <cell r="AX1396">
            <v>1</v>
          </cell>
          <cell r="AY1396">
            <v>0</v>
          </cell>
          <cell r="AZ1396">
            <v>0</v>
          </cell>
          <cell r="BA1396">
            <v>0</v>
          </cell>
          <cell r="BB1396">
            <v>0</v>
          </cell>
          <cell r="BC1396">
            <v>38828</v>
          </cell>
        </row>
        <row r="1397">
          <cell r="A1397">
            <v>2006</v>
          </cell>
          <cell r="B1397">
            <v>1</v>
          </cell>
          <cell r="C1397">
            <v>523</v>
          </cell>
          <cell r="D1397">
            <v>20</v>
          </cell>
          <cell r="E1397">
            <v>792020</v>
          </cell>
          <cell r="F1397">
            <v>0</v>
          </cell>
          <cell r="G1397" t="str">
            <v>Затраты по ШПЗ (основные)</v>
          </cell>
          <cell r="H1397">
            <v>2011</v>
          </cell>
          <cell r="I1397">
            <v>7920</v>
          </cell>
          <cell r="J1397">
            <v>5233.7</v>
          </cell>
          <cell r="K1397">
            <v>1</v>
          </cell>
          <cell r="L1397">
            <v>0</v>
          </cell>
          <cell r="M1397">
            <v>0</v>
          </cell>
          <cell r="N1397">
            <v>0</v>
          </cell>
          <cell r="R1397">
            <v>0</v>
          </cell>
          <cell r="S1397">
            <v>0</v>
          </cell>
          <cell r="T1397">
            <v>0</v>
          </cell>
          <cell r="U1397">
            <v>38</v>
          </cell>
          <cell r="V1397">
            <v>0</v>
          </cell>
          <cell r="W1397">
            <v>0</v>
          </cell>
          <cell r="AA1397">
            <v>0</v>
          </cell>
          <cell r="AB1397">
            <v>0</v>
          </cell>
          <cell r="AC1397">
            <v>0</v>
          </cell>
          <cell r="AD1397">
            <v>38</v>
          </cell>
          <cell r="AE1397">
            <v>130100</v>
          </cell>
          <cell r="AF1397">
            <v>0</v>
          </cell>
          <cell r="AI1397">
            <v>2223</v>
          </cell>
          <cell r="AK1397">
            <v>0</v>
          </cell>
          <cell r="AM1397">
            <v>650</v>
          </cell>
          <cell r="AN1397">
            <v>1</v>
          </cell>
          <cell r="AO1397">
            <v>393216</v>
          </cell>
          <cell r="AQ1397">
            <v>0</v>
          </cell>
          <cell r="AR1397">
            <v>0</v>
          </cell>
          <cell r="AS1397" t="str">
            <v>Ы</v>
          </cell>
          <cell r="AT1397" t="str">
            <v>Ы</v>
          </cell>
          <cell r="AU1397">
            <v>0</v>
          </cell>
          <cell r="AV1397">
            <v>0</v>
          </cell>
          <cell r="AW1397">
            <v>23</v>
          </cell>
          <cell r="AX1397">
            <v>1</v>
          </cell>
          <cell r="AY1397">
            <v>0</v>
          </cell>
          <cell r="AZ1397">
            <v>0</v>
          </cell>
          <cell r="BA1397">
            <v>0</v>
          </cell>
          <cell r="BB1397">
            <v>0</v>
          </cell>
          <cell r="BC1397">
            <v>38828</v>
          </cell>
        </row>
        <row r="1398">
          <cell r="A1398">
            <v>2006</v>
          </cell>
          <cell r="B1398">
            <v>1</v>
          </cell>
          <cell r="C1398">
            <v>524</v>
          </cell>
          <cell r="D1398">
            <v>20</v>
          </cell>
          <cell r="E1398">
            <v>792020</v>
          </cell>
          <cell r="F1398">
            <v>0</v>
          </cell>
          <cell r="G1398" t="str">
            <v>Затраты по ШПЗ (основные)</v>
          </cell>
          <cell r="H1398">
            <v>2011</v>
          </cell>
          <cell r="I1398">
            <v>7920</v>
          </cell>
          <cell r="J1398">
            <v>2206.2199999999998</v>
          </cell>
          <cell r="K1398">
            <v>1</v>
          </cell>
          <cell r="L1398">
            <v>0</v>
          </cell>
          <cell r="M1398">
            <v>0</v>
          </cell>
          <cell r="N1398">
            <v>0</v>
          </cell>
          <cell r="R1398">
            <v>0</v>
          </cell>
          <cell r="S1398">
            <v>0</v>
          </cell>
          <cell r="T1398">
            <v>0</v>
          </cell>
          <cell r="U1398">
            <v>38</v>
          </cell>
          <cell r="V1398">
            <v>0</v>
          </cell>
          <cell r="W1398">
            <v>0</v>
          </cell>
          <cell r="AA1398">
            <v>0</v>
          </cell>
          <cell r="AB1398">
            <v>0</v>
          </cell>
          <cell r="AC1398">
            <v>0</v>
          </cell>
          <cell r="AD1398">
            <v>38</v>
          </cell>
          <cell r="AE1398">
            <v>131000</v>
          </cell>
          <cell r="AF1398">
            <v>0</v>
          </cell>
          <cell r="AI1398">
            <v>2223</v>
          </cell>
          <cell r="AK1398">
            <v>0</v>
          </cell>
          <cell r="AM1398">
            <v>651</v>
          </cell>
          <cell r="AN1398">
            <v>1</v>
          </cell>
          <cell r="AO1398">
            <v>393216</v>
          </cell>
          <cell r="AQ1398">
            <v>0</v>
          </cell>
          <cell r="AR1398">
            <v>0</v>
          </cell>
          <cell r="AS1398" t="str">
            <v>Ы</v>
          </cell>
          <cell r="AT1398" t="str">
            <v>Ы</v>
          </cell>
          <cell r="AU1398">
            <v>0</v>
          </cell>
          <cell r="AV1398">
            <v>0</v>
          </cell>
          <cell r="AW1398">
            <v>23</v>
          </cell>
          <cell r="AX1398">
            <v>1</v>
          </cell>
          <cell r="AY1398">
            <v>0</v>
          </cell>
          <cell r="AZ1398">
            <v>0</v>
          </cell>
          <cell r="BA1398">
            <v>0</v>
          </cell>
          <cell r="BB1398">
            <v>0</v>
          </cell>
          <cell r="BC1398">
            <v>38828</v>
          </cell>
        </row>
        <row r="1399">
          <cell r="A1399">
            <v>2006</v>
          </cell>
          <cell r="B1399">
            <v>1</v>
          </cell>
          <cell r="C1399">
            <v>525</v>
          </cell>
          <cell r="D1399">
            <v>20</v>
          </cell>
          <cell r="E1399">
            <v>792020</v>
          </cell>
          <cell r="F1399">
            <v>0</v>
          </cell>
          <cell r="G1399" t="str">
            <v>Затраты по ШПЗ (основные)</v>
          </cell>
          <cell r="H1399">
            <v>2011</v>
          </cell>
          <cell r="I1399">
            <v>7920</v>
          </cell>
          <cell r="J1399">
            <v>5721.62</v>
          </cell>
          <cell r="K1399">
            <v>1</v>
          </cell>
          <cell r="L1399">
            <v>0</v>
          </cell>
          <cell r="M1399">
            <v>0</v>
          </cell>
          <cell r="N1399">
            <v>0</v>
          </cell>
          <cell r="R1399">
            <v>0</v>
          </cell>
          <cell r="S1399">
            <v>0</v>
          </cell>
          <cell r="T1399">
            <v>0</v>
          </cell>
          <cell r="U1399">
            <v>38</v>
          </cell>
          <cell r="V1399">
            <v>0</v>
          </cell>
          <cell r="W1399">
            <v>0</v>
          </cell>
          <cell r="AA1399">
            <v>0</v>
          </cell>
          <cell r="AB1399">
            <v>0</v>
          </cell>
          <cell r="AC1399">
            <v>0</v>
          </cell>
          <cell r="AD1399">
            <v>38</v>
          </cell>
          <cell r="AE1399">
            <v>132000</v>
          </cell>
          <cell r="AF1399">
            <v>0</v>
          </cell>
          <cell r="AI1399">
            <v>2223</v>
          </cell>
          <cell r="AK1399">
            <v>0</v>
          </cell>
          <cell r="AM1399">
            <v>652</v>
          </cell>
          <cell r="AN1399">
            <v>1</v>
          </cell>
          <cell r="AO1399">
            <v>393216</v>
          </cell>
          <cell r="AQ1399">
            <v>0</v>
          </cell>
          <cell r="AR1399">
            <v>0</v>
          </cell>
          <cell r="AS1399" t="str">
            <v>Ы</v>
          </cell>
          <cell r="AT1399" t="str">
            <v>Ы</v>
          </cell>
          <cell r="AU1399">
            <v>0</v>
          </cell>
          <cell r="AV1399">
            <v>0</v>
          </cell>
          <cell r="AW1399">
            <v>23</v>
          </cell>
          <cell r="AX1399">
            <v>1</v>
          </cell>
          <cell r="AY1399">
            <v>0</v>
          </cell>
          <cell r="AZ1399">
            <v>0</v>
          </cell>
          <cell r="BA1399">
            <v>0</v>
          </cell>
          <cell r="BB1399">
            <v>0</v>
          </cell>
          <cell r="BC1399">
            <v>38828</v>
          </cell>
        </row>
        <row r="1400">
          <cell r="A1400">
            <v>2006</v>
          </cell>
          <cell r="B1400">
            <v>1</v>
          </cell>
          <cell r="C1400">
            <v>526</v>
          </cell>
          <cell r="D1400">
            <v>20</v>
          </cell>
          <cell r="E1400">
            <v>792020</v>
          </cell>
          <cell r="F1400">
            <v>0</v>
          </cell>
          <cell r="G1400" t="str">
            <v>Затраты по ШПЗ (основные)</v>
          </cell>
          <cell r="H1400">
            <v>2011</v>
          </cell>
          <cell r="I1400">
            <v>7920</v>
          </cell>
          <cell r="J1400">
            <v>882.9</v>
          </cell>
          <cell r="K1400">
            <v>1</v>
          </cell>
          <cell r="L1400">
            <v>0</v>
          </cell>
          <cell r="M1400">
            <v>0</v>
          </cell>
          <cell r="N1400">
            <v>0</v>
          </cell>
          <cell r="R1400">
            <v>0</v>
          </cell>
          <cell r="S1400">
            <v>0</v>
          </cell>
          <cell r="T1400">
            <v>0</v>
          </cell>
          <cell r="U1400">
            <v>38</v>
          </cell>
          <cell r="V1400">
            <v>0</v>
          </cell>
          <cell r="W1400">
            <v>0</v>
          </cell>
          <cell r="AA1400">
            <v>0</v>
          </cell>
          <cell r="AB1400">
            <v>0</v>
          </cell>
          <cell r="AC1400">
            <v>0</v>
          </cell>
          <cell r="AD1400">
            <v>38</v>
          </cell>
          <cell r="AE1400">
            <v>135000</v>
          </cell>
          <cell r="AF1400">
            <v>0</v>
          </cell>
          <cell r="AI1400">
            <v>2223</v>
          </cell>
          <cell r="AK1400">
            <v>0</v>
          </cell>
          <cell r="AM1400">
            <v>653</v>
          </cell>
          <cell r="AN1400">
            <v>1</v>
          </cell>
          <cell r="AO1400">
            <v>393216</v>
          </cell>
          <cell r="AQ1400">
            <v>0</v>
          </cell>
          <cell r="AR1400">
            <v>0</v>
          </cell>
          <cell r="AS1400" t="str">
            <v>Ы</v>
          </cell>
          <cell r="AT1400" t="str">
            <v>Ы</v>
          </cell>
          <cell r="AU1400">
            <v>0</v>
          </cell>
          <cell r="AV1400">
            <v>0</v>
          </cell>
          <cell r="AW1400">
            <v>23</v>
          </cell>
          <cell r="AX1400">
            <v>1</v>
          </cell>
          <cell r="AY1400">
            <v>0</v>
          </cell>
          <cell r="AZ1400">
            <v>0</v>
          </cell>
          <cell r="BA1400">
            <v>0</v>
          </cell>
          <cell r="BB1400">
            <v>0</v>
          </cell>
          <cell r="BC1400">
            <v>38828</v>
          </cell>
        </row>
        <row r="1401">
          <cell r="A1401">
            <v>2006</v>
          </cell>
          <cell r="B1401">
            <v>1</v>
          </cell>
          <cell r="C1401">
            <v>527</v>
          </cell>
          <cell r="D1401">
            <v>20</v>
          </cell>
          <cell r="E1401">
            <v>792020</v>
          </cell>
          <cell r="F1401">
            <v>0</v>
          </cell>
          <cell r="G1401" t="str">
            <v>Затраты по ШПЗ (основные)</v>
          </cell>
          <cell r="H1401">
            <v>2011</v>
          </cell>
          <cell r="I1401">
            <v>7920</v>
          </cell>
          <cell r="J1401">
            <v>291643.07</v>
          </cell>
          <cell r="K1401">
            <v>1</v>
          </cell>
          <cell r="L1401">
            <v>0</v>
          </cell>
          <cell r="M1401">
            <v>0</v>
          </cell>
          <cell r="N1401">
            <v>0</v>
          </cell>
          <cell r="R1401">
            <v>0</v>
          </cell>
          <cell r="S1401">
            <v>0</v>
          </cell>
          <cell r="T1401">
            <v>0</v>
          </cell>
          <cell r="U1401">
            <v>38</v>
          </cell>
          <cell r="V1401">
            <v>0</v>
          </cell>
          <cell r="W1401">
            <v>0</v>
          </cell>
          <cell r="AA1401">
            <v>0</v>
          </cell>
          <cell r="AB1401">
            <v>0</v>
          </cell>
          <cell r="AC1401">
            <v>0</v>
          </cell>
          <cell r="AD1401">
            <v>38</v>
          </cell>
          <cell r="AE1401">
            <v>143000</v>
          </cell>
          <cell r="AF1401">
            <v>0</v>
          </cell>
          <cell r="AI1401">
            <v>2223</v>
          </cell>
          <cell r="AK1401">
            <v>0</v>
          </cell>
          <cell r="AM1401">
            <v>654</v>
          </cell>
          <cell r="AN1401">
            <v>1</v>
          </cell>
          <cell r="AO1401">
            <v>393216</v>
          </cell>
          <cell r="AQ1401">
            <v>0</v>
          </cell>
          <cell r="AR1401">
            <v>0</v>
          </cell>
          <cell r="AS1401" t="str">
            <v>Ы</v>
          </cell>
          <cell r="AT1401" t="str">
            <v>Ы</v>
          </cell>
          <cell r="AU1401">
            <v>0</v>
          </cell>
          <cell r="AV1401">
            <v>0</v>
          </cell>
          <cell r="AW1401">
            <v>23</v>
          </cell>
          <cell r="AX1401">
            <v>1</v>
          </cell>
          <cell r="AY1401">
            <v>0</v>
          </cell>
          <cell r="AZ1401">
            <v>0</v>
          </cell>
          <cell r="BA1401">
            <v>0</v>
          </cell>
          <cell r="BB1401">
            <v>0</v>
          </cell>
          <cell r="BC1401">
            <v>38828</v>
          </cell>
        </row>
        <row r="1402">
          <cell r="A1402">
            <v>2006</v>
          </cell>
          <cell r="B1402">
            <v>1</v>
          </cell>
          <cell r="C1402">
            <v>528</v>
          </cell>
          <cell r="D1402">
            <v>20</v>
          </cell>
          <cell r="E1402">
            <v>792020</v>
          </cell>
          <cell r="F1402">
            <v>0</v>
          </cell>
          <cell r="G1402" t="str">
            <v>Затраты по ШПЗ (основные)</v>
          </cell>
          <cell r="H1402">
            <v>2011</v>
          </cell>
          <cell r="I1402">
            <v>7920</v>
          </cell>
          <cell r="J1402">
            <v>569632.37</v>
          </cell>
          <cell r="K1402">
            <v>1</v>
          </cell>
          <cell r="L1402">
            <v>0</v>
          </cell>
          <cell r="M1402">
            <v>0</v>
          </cell>
          <cell r="N1402">
            <v>0</v>
          </cell>
          <cell r="R1402">
            <v>0</v>
          </cell>
          <cell r="S1402">
            <v>0</v>
          </cell>
          <cell r="T1402">
            <v>0</v>
          </cell>
          <cell r="U1402">
            <v>38</v>
          </cell>
          <cell r="V1402">
            <v>0</v>
          </cell>
          <cell r="W1402">
            <v>0</v>
          </cell>
          <cell r="AA1402">
            <v>0</v>
          </cell>
          <cell r="AB1402">
            <v>0</v>
          </cell>
          <cell r="AC1402">
            <v>0</v>
          </cell>
          <cell r="AD1402">
            <v>38</v>
          </cell>
          <cell r="AE1402">
            <v>151000</v>
          </cell>
          <cell r="AF1402">
            <v>0</v>
          </cell>
          <cell r="AI1402">
            <v>2223</v>
          </cell>
          <cell r="AK1402">
            <v>0</v>
          </cell>
          <cell r="AM1402">
            <v>655</v>
          </cell>
          <cell r="AN1402">
            <v>1</v>
          </cell>
          <cell r="AO1402">
            <v>393216</v>
          </cell>
          <cell r="AQ1402">
            <v>0</v>
          </cell>
          <cell r="AR1402">
            <v>0</v>
          </cell>
          <cell r="AS1402" t="str">
            <v>Ы</v>
          </cell>
          <cell r="AT1402" t="str">
            <v>Ы</v>
          </cell>
          <cell r="AU1402">
            <v>0</v>
          </cell>
          <cell r="AV1402">
            <v>0</v>
          </cell>
          <cell r="AW1402">
            <v>23</v>
          </cell>
          <cell r="AX1402">
            <v>1</v>
          </cell>
          <cell r="AY1402">
            <v>0</v>
          </cell>
          <cell r="AZ1402">
            <v>0</v>
          </cell>
          <cell r="BA1402">
            <v>0</v>
          </cell>
          <cell r="BB1402">
            <v>0</v>
          </cell>
          <cell r="BC1402">
            <v>38828</v>
          </cell>
        </row>
        <row r="1403">
          <cell r="A1403">
            <v>2006</v>
          </cell>
          <cell r="B1403">
            <v>1</v>
          </cell>
          <cell r="C1403">
            <v>529</v>
          </cell>
          <cell r="D1403">
            <v>20</v>
          </cell>
          <cell r="E1403">
            <v>792020</v>
          </cell>
          <cell r="F1403">
            <v>0</v>
          </cell>
          <cell r="G1403" t="str">
            <v>Затраты по ШПЗ (основные)</v>
          </cell>
          <cell r="H1403">
            <v>2011</v>
          </cell>
          <cell r="I1403">
            <v>7920</v>
          </cell>
          <cell r="J1403">
            <v>73307.95</v>
          </cell>
          <cell r="K1403">
            <v>1</v>
          </cell>
          <cell r="L1403">
            <v>0</v>
          </cell>
          <cell r="M1403">
            <v>0</v>
          </cell>
          <cell r="N1403">
            <v>0</v>
          </cell>
          <cell r="R1403">
            <v>0</v>
          </cell>
          <cell r="S1403">
            <v>0</v>
          </cell>
          <cell r="T1403">
            <v>0</v>
          </cell>
          <cell r="U1403">
            <v>38</v>
          </cell>
          <cell r="V1403">
            <v>0</v>
          </cell>
          <cell r="W1403">
            <v>0</v>
          </cell>
          <cell r="AA1403">
            <v>0</v>
          </cell>
          <cell r="AB1403">
            <v>0</v>
          </cell>
          <cell r="AC1403">
            <v>0</v>
          </cell>
          <cell r="AD1403">
            <v>38</v>
          </cell>
          <cell r="AE1403">
            <v>152000</v>
          </cell>
          <cell r="AF1403">
            <v>0</v>
          </cell>
          <cell r="AI1403">
            <v>2223</v>
          </cell>
          <cell r="AK1403">
            <v>0</v>
          </cell>
          <cell r="AM1403">
            <v>656</v>
          </cell>
          <cell r="AN1403">
            <v>1</v>
          </cell>
          <cell r="AO1403">
            <v>393216</v>
          </cell>
          <cell r="AQ1403">
            <v>0</v>
          </cell>
          <cell r="AR1403">
            <v>0</v>
          </cell>
          <cell r="AS1403" t="str">
            <v>Ы</v>
          </cell>
          <cell r="AT1403" t="str">
            <v>Ы</v>
          </cell>
          <cell r="AU1403">
            <v>0</v>
          </cell>
          <cell r="AV1403">
            <v>0</v>
          </cell>
          <cell r="AW1403">
            <v>23</v>
          </cell>
          <cell r="AX1403">
            <v>1</v>
          </cell>
          <cell r="AY1403">
            <v>0</v>
          </cell>
          <cell r="AZ1403">
            <v>0</v>
          </cell>
          <cell r="BA1403">
            <v>0</v>
          </cell>
          <cell r="BB1403">
            <v>0</v>
          </cell>
          <cell r="BC1403">
            <v>38828</v>
          </cell>
        </row>
        <row r="1404">
          <cell r="A1404">
            <v>2006</v>
          </cell>
          <cell r="B1404">
            <v>1</v>
          </cell>
          <cell r="C1404">
            <v>530</v>
          </cell>
          <cell r="D1404">
            <v>20</v>
          </cell>
          <cell r="E1404">
            <v>792020</v>
          </cell>
          <cell r="F1404">
            <v>0</v>
          </cell>
          <cell r="G1404" t="str">
            <v>Затраты по ШПЗ (основные)</v>
          </cell>
          <cell r="H1404">
            <v>2011</v>
          </cell>
          <cell r="I1404">
            <v>7920</v>
          </cell>
          <cell r="J1404">
            <v>1630391.34</v>
          </cell>
          <cell r="K1404">
            <v>1</v>
          </cell>
          <cell r="L1404">
            <v>0</v>
          </cell>
          <cell r="M1404">
            <v>0</v>
          </cell>
          <cell r="N1404">
            <v>0</v>
          </cell>
          <cell r="R1404">
            <v>0</v>
          </cell>
          <cell r="S1404">
            <v>0</v>
          </cell>
          <cell r="T1404">
            <v>0</v>
          </cell>
          <cell r="U1404">
            <v>38</v>
          </cell>
          <cell r="V1404">
            <v>0</v>
          </cell>
          <cell r="W1404">
            <v>0</v>
          </cell>
          <cell r="AA1404">
            <v>0</v>
          </cell>
          <cell r="AB1404">
            <v>0</v>
          </cell>
          <cell r="AC1404">
            <v>0</v>
          </cell>
          <cell r="AD1404">
            <v>38</v>
          </cell>
          <cell r="AE1404">
            <v>220000</v>
          </cell>
          <cell r="AF1404">
            <v>0</v>
          </cell>
          <cell r="AI1404">
            <v>2223</v>
          </cell>
          <cell r="AK1404">
            <v>0</v>
          </cell>
          <cell r="AM1404">
            <v>657</v>
          </cell>
          <cell r="AN1404">
            <v>1</v>
          </cell>
          <cell r="AO1404">
            <v>393216</v>
          </cell>
          <cell r="AQ1404">
            <v>0</v>
          </cell>
          <cell r="AR1404">
            <v>0</v>
          </cell>
          <cell r="AS1404" t="str">
            <v>Ы</v>
          </cell>
          <cell r="AT1404" t="str">
            <v>Ы</v>
          </cell>
          <cell r="AU1404">
            <v>0</v>
          </cell>
          <cell r="AV1404">
            <v>0</v>
          </cell>
          <cell r="AW1404">
            <v>23</v>
          </cell>
          <cell r="AX1404">
            <v>1</v>
          </cell>
          <cell r="AY1404">
            <v>0</v>
          </cell>
          <cell r="AZ1404">
            <v>0</v>
          </cell>
          <cell r="BA1404">
            <v>0</v>
          </cell>
          <cell r="BB1404">
            <v>0</v>
          </cell>
          <cell r="BC1404">
            <v>38828</v>
          </cell>
        </row>
        <row r="1405">
          <cell r="A1405">
            <v>2006</v>
          </cell>
          <cell r="B1405">
            <v>1</v>
          </cell>
          <cell r="C1405">
            <v>531</v>
          </cell>
          <cell r="D1405">
            <v>20</v>
          </cell>
          <cell r="E1405">
            <v>792020</v>
          </cell>
          <cell r="F1405">
            <v>0</v>
          </cell>
          <cell r="G1405" t="str">
            <v>Затраты по ШПЗ (основные)</v>
          </cell>
          <cell r="H1405">
            <v>2011</v>
          </cell>
          <cell r="I1405">
            <v>7920</v>
          </cell>
          <cell r="J1405">
            <v>748677.49</v>
          </cell>
          <cell r="K1405">
            <v>1</v>
          </cell>
          <cell r="L1405">
            <v>0</v>
          </cell>
          <cell r="M1405">
            <v>0</v>
          </cell>
          <cell r="N1405">
            <v>0</v>
          </cell>
          <cell r="R1405">
            <v>0</v>
          </cell>
          <cell r="S1405">
            <v>0</v>
          </cell>
          <cell r="T1405">
            <v>0</v>
          </cell>
          <cell r="U1405">
            <v>38</v>
          </cell>
          <cell r="V1405">
            <v>0</v>
          </cell>
          <cell r="W1405">
            <v>0</v>
          </cell>
          <cell r="AA1405">
            <v>0</v>
          </cell>
          <cell r="AB1405">
            <v>0</v>
          </cell>
          <cell r="AC1405">
            <v>0</v>
          </cell>
          <cell r="AD1405">
            <v>38</v>
          </cell>
          <cell r="AE1405">
            <v>230000</v>
          </cell>
          <cell r="AF1405">
            <v>0</v>
          </cell>
          <cell r="AI1405">
            <v>2223</v>
          </cell>
          <cell r="AK1405">
            <v>0</v>
          </cell>
          <cell r="AM1405">
            <v>658</v>
          </cell>
          <cell r="AN1405">
            <v>1</v>
          </cell>
          <cell r="AO1405">
            <v>393216</v>
          </cell>
          <cell r="AQ1405">
            <v>0</v>
          </cell>
          <cell r="AR1405">
            <v>0</v>
          </cell>
          <cell r="AS1405" t="str">
            <v>Ы</v>
          </cell>
          <cell r="AT1405" t="str">
            <v>Ы</v>
          </cell>
          <cell r="AU1405">
            <v>0</v>
          </cell>
          <cell r="AV1405">
            <v>0</v>
          </cell>
          <cell r="AW1405">
            <v>23</v>
          </cell>
          <cell r="AX1405">
            <v>1</v>
          </cell>
          <cell r="AY1405">
            <v>0</v>
          </cell>
          <cell r="AZ1405">
            <v>0</v>
          </cell>
          <cell r="BA1405">
            <v>0</v>
          </cell>
          <cell r="BB1405">
            <v>0</v>
          </cell>
          <cell r="BC1405">
            <v>38828</v>
          </cell>
        </row>
        <row r="1406">
          <cell r="A1406">
            <v>2006</v>
          </cell>
          <cell r="B1406">
            <v>1</v>
          </cell>
          <cell r="C1406">
            <v>532</v>
          </cell>
          <cell r="D1406">
            <v>20</v>
          </cell>
          <cell r="E1406">
            <v>792020</v>
          </cell>
          <cell r="F1406">
            <v>0</v>
          </cell>
          <cell r="G1406" t="str">
            <v>Затраты по ШПЗ (основные)</v>
          </cell>
          <cell r="H1406">
            <v>2011</v>
          </cell>
          <cell r="I1406">
            <v>7920</v>
          </cell>
          <cell r="J1406">
            <v>14500</v>
          </cell>
          <cell r="K1406">
            <v>1</v>
          </cell>
          <cell r="L1406">
            <v>0</v>
          </cell>
          <cell r="M1406">
            <v>0</v>
          </cell>
          <cell r="N1406">
            <v>0</v>
          </cell>
          <cell r="R1406">
            <v>0</v>
          </cell>
          <cell r="S1406">
            <v>0</v>
          </cell>
          <cell r="T1406">
            <v>0</v>
          </cell>
          <cell r="U1406">
            <v>38</v>
          </cell>
          <cell r="V1406">
            <v>0</v>
          </cell>
          <cell r="W1406">
            <v>0</v>
          </cell>
          <cell r="AA1406">
            <v>0</v>
          </cell>
          <cell r="AB1406">
            <v>0</v>
          </cell>
          <cell r="AC1406">
            <v>0</v>
          </cell>
          <cell r="AD1406">
            <v>38</v>
          </cell>
          <cell r="AE1406">
            <v>240000</v>
          </cell>
          <cell r="AF1406">
            <v>0</v>
          </cell>
          <cell r="AI1406">
            <v>2223</v>
          </cell>
          <cell r="AK1406">
            <v>0</v>
          </cell>
          <cell r="AM1406">
            <v>659</v>
          </cell>
          <cell r="AN1406">
            <v>1</v>
          </cell>
          <cell r="AO1406">
            <v>393216</v>
          </cell>
          <cell r="AQ1406">
            <v>0</v>
          </cell>
          <cell r="AR1406">
            <v>0</v>
          </cell>
          <cell r="AS1406" t="str">
            <v>Ы</v>
          </cell>
          <cell r="AT1406" t="str">
            <v>Ы</v>
          </cell>
          <cell r="AU1406">
            <v>0</v>
          </cell>
          <cell r="AV1406">
            <v>0</v>
          </cell>
          <cell r="AW1406">
            <v>23</v>
          </cell>
          <cell r="AX1406">
            <v>1</v>
          </cell>
          <cell r="AY1406">
            <v>0</v>
          </cell>
          <cell r="AZ1406">
            <v>0</v>
          </cell>
          <cell r="BA1406">
            <v>0</v>
          </cell>
          <cell r="BB1406">
            <v>0</v>
          </cell>
          <cell r="BC1406">
            <v>38828</v>
          </cell>
        </row>
        <row r="1407">
          <cell r="A1407">
            <v>2006</v>
          </cell>
          <cell r="B1407">
            <v>1</v>
          </cell>
          <cell r="C1407">
            <v>533</v>
          </cell>
          <cell r="D1407">
            <v>20</v>
          </cell>
          <cell r="E1407">
            <v>792020</v>
          </cell>
          <cell r="F1407">
            <v>0</v>
          </cell>
          <cell r="G1407" t="str">
            <v>Затраты по ШПЗ (основные)</v>
          </cell>
          <cell r="H1407">
            <v>2011</v>
          </cell>
          <cell r="I1407">
            <v>7920</v>
          </cell>
          <cell r="J1407">
            <v>37252.58</v>
          </cell>
          <cell r="K1407">
            <v>1</v>
          </cell>
          <cell r="L1407">
            <v>0</v>
          </cell>
          <cell r="M1407">
            <v>0</v>
          </cell>
          <cell r="N1407">
            <v>0</v>
          </cell>
          <cell r="R1407">
            <v>0</v>
          </cell>
          <cell r="S1407">
            <v>0</v>
          </cell>
          <cell r="T1407">
            <v>0</v>
          </cell>
          <cell r="U1407">
            <v>38</v>
          </cell>
          <cell r="V1407">
            <v>0</v>
          </cell>
          <cell r="W1407">
            <v>0</v>
          </cell>
          <cell r="AA1407">
            <v>0</v>
          </cell>
          <cell r="AB1407">
            <v>0</v>
          </cell>
          <cell r="AC1407">
            <v>0</v>
          </cell>
          <cell r="AD1407">
            <v>38</v>
          </cell>
          <cell r="AE1407">
            <v>260000</v>
          </cell>
          <cell r="AF1407">
            <v>0</v>
          </cell>
          <cell r="AI1407">
            <v>2223</v>
          </cell>
          <cell r="AK1407">
            <v>0</v>
          </cell>
          <cell r="AM1407">
            <v>660</v>
          </cell>
          <cell r="AN1407">
            <v>1</v>
          </cell>
          <cell r="AO1407">
            <v>393216</v>
          </cell>
          <cell r="AQ1407">
            <v>0</v>
          </cell>
          <cell r="AR1407">
            <v>0</v>
          </cell>
          <cell r="AS1407" t="str">
            <v>Ы</v>
          </cell>
          <cell r="AT1407" t="str">
            <v>Ы</v>
          </cell>
          <cell r="AU1407">
            <v>0</v>
          </cell>
          <cell r="AV1407">
            <v>0</v>
          </cell>
          <cell r="AW1407">
            <v>23</v>
          </cell>
          <cell r="AX1407">
            <v>1</v>
          </cell>
          <cell r="AY1407">
            <v>0</v>
          </cell>
          <cell r="AZ1407">
            <v>0</v>
          </cell>
          <cell r="BA1407">
            <v>0</v>
          </cell>
          <cell r="BB1407">
            <v>0</v>
          </cell>
          <cell r="BC1407">
            <v>38828</v>
          </cell>
        </row>
        <row r="1408">
          <cell r="A1408">
            <v>2006</v>
          </cell>
          <cell r="B1408">
            <v>1</v>
          </cell>
          <cell r="C1408">
            <v>534</v>
          </cell>
          <cell r="D1408">
            <v>20</v>
          </cell>
          <cell r="E1408">
            <v>792020</v>
          </cell>
          <cell r="F1408">
            <v>0</v>
          </cell>
          <cell r="G1408" t="str">
            <v>Затраты по ШПЗ (основные)</v>
          </cell>
          <cell r="H1408">
            <v>2011</v>
          </cell>
          <cell r="I1408">
            <v>7920</v>
          </cell>
          <cell r="J1408">
            <v>201196.92</v>
          </cell>
          <cell r="K1408">
            <v>1</v>
          </cell>
          <cell r="L1408">
            <v>0</v>
          </cell>
          <cell r="M1408">
            <v>0</v>
          </cell>
          <cell r="N1408">
            <v>0</v>
          </cell>
          <cell r="R1408">
            <v>0</v>
          </cell>
          <cell r="S1408">
            <v>0</v>
          </cell>
          <cell r="T1408">
            <v>0</v>
          </cell>
          <cell r="U1408">
            <v>38</v>
          </cell>
          <cell r="V1408">
            <v>0</v>
          </cell>
          <cell r="W1408">
            <v>0</v>
          </cell>
          <cell r="AA1408">
            <v>0</v>
          </cell>
          <cell r="AB1408">
            <v>0</v>
          </cell>
          <cell r="AC1408">
            <v>0</v>
          </cell>
          <cell r="AD1408">
            <v>38</v>
          </cell>
          <cell r="AE1408">
            <v>270000</v>
          </cell>
          <cell r="AF1408">
            <v>0</v>
          </cell>
          <cell r="AI1408">
            <v>2223</v>
          </cell>
          <cell r="AK1408">
            <v>0</v>
          </cell>
          <cell r="AM1408">
            <v>661</v>
          </cell>
          <cell r="AN1408">
            <v>1</v>
          </cell>
          <cell r="AO1408">
            <v>393216</v>
          </cell>
          <cell r="AQ1408">
            <v>0</v>
          </cell>
          <cell r="AR1408">
            <v>0</v>
          </cell>
          <cell r="AS1408" t="str">
            <v>Ы</v>
          </cell>
          <cell r="AT1408" t="str">
            <v>Ы</v>
          </cell>
          <cell r="AU1408">
            <v>0</v>
          </cell>
          <cell r="AV1408">
            <v>0</v>
          </cell>
          <cell r="AW1408">
            <v>23</v>
          </cell>
          <cell r="AX1408">
            <v>1</v>
          </cell>
          <cell r="AY1408">
            <v>0</v>
          </cell>
          <cell r="AZ1408">
            <v>0</v>
          </cell>
          <cell r="BA1408">
            <v>0</v>
          </cell>
          <cell r="BB1408">
            <v>0</v>
          </cell>
          <cell r="BC1408">
            <v>38828</v>
          </cell>
        </row>
        <row r="1409">
          <cell r="A1409">
            <v>2006</v>
          </cell>
          <cell r="B1409">
            <v>1</v>
          </cell>
          <cell r="C1409">
            <v>535</v>
          </cell>
          <cell r="D1409">
            <v>20</v>
          </cell>
          <cell r="E1409">
            <v>792020</v>
          </cell>
          <cell r="F1409">
            <v>0</v>
          </cell>
          <cell r="G1409" t="str">
            <v>Затраты по ШПЗ (основные)</v>
          </cell>
          <cell r="H1409">
            <v>2011</v>
          </cell>
          <cell r="I1409">
            <v>7920</v>
          </cell>
          <cell r="J1409">
            <v>89478.34</v>
          </cell>
          <cell r="K1409">
            <v>1</v>
          </cell>
          <cell r="L1409">
            <v>0</v>
          </cell>
          <cell r="M1409">
            <v>0</v>
          </cell>
          <cell r="N1409">
            <v>0</v>
          </cell>
          <cell r="R1409">
            <v>0</v>
          </cell>
          <cell r="S1409">
            <v>0</v>
          </cell>
          <cell r="T1409">
            <v>0</v>
          </cell>
          <cell r="U1409">
            <v>38</v>
          </cell>
          <cell r="V1409">
            <v>0</v>
          </cell>
          <cell r="W1409">
            <v>0</v>
          </cell>
          <cell r="AA1409">
            <v>0</v>
          </cell>
          <cell r="AB1409">
            <v>0</v>
          </cell>
          <cell r="AC1409">
            <v>0</v>
          </cell>
          <cell r="AD1409">
            <v>38</v>
          </cell>
          <cell r="AE1409">
            <v>280100</v>
          </cell>
          <cell r="AF1409">
            <v>0</v>
          </cell>
          <cell r="AI1409">
            <v>2223</v>
          </cell>
          <cell r="AK1409">
            <v>0</v>
          </cell>
          <cell r="AM1409">
            <v>662</v>
          </cell>
          <cell r="AN1409">
            <v>1</v>
          </cell>
          <cell r="AO1409">
            <v>393216</v>
          </cell>
          <cell r="AQ1409">
            <v>0</v>
          </cell>
          <cell r="AR1409">
            <v>0</v>
          </cell>
          <cell r="AS1409" t="str">
            <v>Ы</v>
          </cell>
          <cell r="AT1409" t="str">
            <v>Ы</v>
          </cell>
          <cell r="AU1409">
            <v>0</v>
          </cell>
          <cell r="AV1409">
            <v>0</v>
          </cell>
          <cell r="AW1409">
            <v>23</v>
          </cell>
          <cell r="AX1409">
            <v>1</v>
          </cell>
          <cell r="AY1409">
            <v>0</v>
          </cell>
          <cell r="AZ1409">
            <v>0</v>
          </cell>
          <cell r="BA1409">
            <v>0</v>
          </cell>
          <cell r="BB1409">
            <v>0</v>
          </cell>
          <cell r="BC1409">
            <v>38828</v>
          </cell>
        </row>
        <row r="1410">
          <cell r="A1410">
            <v>2006</v>
          </cell>
          <cell r="B1410">
            <v>1</v>
          </cell>
          <cell r="C1410">
            <v>536</v>
          </cell>
          <cell r="D1410">
            <v>20</v>
          </cell>
          <cell r="E1410">
            <v>792020</v>
          </cell>
          <cell r="F1410">
            <v>0</v>
          </cell>
          <cell r="G1410" t="str">
            <v>Затраты по ШПЗ (основные)</v>
          </cell>
          <cell r="H1410">
            <v>2011</v>
          </cell>
          <cell r="I1410">
            <v>7920</v>
          </cell>
          <cell r="J1410">
            <v>1621.17</v>
          </cell>
          <cell r="K1410">
            <v>1</v>
          </cell>
          <cell r="L1410">
            <v>0</v>
          </cell>
          <cell r="M1410">
            <v>0</v>
          </cell>
          <cell r="N1410">
            <v>0</v>
          </cell>
          <cell r="R1410">
            <v>0</v>
          </cell>
          <cell r="S1410">
            <v>0</v>
          </cell>
          <cell r="T1410">
            <v>0</v>
          </cell>
          <cell r="U1410">
            <v>38</v>
          </cell>
          <cell r="V1410">
            <v>0</v>
          </cell>
          <cell r="W1410">
            <v>0</v>
          </cell>
          <cell r="AA1410">
            <v>0</v>
          </cell>
          <cell r="AB1410">
            <v>0</v>
          </cell>
          <cell r="AC1410">
            <v>0</v>
          </cell>
          <cell r="AD1410">
            <v>38</v>
          </cell>
          <cell r="AE1410">
            <v>280200</v>
          </cell>
          <cell r="AF1410">
            <v>0</v>
          </cell>
          <cell r="AI1410">
            <v>2223</v>
          </cell>
          <cell r="AK1410">
            <v>0</v>
          </cell>
          <cell r="AM1410">
            <v>663</v>
          </cell>
          <cell r="AN1410">
            <v>1</v>
          </cell>
          <cell r="AO1410">
            <v>393216</v>
          </cell>
          <cell r="AQ1410">
            <v>0</v>
          </cell>
          <cell r="AR1410">
            <v>0</v>
          </cell>
          <cell r="AS1410" t="str">
            <v>Ы</v>
          </cell>
          <cell r="AT1410" t="str">
            <v>Ы</v>
          </cell>
          <cell r="AU1410">
            <v>0</v>
          </cell>
          <cell r="AV1410">
            <v>0</v>
          </cell>
          <cell r="AW1410">
            <v>23</v>
          </cell>
          <cell r="AX1410">
            <v>1</v>
          </cell>
          <cell r="AY1410">
            <v>0</v>
          </cell>
          <cell r="AZ1410">
            <v>0</v>
          </cell>
          <cell r="BA1410">
            <v>0</v>
          </cell>
          <cell r="BB1410">
            <v>0</v>
          </cell>
          <cell r="BC1410">
            <v>38828</v>
          </cell>
        </row>
        <row r="1411">
          <cell r="A1411">
            <v>2006</v>
          </cell>
          <cell r="B1411">
            <v>1</v>
          </cell>
          <cell r="C1411">
            <v>537</v>
          </cell>
          <cell r="D1411">
            <v>20</v>
          </cell>
          <cell r="E1411">
            <v>792020</v>
          </cell>
          <cell r="F1411">
            <v>0</v>
          </cell>
          <cell r="G1411" t="str">
            <v>Затраты по ШПЗ (основные)</v>
          </cell>
          <cell r="H1411">
            <v>2011</v>
          </cell>
          <cell r="I1411">
            <v>7920</v>
          </cell>
          <cell r="J1411">
            <v>9065.5300000000007</v>
          </cell>
          <cell r="K1411">
            <v>1</v>
          </cell>
          <cell r="L1411">
            <v>0</v>
          </cell>
          <cell r="M1411">
            <v>0</v>
          </cell>
          <cell r="N1411">
            <v>0</v>
          </cell>
          <cell r="R1411">
            <v>0</v>
          </cell>
          <cell r="S1411">
            <v>0</v>
          </cell>
          <cell r="T1411">
            <v>0</v>
          </cell>
          <cell r="U1411">
            <v>38</v>
          </cell>
          <cell r="V1411">
            <v>0</v>
          </cell>
          <cell r="W1411">
            <v>0</v>
          </cell>
          <cell r="AA1411">
            <v>0</v>
          </cell>
          <cell r="AB1411">
            <v>0</v>
          </cell>
          <cell r="AC1411">
            <v>0</v>
          </cell>
          <cell r="AD1411">
            <v>38</v>
          </cell>
          <cell r="AE1411">
            <v>280300</v>
          </cell>
          <cell r="AF1411">
            <v>0</v>
          </cell>
          <cell r="AI1411">
            <v>2223</v>
          </cell>
          <cell r="AK1411">
            <v>0</v>
          </cell>
          <cell r="AM1411">
            <v>664</v>
          </cell>
          <cell r="AN1411">
            <v>1</v>
          </cell>
          <cell r="AO1411">
            <v>393216</v>
          </cell>
          <cell r="AQ1411">
            <v>0</v>
          </cell>
          <cell r="AR1411">
            <v>0</v>
          </cell>
          <cell r="AS1411" t="str">
            <v>Ы</v>
          </cell>
          <cell r="AT1411" t="str">
            <v>Ы</v>
          </cell>
          <cell r="AU1411">
            <v>0</v>
          </cell>
          <cell r="AV1411">
            <v>0</v>
          </cell>
          <cell r="AW1411">
            <v>23</v>
          </cell>
          <cell r="AX1411">
            <v>1</v>
          </cell>
          <cell r="AY1411">
            <v>0</v>
          </cell>
          <cell r="AZ1411">
            <v>0</v>
          </cell>
          <cell r="BA1411">
            <v>0</v>
          </cell>
          <cell r="BB1411">
            <v>0</v>
          </cell>
          <cell r="BC1411">
            <v>38828</v>
          </cell>
        </row>
        <row r="1412">
          <cell r="A1412">
            <v>2006</v>
          </cell>
          <cell r="B1412">
            <v>1</v>
          </cell>
          <cell r="C1412">
            <v>538</v>
          </cell>
          <cell r="D1412">
            <v>20</v>
          </cell>
          <cell r="E1412">
            <v>792020</v>
          </cell>
          <cell r="F1412">
            <v>0</v>
          </cell>
          <cell r="G1412" t="str">
            <v>Затраты по ШПЗ (основные)</v>
          </cell>
          <cell r="H1412">
            <v>2011</v>
          </cell>
          <cell r="I1412">
            <v>7920</v>
          </cell>
          <cell r="J1412">
            <v>17980.27</v>
          </cell>
          <cell r="K1412">
            <v>1</v>
          </cell>
          <cell r="L1412">
            <v>0</v>
          </cell>
          <cell r="M1412">
            <v>0</v>
          </cell>
          <cell r="N1412">
            <v>0</v>
          </cell>
          <cell r="R1412">
            <v>0</v>
          </cell>
          <cell r="S1412">
            <v>0</v>
          </cell>
          <cell r="T1412">
            <v>0</v>
          </cell>
          <cell r="U1412">
            <v>38</v>
          </cell>
          <cell r="V1412">
            <v>0</v>
          </cell>
          <cell r="W1412">
            <v>0</v>
          </cell>
          <cell r="AA1412">
            <v>0</v>
          </cell>
          <cell r="AB1412">
            <v>0</v>
          </cell>
          <cell r="AC1412">
            <v>0</v>
          </cell>
          <cell r="AD1412">
            <v>38</v>
          </cell>
          <cell r="AE1412">
            <v>280400</v>
          </cell>
          <cell r="AF1412">
            <v>0</v>
          </cell>
          <cell r="AI1412">
            <v>2223</v>
          </cell>
          <cell r="AK1412">
            <v>0</v>
          </cell>
          <cell r="AM1412">
            <v>665</v>
          </cell>
          <cell r="AN1412">
            <v>1</v>
          </cell>
          <cell r="AO1412">
            <v>393216</v>
          </cell>
          <cell r="AQ1412">
            <v>0</v>
          </cell>
          <cell r="AR1412">
            <v>0</v>
          </cell>
          <cell r="AS1412" t="str">
            <v>Ы</v>
          </cell>
          <cell r="AT1412" t="str">
            <v>Ы</v>
          </cell>
          <cell r="AU1412">
            <v>0</v>
          </cell>
          <cell r="AV1412">
            <v>0</v>
          </cell>
          <cell r="AW1412">
            <v>23</v>
          </cell>
          <cell r="AX1412">
            <v>1</v>
          </cell>
          <cell r="AY1412">
            <v>0</v>
          </cell>
          <cell r="AZ1412">
            <v>0</v>
          </cell>
          <cell r="BA1412">
            <v>0</v>
          </cell>
          <cell r="BB1412">
            <v>0</v>
          </cell>
          <cell r="BC1412">
            <v>38828</v>
          </cell>
        </row>
        <row r="1413">
          <cell r="A1413">
            <v>2006</v>
          </cell>
          <cell r="B1413">
            <v>1</v>
          </cell>
          <cell r="C1413">
            <v>539</v>
          </cell>
          <cell r="D1413">
            <v>20</v>
          </cell>
          <cell r="E1413">
            <v>792020</v>
          </cell>
          <cell r="F1413">
            <v>0</v>
          </cell>
          <cell r="G1413" t="str">
            <v>Затраты по ШПЗ (основные)</v>
          </cell>
          <cell r="H1413">
            <v>2011</v>
          </cell>
          <cell r="I1413">
            <v>7920</v>
          </cell>
          <cell r="J1413">
            <v>26377.88</v>
          </cell>
          <cell r="K1413">
            <v>1</v>
          </cell>
          <cell r="L1413">
            <v>0</v>
          </cell>
          <cell r="M1413">
            <v>0</v>
          </cell>
          <cell r="N1413">
            <v>0</v>
          </cell>
          <cell r="R1413">
            <v>0</v>
          </cell>
          <cell r="S1413">
            <v>0</v>
          </cell>
          <cell r="T1413">
            <v>0</v>
          </cell>
          <cell r="U1413">
            <v>38</v>
          </cell>
          <cell r="V1413">
            <v>0</v>
          </cell>
          <cell r="W1413">
            <v>0</v>
          </cell>
          <cell r="AA1413">
            <v>0</v>
          </cell>
          <cell r="AB1413">
            <v>0</v>
          </cell>
          <cell r="AC1413">
            <v>0</v>
          </cell>
          <cell r="AD1413">
            <v>38</v>
          </cell>
          <cell r="AE1413">
            <v>281100</v>
          </cell>
          <cell r="AF1413">
            <v>0</v>
          </cell>
          <cell r="AI1413">
            <v>2223</v>
          </cell>
          <cell r="AK1413">
            <v>0</v>
          </cell>
          <cell r="AM1413">
            <v>666</v>
          </cell>
          <cell r="AN1413">
            <v>1</v>
          </cell>
          <cell r="AO1413">
            <v>393216</v>
          </cell>
          <cell r="AQ1413">
            <v>0</v>
          </cell>
          <cell r="AR1413">
            <v>0</v>
          </cell>
          <cell r="AS1413" t="str">
            <v>Ы</v>
          </cell>
          <cell r="AT1413" t="str">
            <v>Ы</v>
          </cell>
          <cell r="AU1413">
            <v>0</v>
          </cell>
          <cell r="AV1413">
            <v>0</v>
          </cell>
          <cell r="AW1413">
            <v>23</v>
          </cell>
          <cell r="AX1413">
            <v>1</v>
          </cell>
          <cell r="AY1413">
            <v>0</v>
          </cell>
          <cell r="AZ1413">
            <v>0</v>
          </cell>
          <cell r="BA1413">
            <v>0</v>
          </cell>
          <cell r="BB1413">
            <v>0</v>
          </cell>
          <cell r="BC1413">
            <v>38828</v>
          </cell>
        </row>
        <row r="1414">
          <cell r="A1414">
            <v>2006</v>
          </cell>
          <cell r="B1414">
            <v>1</v>
          </cell>
          <cell r="C1414">
            <v>540</v>
          </cell>
          <cell r="D1414">
            <v>20</v>
          </cell>
          <cell r="E1414">
            <v>792020</v>
          </cell>
          <cell r="F1414">
            <v>0</v>
          </cell>
          <cell r="G1414" t="str">
            <v>Затраты по ШПЗ (основные)</v>
          </cell>
          <cell r="H1414">
            <v>2011</v>
          </cell>
          <cell r="I1414">
            <v>7920</v>
          </cell>
          <cell r="J1414">
            <v>18929.38</v>
          </cell>
          <cell r="K1414">
            <v>1</v>
          </cell>
          <cell r="L1414">
            <v>0</v>
          </cell>
          <cell r="M1414">
            <v>0</v>
          </cell>
          <cell r="N1414">
            <v>0</v>
          </cell>
          <cell r="R1414">
            <v>0</v>
          </cell>
          <cell r="S1414">
            <v>0</v>
          </cell>
          <cell r="T1414">
            <v>0</v>
          </cell>
          <cell r="U1414">
            <v>38</v>
          </cell>
          <cell r="V1414">
            <v>0</v>
          </cell>
          <cell r="W1414">
            <v>0</v>
          </cell>
          <cell r="AA1414">
            <v>0</v>
          </cell>
          <cell r="AB1414">
            <v>0</v>
          </cell>
          <cell r="AC1414">
            <v>0</v>
          </cell>
          <cell r="AD1414">
            <v>38</v>
          </cell>
          <cell r="AE1414">
            <v>282200</v>
          </cell>
          <cell r="AF1414">
            <v>0</v>
          </cell>
          <cell r="AI1414">
            <v>2223</v>
          </cell>
          <cell r="AK1414">
            <v>0</v>
          </cell>
          <cell r="AM1414">
            <v>667</v>
          </cell>
          <cell r="AN1414">
            <v>1</v>
          </cell>
          <cell r="AO1414">
            <v>393216</v>
          </cell>
          <cell r="AQ1414">
            <v>0</v>
          </cell>
          <cell r="AR1414">
            <v>0</v>
          </cell>
          <cell r="AS1414" t="str">
            <v>Ы</v>
          </cell>
          <cell r="AT1414" t="str">
            <v>Ы</v>
          </cell>
          <cell r="AU1414">
            <v>0</v>
          </cell>
          <cell r="AV1414">
            <v>0</v>
          </cell>
          <cell r="AW1414">
            <v>23</v>
          </cell>
          <cell r="AX1414">
            <v>1</v>
          </cell>
          <cell r="AY1414">
            <v>0</v>
          </cell>
          <cell r="AZ1414">
            <v>0</v>
          </cell>
          <cell r="BA1414">
            <v>0</v>
          </cell>
          <cell r="BB1414">
            <v>0</v>
          </cell>
          <cell r="BC1414">
            <v>38828</v>
          </cell>
        </row>
        <row r="1415">
          <cell r="A1415">
            <v>2006</v>
          </cell>
          <cell r="B1415">
            <v>1</v>
          </cell>
          <cell r="C1415">
            <v>541</v>
          </cell>
          <cell r="D1415">
            <v>20</v>
          </cell>
          <cell r="E1415">
            <v>792020</v>
          </cell>
          <cell r="F1415">
            <v>0</v>
          </cell>
          <cell r="G1415" t="str">
            <v>Затраты по ШПЗ (основные)</v>
          </cell>
          <cell r="H1415">
            <v>2011</v>
          </cell>
          <cell r="I1415">
            <v>7920</v>
          </cell>
          <cell r="J1415">
            <v>28400</v>
          </cell>
          <cell r="K1415">
            <v>1</v>
          </cell>
          <cell r="L1415">
            <v>0</v>
          </cell>
          <cell r="M1415">
            <v>0</v>
          </cell>
          <cell r="N1415">
            <v>0</v>
          </cell>
          <cell r="R1415">
            <v>0</v>
          </cell>
          <cell r="S1415">
            <v>0</v>
          </cell>
          <cell r="T1415">
            <v>0</v>
          </cell>
          <cell r="U1415">
            <v>38</v>
          </cell>
          <cell r="V1415">
            <v>0</v>
          </cell>
          <cell r="W1415">
            <v>0</v>
          </cell>
          <cell r="AA1415">
            <v>0</v>
          </cell>
          <cell r="AB1415">
            <v>0</v>
          </cell>
          <cell r="AC1415">
            <v>0</v>
          </cell>
          <cell r="AD1415">
            <v>38</v>
          </cell>
          <cell r="AE1415">
            <v>283000</v>
          </cell>
          <cell r="AF1415">
            <v>0</v>
          </cell>
          <cell r="AI1415">
            <v>2223</v>
          </cell>
          <cell r="AK1415">
            <v>0</v>
          </cell>
          <cell r="AM1415">
            <v>668</v>
          </cell>
          <cell r="AN1415">
            <v>1</v>
          </cell>
          <cell r="AO1415">
            <v>393216</v>
          </cell>
          <cell r="AQ1415">
            <v>0</v>
          </cell>
          <cell r="AR1415">
            <v>0</v>
          </cell>
          <cell r="AS1415" t="str">
            <v>Ы</v>
          </cell>
          <cell r="AT1415" t="str">
            <v>Ы</v>
          </cell>
          <cell r="AU1415">
            <v>0</v>
          </cell>
          <cell r="AV1415">
            <v>0</v>
          </cell>
          <cell r="AW1415">
            <v>23</v>
          </cell>
          <cell r="AX1415">
            <v>1</v>
          </cell>
          <cell r="AY1415">
            <v>0</v>
          </cell>
          <cell r="AZ1415">
            <v>0</v>
          </cell>
          <cell r="BA1415">
            <v>0</v>
          </cell>
          <cell r="BB1415">
            <v>0</v>
          </cell>
          <cell r="BC1415">
            <v>38828</v>
          </cell>
        </row>
        <row r="1416">
          <cell r="A1416">
            <v>2006</v>
          </cell>
          <cell r="B1416">
            <v>1</v>
          </cell>
          <cell r="C1416">
            <v>542</v>
          </cell>
          <cell r="D1416">
            <v>20</v>
          </cell>
          <cell r="E1416">
            <v>792020</v>
          </cell>
          <cell r="F1416">
            <v>0</v>
          </cell>
          <cell r="G1416" t="str">
            <v>Затраты по ШПЗ (основные)</v>
          </cell>
          <cell r="H1416">
            <v>2011</v>
          </cell>
          <cell r="I1416">
            <v>7920</v>
          </cell>
          <cell r="J1416">
            <v>9975.19</v>
          </cell>
          <cell r="K1416">
            <v>1</v>
          </cell>
          <cell r="L1416">
            <v>0</v>
          </cell>
          <cell r="M1416">
            <v>0</v>
          </cell>
          <cell r="N1416">
            <v>0</v>
          </cell>
          <cell r="R1416">
            <v>0</v>
          </cell>
          <cell r="S1416">
            <v>0</v>
          </cell>
          <cell r="T1416">
            <v>0</v>
          </cell>
          <cell r="U1416">
            <v>38</v>
          </cell>
          <cell r="V1416">
            <v>0</v>
          </cell>
          <cell r="W1416">
            <v>0</v>
          </cell>
          <cell r="AA1416">
            <v>0</v>
          </cell>
          <cell r="AB1416">
            <v>0</v>
          </cell>
          <cell r="AC1416">
            <v>0</v>
          </cell>
          <cell r="AD1416">
            <v>38</v>
          </cell>
          <cell r="AE1416">
            <v>285000</v>
          </cell>
          <cell r="AF1416">
            <v>0</v>
          </cell>
          <cell r="AI1416">
            <v>2223</v>
          </cell>
          <cell r="AK1416">
            <v>0</v>
          </cell>
          <cell r="AM1416">
            <v>669</v>
          </cell>
          <cell r="AN1416">
            <v>1</v>
          </cell>
          <cell r="AO1416">
            <v>393216</v>
          </cell>
          <cell r="AQ1416">
            <v>0</v>
          </cell>
          <cell r="AR1416">
            <v>0</v>
          </cell>
          <cell r="AS1416" t="str">
            <v>Ы</v>
          </cell>
          <cell r="AT1416" t="str">
            <v>Ы</v>
          </cell>
          <cell r="AU1416">
            <v>0</v>
          </cell>
          <cell r="AV1416">
            <v>0</v>
          </cell>
          <cell r="AW1416">
            <v>23</v>
          </cell>
          <cell r="AX1416">
            <v>1</v>
          </cell>
          <cell r="AY1416">
            <v>0</v>
          </cell>
          <cell r="AZ1416">
            <v>0</v>
          </cell>
          <cell r="BA1416">
            <v>0</v>
          </cell>
          <cell r="BB1416">
            <v>0</v>
          </cell>
          <cell r="BC1416">
            <v>38828</v>
          </cell>
        </row>
        <row r="1417">
          <cell r="A1417">
            <v>2006</v>
          </cell>
          <cell r="B1417">
            <v>1</v>
          </cell>
          <cell r="C1417">
            <v>543</v>
          </cell>
          <cell r="D1417">
            <v>20</v>
          </cell>
          <cell r="E1417">
            <v>792020</v>
          </cell>
          <cell r="F1417">
            <v>0</v>
          </cell>
          <cell r="G1417" t="str">
            <v>Затраты по ШПЗ (основные)</v>
          </cell>
          <cell r="H1417">
            <v>2011</v>
          </cell>
          <cell r="I1417">
            <v>7920</v>
          </cell>
          <cell r="J1417">
            <v>80576.14</v>
          </cell>
          <cell r="K1417">
            <v>1</v>
          </cell>
          <cell r="L1417">
            <v>0</v>
          </cell>
          <cell r="M1417">
            <v>0</v>
          </cell>
          <cell r="N1417">
            <v>0</v>
          </cell>
          <cell r="R1417">
            <v>0</v>
          </cell>
          <cell r="S1417">
            <v>0</v>
          </cell>
          <cell r="T1417">
            <v>0</v>
          </cell>
          <cell r="U1417">
            <v>38</v>
          </cell>
          <cell r="V1417">
            <v>0</v>
          </cell>
          <cell r="W1417">
            <v>0</v>
          </cell>
          <cell r="AA1417">
            <v>0</v>
          </cell>
          <cell r="AB1417">
            <v>0</v>
          </cell>
          <cell r="AC1417">
            <v>0</v>
          </cell>
          <cell r="AD1417">
            <v>38</v>
          </cell>
          <cell r="AE1417">
            <v>311000</v>
          </cell>
          <cell r="AF1417">
            <v>0</v>
          </cell>
          <cell r="AI1417">
            <v>2223</v>
          </cell>
          <cell r="AK1417">
            <v>0</v>
          </cell>
          <cell r="AM1417">
            <v>670</v>
          </cell>
          <cell r="AN1417">
            <v>1</v>
          </cell>
          <cell r="AO1417">
            <v>393216</v>
          </cell>
          <cell r="AQ1417">
            <v>0</v>
          </cell>
          <cell r="AR1417">
            <v>0</v>
          </cell>
          <cell r="AS1417" t="str">
            <v>Ы</v>
          </cell>
          <cell r="AT1417" t="str">
            <v>Ы</v>
          </cell>
          <cell r="AU1417">
            <v>0</v>
          </cell>
          <cell r="AV1417">
            <v>0</v>
          </cell>
          <cell r="AW1417">
            <v>23</v>
          </cell>
          <cell r="AX1417">
            <v>1</v>
          </cell>
          <cell r="AY1417">
            <v>0</v>
          </cell>
          <cell r="AZ1417">
            <v>0</v>
          </cell>
          <cell r="BA1417">
            <v>0</v>
          </cell>
          <cell r="BB1417">
            <v>0</v>
          </cell>
          <cell r="BC1417">
            <v>38828</v>
          </cell>
        </row>
        <row r="1418">
          <cell r="A1418">
            <v>2006</v>
          </cell>
          <cell r="B1418">
            <v>1</v>
          </cell>
          <cell r="C1418">
            <v>544</v>
          </cell>
          <cell r="D1418">
            <v>20</v>
          </cell>
          <cell r="E1418">
            <v>792020</v>
          </cell>
          <cell r="F1418">
            <v>0</v>
          </cell>
          <cell r="G1418" t="str">
            <v>Затраты по ШПЗ (основные)</v>
          </cell>
          <cell r="H1418">
            <v>2011</v>
          </cell>
          <cell r="I1418">
            <v>7920</v>
          </cell>
          <cell r="J1418">
            <v>166650.65</v>
          </cell>
          <cell r="K1418">
            <v>1</v>
          </cell>
          <cell r="L1418">
            <v>0</v>
          </cell>
          <cell r="M1418">
            <v>0</v>
          </cell>
          <cell r="N1418">
            <v>0</v>
          </cell>
          <cell r="R1418">
            <v>0</v>
          </cell>
          <cell r="S1418">
            <v>0</v>
          </cell>
          <cell r="T1418">
            <v>0</v>
          </cell>
          <cell r="U1418">
            <v>38</v>
          </cell>
          <cell r="V1418">
            <v>0</v>
          </cell>
          <cell r="W1418">
            <v>0</v>
          </cell>
          <cell r="AA1418">
            <v>0</v>
          </cell>
          <cell r="AB1418">
            <v>0</v>
          </cell>
          <cell r="AC1418">
            <v>0</v>
          </cell>
          <cell r="AD1418">
            <v>38</v>
          </cell>
          <cell r="AE1418">
            <v>312000</v>
          </cell>
          <cell r="AF1418">
            <v>0</v>
          </cell>
          <cell r="AI1418">
            <v>2223</v>
          </cell>
          <cell r="AK1418">
            <v>0</v>
          </cell>
          <cell r="AM1418">
            <v>671</v>
          </cell>
          <cell r="AN1418">
            <v>1</v>
          </cell>
          <cell r="AO1418">
            <v>393216</v>
          </cell>
          <cell r="AQ1418">
            <v>0</v>
          </cell>
          <cell r="AR1418">
            <v>0</v>
          </cell>
          <cell r="AS1418" t="str">
            <v>Ы</v>
          </cell>
          <cell r="AT1418" t="str">
            <v>Ы</v>
          </cell>
          <cell r="AU1418">
            <v>0</v>
          </cell>
          <cell r="AV1418">
            <v>0</v>
          </cell>
          <cell r="AW1418">
            <v>23</v>
          </cell>
          <cell r="AX1418">
            <v>1</v>
          </cell>
          <cell r="AY1418">
            <v>0</v>
          </cell>
          <cell r="AZ1418">
            <v>0</v>
          </cell>
          <cell r="BA1418">
            <v>0</v>
          </cell>
          <cell r="BB1418">
            <v>0</v>
          </cell>
          <cell r="BC1418">
            <v>38828</v>
          </cell>
        </row>
        <row r="1419">
          <cell r="A1419">
            <v>2006</v>
          </cell>
          <cell r="B1419">
            <v>1</v>
          </cell>
          <cell r="C1419">
            <v>545</v>
          </cell>
          <cell r="D1419">
            <v>20</v>
          </cell>
          <cell r="E1419">
            <v>792020</v>
          </cell>
          <cell r="F1419">
            <v>0</v>
          </cell>
          <cell r="G1419" t="str">
            <v>Затраты по ШПЗ (основные)</v>
          </cell>
          <cell r="H1419">
            <v>2011</v>
          </cell>
          <cell r="I1419">
            <v>7920</v>
          </cell>
          <cell r="J1419">
            <v>27502.16</v>
          </cell>
          <cell r="K1419">
            <v>1</v>
          </cell>
          <cell r="L1419">
            <v>0</v>
          </cell>
          <cell r="M1419">
            <v>0</v>
          </cell>
          <cell r="N1419">
            <v>0</v>
          </cell>
          <cell r="R1419">
            <v>0</v>
          </cell>
          <cell r="S1419">
            <v>0</v>
          </cell>
          <cell r="T1419">
            <v>0</v>
          </cell>
          <cell r="U1419">
            <v>38</v>
          </cell>
          <cell r="V1419">
            <v>0</v>
          </cell>
          <cell r="W1419">
            <v>0</v>
          </cell>
          <cell r="AA1419">
            <v>0</v>
          </cell>
          <cell r="AB1419">
            <v>0</v>
          </cell>
          <cell r="AC1419">
            <v>0</v>
          </cell>
          <cell r="AD1419">
            <v>38</v>
          </cell>
          <cell r="AE1419">
            <v>312100</v>
          </cell>
          <cell r="AF1419">
            <v>0</v>
          </cell>
          <cell r="AI1419">
            <v>2223</v>
          </cell>
          <cell r="AK1419">
            <v>0</v>
          </cell>
          <cell r="AM1419">
            <v>672</v>
          </cell>
          <cell r="AN1419">
            <v>1</v>
          </cell>
          <cell r="AO1419">
            <v>393216</v>
          </cell>
          <cell r="AQ1419">
            <v>0</v>
          </cell>
          <cell r="AR1419">
            <v>0</v>
          </cell>
          <cell r="AS1419" t="str">
            <v>Ы</v>
          </cell>
          <cell r="AT1419" t="str">
            <v>Ы</v>
          </cell>
          <cell r="AU1419">
            <v>0</v>
          </cell>
          <cell r="AV1419">
            <v>0</v>
          </cell>
          <cell r="AW1419">
            <v>23</v>
          </cell>
          <cell r="AX1419">
            <v>1</v>
          </cell>
          <cell r="AY1419">
            <v>0</v>
          </cell>
          <cell r="AZ1419">
            <v>0</v>
          </cell>
          <cell r="BA1419">
            <v>0</v>
          </cell>
          <cell r="BB1419">
            <v>0</v>
          </cell>
          <cell r="BC1419">
            <v>38828</v>
          </cell>
        </row>
        <row r="1420">
          <cell r="A1420">
            <v>2006</v>
          </cell>
          <cell r="B1420">
            <v>1</v>
          </cell>
          <cell r="C1420">
            <v>546</v>
          </cell>
          <cell r="D1420">
            <v>20</v>
          </cell>
          <cell r="E1420">
            <v>792020</v>
          </cell>
          <cell r="F1420">
            <v>0</v>
          </cell>
          <cell r="G1420" t="str">
            <v>Затраты по ШПЗ (основные)</v>
          </cell>
          <cell r="H1420">
            <v>2011</v>
          </cell>
          <cell r="I1420">
            <v>7920</v>
          </cell>
          <cell r="J1420">
            <v>365189.91</v>
          </cell>
          <cell r="K1420">
            <v>1</v>
          </cell>
          <cell r="L1420">
            <v>0</v>
          </cell>
          <cell r="M1420">
            <v>0</v>
          </cell>
          <cell r="N1420">
            <v>0</v>
          </cell>
          <cell r="R1420">
            <v>0</v>
          </cell>
          <cell r="S1420">
            <v>0</v>
          </cell>
          <cell r="T1420">
            <v>0</v>
          </cell>
          <cell r="U1420">
            <v>38</v>
          </cell>
          <cell r="V1420">
            <v>0</v>
          </cell>
          <cell r="W1420">
            <v>0</v>
          </cell>
          <cell r="AA1420">
            <v>0</v>
          </cell>
          <cell r="AB1420">
            <v>0</v>
          </cell>
          <cell r="AC1420">
            <v>0</v>
          </cell>
          <cell r="AD1420">
            <v>38</v>
          </cell>
          <cell r="AE1420">
            <v>312200</v>
          </cell>
          <cell r="AF1420">
            <v>0</v>
          </cell>
          <cell r="AI1420">
            <v>2223</v>
          </cell>
          <cell r="AK1420">
            <v>0</v>
          </cell>
          <cell r="AM1420">
            <v>673</v>
          </cell>
          <cell r="AN1420">
            <v>1</v>
          </cell>
          <cell r="AO1420">
            <v>393216</v>
          </cell>
          <cell r="AQ1420">
            <v>0</v>
          </cell>
          <cell r="AR1420">
            <v>0</v>
          </cell>
          <cell r="AS1420" t="str">
            <v>Ы</v>
          </cell>
          <cell r="AT1420" t="str">
            <v>Ы</v>
          </cell>
          <cell r="AU1420">
            <v>0</v>
          </cell>
          <cell r="AV1420">
            <v>0</v>
          </cell>
          <cell r="AW1420">
            <v>23</v>
          </cell>
          <cell r="AX1420">
            <v>1</v>
          </cell>
          <cell r="AY1420">
            <v>0</v>
          </cell>
          <cell r="AZ1420">
            <v>0</v>
          </cell>
          <cell r="BA1420">
            <v>0</v>
          </cell>
          <cell r="BB1420">
            <v>0</v>
          </cell>
          <cell r="BC1420">
            <v>38828</v>
          </cell>
        </row>
        <row r="1421">
          <cell r="A1421">
            <v>2006</v>
          </cell>
          <cell r="B1421">
            <v>1</v>
          </cell>
          <cell r="C1421">
            <v>547</v>
          </cell>
          <cell r="D1421">
            <v>20</v>
          </cell>
          <cell r="E1421">
            <v>792020</v>
          </cell>
          <cell r="F1421">
            <v>0</v>
          </cell>
          <cell r="G1421" t="str">
            <v>Затраты по ШПЗ (основные)</v>
          </cell>
          <cell r="H1421">
            <v>2011</v>
          </cell>
          <cell r="I1421">
            <v>7920</v>
          </cell>
          <cell r="J1421">
            <v>30524.55</v>
          </cell>
          <cell r="K1421">
            <v>1</v>
          </cell>
          <cell r="L1421">
            <v>0</v>
          </cell>
          <cell r="M1421">
            <v>0</v>
          </cell>
          <cell r="N1421">
            <v>0</v>
          </cell>
          <cell r="R1421">
            <v>0</v>
          </cell>
          <cell r="S1421">
            <v>0</v>
          </cell>
          <cell r="T1421">
            <v>0</v>
          </cell>
          <cell r="U1421">
            <v>38</v>
          </cell>
          <cell r="V1421">
            <v>0</v>
          </cell>
          <cell r="W1421">
            <v>0</v>
          </cell>
          <cell r="AA1421">
            <v>0</v>
          </cell>
          <cell r="AB1421">
            <v>0</v>
          </cell>
          <cell r="AC1421">
            <v>0</v>
          </cell>
          <cell r="AD1421">
            <v>38</v>
          </cell>
          <cell r="AE1421">
            <v>313000</v>
          </cell>
          <cell r="AF1421">
            <v>0</v>
          </cell>
          <cell r="AI1421">
            <v>2223</v>
          </cell>
          <cell r="AK1421">
            <v>0</v>
          </cell>
          <cell r="AM1421">
            <v>674</v>
          </cell>
          <cell r="AN1421">
            <v>1</v>
          </cell>
          <cell r="AO1421">
            <v>393216</v>
          </cell>
          <cell r="AQ1421">
            <v>0</v>
          </cell>
          <cell r="AR1421">
            <v>0</v>
          </cell>
          <cell r="AS1421" t="str">
            <v>Ы</v>
          </cell>
          <cell r="AT1421" t="str">
            <v>Ы</v>
          </cell>
          <cell r="AU1421">
            <v>0</v>
          </cell>
          <cell r="AV1421">
            <v>0</v>
          </cell>
          <cell r="AW1421">
            <v>23</v>
          </cell>
          <cell r="AX1421">
            <v>1</v>
          </cell>
          <cell r="AY1421">
            <v>0</v>
          </cell>
          <cell r="AZ1421">
            <v>0</v>
          </cell>
          <cell r="BA1421">
            <v>0</v>
          </cell>
          <cell r="BB1421">
            <v>0</v>
          </cell>
          <cell r="BC1421">
            <v>38828</v>
          </cell>
        </row>
        <row r="1422">
          <cell r="A1422">
            <v>2006</v>
          </cell>
          <cell r="B1422">
            <v>1</v>
          </cell>
          <cell r="C1422">
            <v>548</v>
          </cell>
          <cell r="D1422">
            <v>20</v>
          </cell>
          <cell r="E1422">
            <v>792020</v>
          </cell>
          <cell r="F1422">
            <v>0</v>
          </cell>
          <cell r="G1422" t="str">
            <v>Затраты по ШПЗ (основные)</v>
          </cell>
          <cell r="H1422">
            <v>2011</v>
          </cell>
          <cell r="I1422">
            <v>7920</v>
          </cell>
          <cell r="J1422">
            <v>55550.44</v>
          </cell>
          <cell r="K1422">
            <v>1</v>
          </cell>
          <cell r="L1422">
            <v>0</v>
          </cell>
          <cell r="M1422">
            <v>0</v>
          </cell>
          <cell r="N1422">
            <v>0</v>
          </cell>
          <cell r="R1422">
            <v>0</v>
          </cell>
          <cell r="S1422">
            <v>0</v>
          </cell>
          <cell r="T1422">
            <v>0</v>
          </cell>
          <cell r="U1422">
            <v>38</v>
          </cell>
          <cell r="V1422">
            <v>0</v>
          </cell>
          <cell r="W1422">
            <v>0</v>
          </cell>
          <cell r="AA1422">
            <v>0</v>
          </cell>
          <cell r="AB1422">
            <v>0</v>
          </cell>
          <cell r="AC1422">
            <v>0</v>
          </cell>
          <cell r="AD1422">
            <v>38</v>
          </cell>
          <cell r="AE1422">
            <v>314000</v>
          </cell>
          <cell r="AF1422">
            <v>0</v>
          </cell>
          <cell r="AI1422">
            <v>2223</v>
          </cell>
          <cell r="AK1422">
            <v>0</v>
          </cell>
          <cell r="AM1422">
            <v>675</v>
          </cell>
          <cell r="AN1422">
            <v>1</v>
          </cell>
          <cell r="AO1422">
            <v>393216</v>
          </cell>
          <cell r="AQ1422">
            <v>0</v>
          </cell>
          <cell r="AR1422">
            <v>0</v>
          </cell>
          <cell r="AS1422" t="str">
            <v>Ы</v>
          </cell>
          <cell r="AT1422" t="str">
            <v>Ы</v>
          </cell>
          <cell r="AU1422">
            <v>0</v>
          </cell>
          <cell r="AV1422">
            <v>0</v>
          </cell>
          <cell r="AW1422">
            <v>23</v>
          </cell>
          <cell r="AX1422">
            <v>1</v>
          </cell>
          <cell r="AY1422">
            <v>0</v>
          </cell>
          <cell r="AZ1422">
            <v>0</v>
          </cell>
          <cell r="BA1422">
            <v>0</v>
          </cell>
          <cell r="BB1422">
            <v>0</v>
          </cell>
          <cell r="BC1422">
            <v>38828</v>
          </cell>
        </row>
        <row r="1423">
          <cell r="A1423">
            <v>2006</v>
          </cell>
          <cell r="B1423">
            <v>1</v>
          </cell>
          <cell r="C1423">
            <v>549</v>
          </cell>
          <cell r="D1423">
            <v>20</v>
          </cell>
          <cell r="E1423">
            <v>792020</v>
          </cell>
          <cell r="F1423">
            <v>0</v>
          </cell>
          <cell r="G1423" t="str">
            <v>Затраты по ШПЗ (основные)</v>
          </cell>
          <cell r="H1423">
            <v>2011</v>
          </cell>
          <cell r="I1423">
            <v>7920</v>
          </cell>
          <cell r="J1423">
            <v>11158.29</v>
          </cell>
          <cell r="K1423">
            <v>1</v>
          </cell>
          <cell r="L1423">
            <v>0</v>
          </cell>
          <cell r="M1423">
            <v>0</v>
          </cell>
          <cell r="N1423">
            <v>0</v>
          </cell>
          <cell r="R1423">
            <v>0</v>
          </cell>
          <cell r="S1423">
            <v>0</v>
          </cell>
          <cell r="T1423">
            <v>0</v>
          </cell>
          <cell r="U1423">
            <v>38</v>
          </cell>
          <cell r="V1423">
            <v>0</v>
          </cell>
          <cell r="W1423">
            <v>0</v>
          </cell>
          <cell r="AA1423">
            <v>0</v>
          </cell>
          <cell r="AB1423">
            <v>0</v>
          </cell>
          <cell r="AC1423">
            <v>0</v>
          </cell>
          <cell r="AD1423">
            <v>38</v>
          </cell>
          <cell r="AE1423">
            <v>315000</v>
          </cell>
          <cell r="AF1423">
            <v>0</v>
          </cell>
          <cell r="AI1423">
            <v>2223</v>
          </cell>
          <cell r="AK1423">
            <v>0</v>
          </cell>
          <cell r="AM1423">
            <v>676</v>
          </cell>
          <cell r="AN1423">
            <v>1</v>
          </cell>
          <cell r="AO1423">
            <v>393216</v>
          </cell>
          <cell r="AQ1423">
            <v>0</v>
          </cell>
          <cell r="AR1423">
            <v>0</v>
          </cell>
          <cell r="AS1423" t="str">
            <v>Ы</v>
          </cell>
          <cell r="AT1423" t="str">
            <v>Ы</v>
          </cell>
          <cell r="AU1423">
            <v>0</v>
          </cell>
          <cell r="AV1423">
            <v>0</v>
          </cell>
          <cell r="AW1423">
            <v>23</v>
          </cell>
          <cell r="AX1423">
            <v>1</v>
          </cell>
          <cell r="AY1423">
            <v>0</v>
          </cell>
          <cell r="AZ1423">
            <v>0</v>
          </cell>
          <cell r="BA1423">
            <v>0</v>
          </cell>
          <cell r="BB1423">
            <v>0</v>
          </cell>
          <cell r="BC1423">
            <v>38828</v>
          </cell>
        </row>
        <row r="1424">
          <cell r="A1424">
            <v>2006</v>
          </cell>
          <cell r="B1424">
            <v>1</v>
          </cell>
          <cell r="C1424">
            <v>550</v>
          </cell>
          <cell r="D1424">
            <v>20</v>
          </cell>
          <cell r="E1424">
            <v>792020</v>
          </cell>
          <cell r="F1424">
            <v>0</v>
          </cell>
          <cell r="G1424" t="str">
            <v>Затраты по ШПЗ (основные)</v>
          </cell>
          <cell r="H1424">
            <v>2011</v>
          </cell>
          <cell r="I1424">
            <v>7920</v>
          </cell>
          <cell r="J1424">
            <v>859046.92</v>
          </cell>
          <cell r="K1424">
            <v>1</v>
          </cell>
          <cell r="L1424">
            <v>0</v>
          </cell>
          <cell r="M1424">
            <v>0</v>
          </cell>
          <cell r="N1424">
            <v>0</v>
          </cell>
          <cell r="R1424">
            <v>0</v>
          </cell>
          <cell r="S1424">
            <v>0</v>
          </cell>
          <cell r="T1424">
            <v>0</v>
          </cell>
          <cell r="U1424">
            <v>38</v>
          </cell>
          <cell r="V1424">
            <v>0</v>
          </cell>
          <cell r="W1424">
            <v>0</v>
          </cell>
          <cell r="AA1424">
            <v>0</v>
          </cell>
          <cell r="AB1424">
            <v>0</v>
          </cell>
          <cell r="AC1424">
            <v>0</v>
          </cell>
          <cell r="AD1424">
            <v>38</v>
          </cell>
          <cell r="AE1424">
            <v>410000</v>
          </cell>
          <cell r="AF1424">
            <v>0</v>
          </cell>
          <cell r="AI1424">
            <v>2223</v>
          </cell>
          <cell r="AK1424">
            <v>0</v>
          </cell>
          <cell r="AM1424">
            <v>677</v>
          </cell>
          <cell r="AN1424">
            <v>1</v>
          </cell>
          <cell r="AO1424">
            <v>393216</v>
          </cell>
          <cell r="AQ1424">
            <v>0</v>
          </cell>
          <cell r="AR1424">
            <v>0</v>
          </cell>
          <cell r="AS1424" t="str">
            <v>Ы</v>
          </cell>
          <cell r="AT1424" t="str">
            <v>Ы</v>
          </cell>
          <cell r="AU1424">
            <v>0</v>
          </cell>
          <cell r="AV1424">
            <v>0</v>
          </cell>
          <cell r="AW1424">
            <v>23</v>
          </cell>
          <cell r="AX1424">
            <v>1</v>
          </cell>
          <cell r="AY1424">
            <v>0</v>
          </cell>
          <cell r="AZ1424">
            <v>0</v>
          </cell>
          <cell r="BA1424">
            <v>0</v>
          </cell>
          <cell r="BB1424">
            <v>0</v>
          </cell>
          <cell r="BC1424">
            <v>38828</v>
          </cell>
        </row>
        <row r="1425">
          <cell r="A1425">
            <v>2006</v>
          </cell>
          <cell r="B1425">
            <v>1</v>
          </cell>
          <cell r="C1425">
            <v>551</v>
          </cell>
          <cell r="D1425">
            <v>20</v>
          </cell>
          <cell r="E1425">
            <v>792020</v>
          </cell>
          <cell r="F1425">
            <v>0</v>
          </cell>
          <cell r="G1425" t="str">
            <v>Затраты по ШПЗ (основные)</v>
          </cell>
          <cell r="H1425">
            <v>2011</v>
          </cell>
          <cell r="I1425">
            <v>7920</v>
          </cell>
          <cell r="J1425">
            <v>99640.92</v>
          </cell>
          <cell r="K1425">
            <v>1</v>
          </cell>
          <cell r="L1425">
            <v>0</v>
          </cell>
          <cell r="M1425">
            <v>0</v>
          </cell>
          <cell r="N1425">
            <v>0</v>
          </cell>
          <cell r="R1425">
            <v>0</v>
          </cell>
          <cell r="S1425">
            <v>0</v>
          </cell>
          <cell r="T1425">
            <v>0</v>
          </cell>
          <cell r="U1425">
            <v>38</v>
          </cell>
          <cell r="V1425">
            <v>0</v>
          </cell>
          <cell r="W1425">
            <v>0</v>
          </cell>
          <cell r="AA1425">
            <v>0</v>
          </cell>
          <cell r="AB1425">
            <v>0</v>
          </cell>
          <cell r="AC1425">
            <v>0</v>
          </cell>
          <cell r="AD1425">
            <v>38</v>
          </cell>
          <cell r="AE1425">
            <v>420000</v>
          </cell>
          <cell r="AF1425">
            <v>0</v>
          </cell>
          <cell r="AI1425">
            <v>2223</v>
          </cell>
          <cell r="AK1425">
            <v>0</v>
          </cell>
          <cell r="AM1425">
            <v>678</v>
          </cell>
          <cell r="AN1425">
            <v>1</v>
          </cell>
          <cell r="AO1425">
            <v>393216</v>
          </cell>
          <cell r="AQ1425">
            <v>0</v>
          </cell>
          <cell r="AR1425">
            <v>0</v>
          </cell>
          <cell r="AS1425" t="str">
            <v>Ы</v>
          </cell>
          <cell r="AT1425" t="str">
            <v>Ы</v>
          </cell>
          <cell r="AU1425">
            <v>0</v>
          </cell>
          <cell r="AV1425">
            <v>0</v>
          </cell>
          <cell r="AW1425">
            <v>23</v>
          </cell>
          <cell r="AX1425">
            <v>1</v>
          </cell>
          <cell r="AY1425">
            <v>0</v>
          </cell>
          <cell r="AZ1425">
            <v>0</v>
          </cell>
          <cell r="BA1425">
            <v>0</v>
          </cell>
          <cell r="BB1425">
            <v>0</v>
          </cell>
          <cell r="BC1425">
            <v>38828</v>
          </cell>
        </row>
        <row r="1426">
          <cell r="A1426">
            <v>2006</v>
          </cell>
          <cell r="B1426">
            <v>1</v>
          </cell>
          <cell r="C1426">
            <v>552</v>
          </cell>
          <cell r="D1426">
            <v>20</v>
          </cell>
          <cell r="E1426">
            <v>792020</v>
          </cell>
          <cell r="F1426">
            <v>0</v>
          </cell>
          <cell r="G1426" t="str">
            <v>Затраты по ШПЗ (основные)</v>
          </cell>
          <cell r="H1426">
            <v>2011</v>
          </cell>
          <cell r="I1426">
            <v>7920</v>
          </cell>
          <cell r="J1426">
            <v>37458.199999999997</v>
          </cell>
          <cell r="K1426">
            <v>1</v>
          </cell>
          <cell r="L1426">
            <v>0</v>
          </cell>
          <cell r="M1426">
            <v>0</v>
          </cell>
          <cell r="N1426">
            <v>0</v>
          </cell>
          <cell r="R1426">
            <v>0</v>
          </cell>
          <cell r="S1426">
            <v>0</v>
          </cell>
          <cell r="T1426">
            <v>0</v>
          </cell>
          <cell r="U1426">
            <v>38</v>
          </cell>
          <cell r="V1426">
            <v>0</v>
          </cell>
          <cell r="W1426">
            <v>0</v>
          </cell>
          <cell r="AA1426">
            <v>0</v>
          </cell>
          <cell r="AB1426">
            <v>0</v>
          </cell>
          <cell r="AC1426">
            <v>0</v>
          </cell>
          <cell r="AD1426">
            <v>38</v>
          </cell>
          <cell r="AE1426">
            <v>430000</v>
          </cell>
          <cell r="AF1426">
            <v>0</v>
          </cell>
          <cell r="AI1426">
            <v>2223</v>
          </cell>
          <cell r="AK1426">
            <v>0</v>
          </cell>
          <cell r="AM1426">
            <v>679</v>
          </cell>
          <cell r="AN1426">
            <v>1</v>
          </cell>
          <cell r="AO1426">
            <v>393216</v>
          </cell>
          <cell r="AQ1426">
            <v>0</v>
          </cell>
          <cell r="AR1426">
            <v>0</v>
          </cell>
          <cell r="AS1426" t="str">
            <v>Ы</v>
          </cell>
          <cell r="AT1426" t="str">
            <v>Ы</v>
          </cell>
          <cell r="AU1426">
            <v>0</v>
          </cell>
          <cell r="AV1426">
            <v>0</v>
          </cell>
          <cell r="AW1426">
            <v>23</v>
          </cell>
          <cell r="AX1426">
            <v>1</v>
          </cell>
          <cell r="AY1426">
            <v>0</v>
          </cell>
          <cell r="AZ1426">
            <v>0</v>
          </cell>
          <cell r="BA1426">
            <v>0</v>
          </cell>
          <cell r="BB1426">
            <v>0</v>
          </cell>
          <cell r="BC1426">
            <v>38828</v>
          </cell>
        </row>
        <row r="1427">
          <cell r="A1427">
            <v>2006</v>
          </cell>
          <cell r="B1427">
            <v>1</v>
          </cell>
          <cell r="C1427">
            <v>553</v>
          </cell>
          <cell r="D1427">
            <v>20</v>
          </cell>
          <cell r="E1427">
            <v>792020</v>
          </cell>
          <cell r="F1427">
            <v>0</v>
          </cell>
          <cell r="G1427" t="str">
            <v>Затраты по ШПЗ (основные)</v>
          </cell>
          <cell r="H1427">
            <v>2011</v>
          </cell>
          <cell r="I1427">
            <v>7920</v>
          </cell>
          <cell r="J1427">
            <v>552058</v>
          </cell>
          <cell r="K1427">
            <v>1</v>
          </cell>
          <cell r="L1427">
            <v>0</v>
          </cell>
          <cell r="M1427">
            <v>0</v>
          </cell>
          <cell r="N1427">
            <v>0</v>
          </cell>
          <cell r="R1427">
            <v>0</v>
          </cell>
          <cell r="S1427">
            <v>0</v>
          </cell>
          <cell r="T1427">
            <v>0</v>
          </cell>
          <cell r="U1427">
            <v>38</v>
          </cell>
          <cell r="V1427">
            <v>0</v>
          </cell>
          <cell r="W1427">
            <v>0</v>
          </cell>
          <cell r="AA1427">
            <v>0</v>
          </cell>
          <cell r="AB1427">
            <v>0</v>
          </cell>
          <cell r="AC1427">
            <v>0</v>
          </cell>
          <cell r="AD1427">
            <v>38</v>
          </cell>
          <cell r="AE1427">
            <v>430110</v>
          </cell>
          <cell r="AF1427">
            <v>0</v>
          </cell>
          <cell r="AI1427">
            <v>2223</v>
          </cell>
          <cell r="AK1427">
            <v>0</v>
          </cell>
          <cell r="AM1427">
            <v>680</v>
          </cell>
          <cell r="AN1427">
            <v>1</v>
          </cell>
          <cell r="AO1427">
            <v>393216</v>
          </cell>
          <cell r="AQ1427">
            <v>0</v>
          </cell>
          <cell r="AR1427">
            <v>0</v>
          </cell>
          <cell r="AS1427" t="str">
            <v>Ы</v>
          </cell>
          <cell r="AT1427" t="str">
            <v>Ы</v>
          </cell>
          <cell r="AU1427">
            <v>0</v>
          </cell>
          <cell r="AV1427">
            <v>0</v>
          </cell>
          <cell r="AW1427">
            <v>23</v>
          </cell>
          <cell r="AX1427">
            <v>1</v>
          </cell>
          <cell r="AY1427">
            <v>0</v>
          </cell>
          <cell r="AZ1427">
            <v>0</v>
          </cell>
          <cell r="BA1427">
            <v>0</v>
          </cell>
          <cell r="BB1427">
            <v>0</v>
          </cell>
          <cell r="BC1427">
            <v>38828</v>
          </cell>
        </row>
        <row r="1428">
          <cell r="A1428">
            <v>2006</v>
          </cell>
          <cell r="B1428">
            <v>1</v>
          </cell>
          <cell r="C1428">
            <v>554</v>
          </cell>
          <cell r="D1428">
            <v>20</v>
          </cell>
          <cell r="E1428">
            <v>792020</v>
          </cell>
          <cell r="F1428">
            <v>0</v>
          </cell>
          <cell r="G1428" t="str">
            <v>Затраты по ШПЗ (основные)</v>
          </cell>
          <cell r="H1428">
            <v>2011</v>
          </cell>
          <cell r="I1428">
            <v>7920</v>
          </cell>
          <cell r="J1428">
            <v>259848</v>
          </cell>
          <cell r="K1428">
            <v>1</v>
          </cell>
          <cell r="L1428">
            <v>0</v>
          </cell>
          <cell r="M1428">
            <v>0</v>
          </cell>
          <cell r="N1428">
            <v>0</v>
          </cell>
          <cell r="R1428">
            <v>0</v>
          </cell>
          <cell r="S1428">
            <v>0</v>
          </cell>
          <cell r="T1428">
            <v>0</v>
          </cell>
          <cell r="U1428">
            <v>38</v>
          </cell>
          <cell r="V1428">
            <v>0</v>
          </cell>
          <cell r="W1428">
            <v>0</v>
          </cell>
          <cell r="AA1428">
            <v>0</v>
          </cell>
          <cell r="AB1428">
            <v>0</v>
          </cell>
          <cell r="AC1428">
            <v>0</v>
          </cell>
          <cell r="AD1428">
            <v>38</v>
          </cell>
          <cell r="AE1428">
            <v>430120</v>
          </cell>
          <cell r="AF1428">
            <v>0</v>
          </cell>
          <cell r="AI1428">
            <v>2223</v>
          </cell>
          <cell r="AK1428">
            <v>0</v>
          </cell>
          <cell r="AM1428">
            <v>681</v>
          </cell>
          <cell r="AN1428">
            <v>1</v>
          </cell>
          <cell r="AO1428">
            <v>393216</v>
          </cell>
          <cell r="AQ1428">
            <v>0</v>
          </cell>
          <cell r="AR1428">
            <v>0</v>
          </cell>
          <cell r="AS1428" t="str">
            <v>Ы</v>
          </cell>
          <cell r="AT1428" t="str">
            <v>Ы</v>
          </cell>
          <cell r="AU1428">
            <v>0</v>
          </cell>
          <cell r="AV1428">
            <v>0</v>
          </cell>
          <cell r="AW1428">
            <v>23</v>
          </cell>
          <cell r="AX1428">
            <v>1</v>
          </cell>
          <cell r="AY1428">
            <v>0</v>
          </cell>
          <cell r="AZ1428">
            <v>0</v>
          </cell>
          <cell r="BA1428">
            <v>0</v>
          </cell>
          <cell r="BB1428">
            <v>0</v>
          </cell>
          <cell r="BC1428">
            <v>38828</v>
          </cell>
        </row>
        <row r="1429">
          <cell r="A1429">
            <v>2006</v>
          </cell>
          <cell r="B1429">
            <v>1</v>
          </cell>
          <cell r="C1429">
            <v>555</v>
          </cell>
          <cell r="D1429">
            <v>20</v>
          </cell>
          <cell r="E1429">
            <v>792020</v>
          </cell>
          <cell r="F1429">
            <v>0</v>
          </cell>
          <cell r="G1429" t="str">
            <v>Затраты по ШПЗ (основные)</v>
          </cell>
          <cell r="H1429">
            <v>2011</v>
          </cell>
          <cell r="I1429">
            <v>7920</v>
          </cell>
          <cell r="J1429">
            <v>459934</v>
          </cell>
          <cell r="K1429">
            <v>1</v>
          </cell>
          <cell r="L1429">
            <v>0</v>
          </cell>
          <cell r="M1429">
            <v>0</v>
          </cell>
          <cell r="N1429">
            <v>0</v>
          </cell>
          <cell r="R1429">
            <v>0</v>
          </cell>
          <cell r="S1429">
            <v>0</v>
          </cell>
          <cell r="T1429">
            <v>0</v>
          </cell>
          <cell r="U1429">
            <v>38</v>
          </cell>
          <cell r="V1429">
            <v>0</v>
          </cell>
          <cell r="W1429">
            <v>0</v>
          </cell>
          <cell r="AA1429">
            <v>0</v>
          </cell>
          <cell r="AB1429">
            <v>0</v>
          </cell>
          <cell r="AC1429">
            <v>0</v>
          </cell>
          <cell r="AD1429">
            <v>38</v>
          </cell>
          <cell r="AE1429">
            <v>430130</v>
          </cell>
          <cell r="AF1429">
            <v>0</v>
          </cell>
          <cell r="AI1429">
            <v>2223</v>
          </cell>
          <cell r="AK1429">
            <v>0</v>
          </cell>
          <cell r="AM1429">
            <v>682</v>
          </cell>
          <cell r="AN1429">
            <v>1</v>
          </cell>
          <cell r="AO1429">
            <v>393216</v>
          </cell>
          <cell r="AQ1429">
            <v>0</v>
          </cell>
          <cell r="AR1429">
            <v>0</v>
          </cell>
          <cell r="AS1429" t="str">
            <v>Ы</v>
          </cell>
          <cell r="AT1429" t="str">
            <v>Ы</v>
          </cell>
          <cell r="AU1429">
            <v>0</v>
          </cell>
          <cell r="AV1429">
            <v>0</v>
          </cell>
          <cell r="AW1429">
            <v>23</v>
          </cell>
          <cell r="AX1429">
            <v>1</v>
          </cell>
          <cell r="AY1429">
            <v>0</v>
          </cell>
          <cell r="AZ1429">
            <v>0</v>
          </cell>
          <cell r="BA1429">
            <v>0</v>
          </cell>
          <cell r="BB1429">
            <v>0</v>
          </cell>
          <cell r="BC1429">
            <v>38828</v>
          </cell>
        </row>
        <row r="1430">
          <cell r="A1430">
            <v>2006</v>
          </cell>
          <cell r="B1430">
            <v>1</v>
          </cell>
          <cell r="C1430">
            <v>556</v>
          </cell>
          <cell r="D1430">
            <v>20</v>
          </cell>
          <cell r="E1430">
            <v>792020</v>
          </cell>
          <cell r="F1430">
            <v>0</v>
          </cell>
          <cell r="G1430" t="str">
            <v>Затраты по ШПЗ (основные)</v>
          </cell>
          <cell r="H1430">
            <v>2011</v>
          </cell>
          <cell r="I1430">
            <v>7920</v>
          </cell>
          <cell r="J1430">
            <v>395609</v>
          </cell>
          <cell r="K1430">
            <v>1</v>
          </cell>
          <cell r="L1430">
            <v>0</v>
          </cell>
          <cell r="M1430">
            <v>0</v>
          </cell>
          <cell r="N1430">
            <v>0</v>
          </cell>
          <cell r="R1430">
            <v>0</v>
          </cell>
          <cell r="S1430">
            <v>0</v>
          </cell>
          <cell r="T1430">
            <v>0</v>
          </cell>
          <cell r="U1430">
            <v>38</v>
          </cell>
          <cell r="V1430">
            <v>0</v>
          </cell>
          <cell r="W1430">
            <v>0</v>
          </cell>
          <cell r="AA1430">
            <v>0</v>
          </cell>
          <cell r="AB1430">
            <v>0</v>
          </cell>
          <cell r="AC1430">
            <v>0</v>
          </cell>
          <cell r="AD1430">
            <v>38</v>
          </cell>
          <cell r="AE1430">
            <v>430140</v>
          </cell>
          <cell r="AF1430">
            <v>0</v>
          </cell>
          <cell r="AI1430">
            <v>2223</v>
          </cell>
          <cell r="AK1430">
            <v>0</v>
          </cell>
          <cell r="AM1430">
            <v>683</v>
          </cell>
          <cell r="AN1430">
            <v>1</v>
          </cell>
          <cell r="AO1430">
            <v>393216</v>
          </cell>
          <cell r="AQ1430">
            <v>0</v>
          </cell>
          <cell r="AR1430">
            <v>0</v>
          </cell>
          <cell r="AS1430" t="str">
            <v>Ы</v>
          </cell>
          <cell r="AT1430" t="str">
            <v>Ы</v>
          </cell>
          <cell r="AU1430">
            <v>0</v>
          </cell>
          <cell r="AV1430">
            <v>0</v>
          </cell>
          <cell r="AW1430">
            <v>23</v>
          </cell>
          <cell r="AX1430">
            <v>1</v>
          </cell>
          <cell r="AY1430">
            <v>0</v>
          </cell>
          <cell r="AZ1430">
            <v>0</v>
          </cell>
          <cell r="BA1430">
            <v>0</v>
          </cell>
          <cell r="BB1430">
            <v>0</v>
          </cell>
          <cell r="BC1430">
            <v>38828</v>
          </cell>
        </row>
        <row r="1431">
          <cell r="A1431">
            <v>2006</v>
          </cell>
          <cell r="B1431">
            <v>1</v>
          </cell>
          <cell r="C1431">
            <v>557</v>
          </cell>
          <cell r="D1431">
            <v>20</v>
          </cell>
          <cell r="E1431">
            <v>792020</v>
          </cell>
          <cell r="F1431">
            <v>0</v>
          </cell>
          <cell r="G1431" t="str">
            <v>Затраты по ШПЗ (основные)</v>
          </cell>
          <cell r="H1431">
            <v>2011</v>
          </cell>
          <cell r="I1431">
            <v>7920</v>
          </cell>
          <cell r="J1431">
            <v>1341</v>
          </cell>
          <cell r="K1431">
            <v>1</v>
          </cell>
          <cell r="L1431">
            <v>0</v>
          </cell>
          <cell r="M1431">
            <v>0</v>
          </cell>
          <cell r="N1431">
            <v>0</v>
          </cell>
          <cell r="R1431">
            <v>0</v>
          </cell>
          <cell r="S1431">
            <v>0</v>
          </cell>
          <cell r="T1431">
            <v>0</v>
          </cell>
          <cell r="U1431">
            <v>38</v>
          </cell>
          <cell r="V1431">
            <v>0</v>
          </cell>
          <cell r="W1431">
            <v>0</v>
          </cell>
          <cell r="AA1431">
            <v>0</v>
          </cell>
          <cell r="AB1431">
            <v>0</v>
          </cell>
          <cell r="AC1431">
            <v>0</v>
          </cell>
          <cell r="AD1431">
            <v>38</v>
          </cell>
          <cell r="AE1431">
            <v>430230</v>
          </cell>
          <cell r="AF1431">
            <v>0</v>
          </cell>
          <cell r="AI1431">
            <v>2223</v>
          </cell>
          <cell r="AK1431">
            <v>0</v>
          </cell>
          <cell r="AM1431">
            <v>684</v>
          </cell>
          <cell r="AN1431">
            <v>1</v>
          </cell>
          <cell r="AO1431">
            <v>393216</v>
          </cell>
          <cell r="AQ1431">
            <v>0</v>
          </cell>
          <cell r="AR1431">
            <v>0</v>
          </cell>
          <cell r="AS1431" t="str">
            <v>Ы</v>
          </cell>
          <cell r="AT1431" t="str">
            <v>Ы</v>
          </cell>
          <cell r="AU1431">
            <v>0</v>
          </cell>
          <cell r="AV1431">
            <v>0</v>
          </cell>
          <cell r="AW1431">
            <v>23</v>
          </cell>
          <cell r="AX1431">
            <v>1</v>
          </cell>
          <cell r="AY1431">
            <v>0</v>
          </cell>
          <cell r="AZ1431">
            <v>0</v>
          </cell>
          <cell r="BA1431">
            <v>0</v>
          </cell>
          <cell r="BB1431">
            <v>0</v>
          </cell>
          <cell r="BC1431">
            <v>38828</v>
          </cell>
        </row>
        <row r="1432">
          <cell r="A1432">
            <v>2006</v>
          </cell>
          <cell r="B1432">
            <v>1</v>
          </cell>
          <cell r="C1432">
            <v>558</v>
          </cell>
          <cell r="D1432">
            <v>20</v>
          </cell>
          <cell r="E1432">
            <v>792020</v>
          </cell>
          <cell r="F1432">
            <v>0</v>
          </cell>
          <cell r="G1432" t="str">
            <v>Затраты по ШПЗ (основные)</v>
          </cell>
          <cell r="H1432">
            <v>2011</v>
          </cell>
          <cell r="I1432">
            <v>7920</v>
          </cell>
          <cell r="J1432">
            <v>8531</v>
          </cell>
          <cell r="K1432">
            <v>1</v>
          </cell>
          <cell r="L1432">
            <v>0</v>
          </cell>
          <cell r="M1432">
            <v>0</v>
          </cell>
          <cell r="N1432">
            <v>0</v>
          </cell>
          <cell r="R1432">
            <v>0</v>
          </cell>
          <cell r="S1432">
            <v>0</v>
          </cell>
          <cell r="T1432">
            <v>0</v>
          </cell>
          <cell r="U1432">
            <v>38</v>
          </cell>
          <cell r="V1432">
            <v>0</v>
          </cell>
          <cell r="W1432">
            <v>0</v>
          </cell>
          <cell r="AA1432">
            <v>0</v>
          </cell>
          <cell r="AB1432">
            <v>0</v>
          </cell>
          <cell r="AC1432">
            <v>0</v>
          </cell>
          <cell r="AD1432">
            <v>38</v>
          </cell>
          <cell r="AE1432">
            <v>430240</v>
          </cell>
          <cell r="AF1432">
            <v>0</v>
          </cell>
          <cell r="AI1432">
            <v>2223</v>
          </cell>
          <cell r="AK1432">
            <v>0</v>
          </cell>
          <cell r="AM1432">
            <v>685</v>
          </cell>
          <cell r="AN1432">
            <v>1</v>
          </cell>
          <cell r="AO1432">
            <v>393216</v>
          </cell>
          <cell r="AQ1432">
            <v>0</v>
          </cell>
          <cell r="AR1432">
            <v>0</v>
          </cell>
          <cell r="AS1432" t="str">
            <v>Ы</v>
          </cell>
          <cell r="AT1432" t="str">
            <v>Ы</v>
          </cell>
          <cell r="AU1432">
            <v>0</v>
          </cell>
          <cell r="AV1432">
            <v>0</v>
          </cell>
          <cell r="AW1432">
            <v>23</v>
          </cell>
          <cell r="AX1432">
            <v>1</v>
          </cell>
          <cell r="AY1432">
            <v>0</v>
          </cell>
          <cell r="AZ1432">
            <v>0</v>
          </cell>
          <cell r="BA1432">
            <v>0</v>
          </cell>
          <cell r="BB1432">
            <v>0</v>
          </cell>
          <cell r="BC1432">
            <v>38828</v>
          </cell>
        </row>
        <row r="1433">
          <cell r="A1433">
            <v>2006</v>
          </cell>
          <cell r="B1433">
            <v>1</v>
          </cell>
          <cell r="C1433">
            <v>559</v>
          </cell>
          <cell r="D1433">
            <v>20</v>
          </cell>
          <cell r="E1433">
            <v>792020</v>
          </cell>
          <cell r="F1433">
            <v>0</v>
          </cell>
          <cell r="G1433" t="str">
            <v>Затраты по ШПЗ (основные)</v>
          </cell>
          <cell r="H1433">
            <v>2011</v>
          </cell>
          <cell r="I1433">
            <v>7920</v>
          </cell>
          <cell r="J1433">
            <v>35465.769999999997</v>
          </cell>
          <cell r="K1433">
            <v>1</v>
          </cell>
          <cell r="L1433">
            <v>0</v>
          </cell>
          <cell r="M1433">
            <v>0</v>
          </cell>
          <cell r="N1433">
            <v>0</v>
          </cell>
          <cell r="R1433">
            <v>0</v>
          </cell>
          <cell r="S1433">
            <v>0</v>
          </cell>
          <cell r="T1433">
            <v>0</v>
          </cell>
          <cell r="U1433">
            <v>38</v>
          </cell>
          <cell r="V1433">
            <v>0</v>
          </cell>
          <cell r="W1433">
            <v>0</v>
          </cell>
          <cell r="AA1433">
            <v>0</v>
          </cell>
          <cell r="AB1433">
            <v>0</v>
          </cell>
          <cell r="AC1433">
            <v>0</v>
          </cell>
          <cell r="AD1433">
            <v>38</v>
          </cell>
          <cell r="AE1433">
            <v>450000</v>
          </cell>
          <cell r="AF1433">
            <v>0</v>
          </cell>
          <cell r="AI1433">
            <v>2223</v>
          </cell>
          <cell r="AK1433">
            <v>0</v>
          </cell>
          <cell r="AM1433">
            <v>686</v>
          </cell>
          <cell r="AN1433">
            <v>1</v>
          </cell>
          <cell r="AO1433">
            <v>393216</v>
          </cell>
          <cell r="AQ1433">
            <v>0</v>
          </cell>
          <cell r="AR1433">
            <v>0</v>
          </cell>
          <cell r="AS1433" t="str">
            <v>Ы</v>
          </cell>
          <cell r="AT1433" t="str">
            <v>Ы</v>
          </cell>
          <cell r="AU1433">
            <v>0</v>
          </cell>
          <cell r="AV1433">
            <v>0</v>
          </cell>
          <cell r="AW1433">
            <v>23</v>
          </cell>
          <cell r="AX1433">
            <v>1</v>
          </cell>
          <cell r="AY1433">
            <v>0</v>
          </cell>
          <cell r="AZ1433">
            <v>0</v>
          </cell>
          <cell r="BA1433">
            <v>0</v>
          </cell>
          <cell r="BB1433">
            <v>0</v>
          </cell>
          <cell r="BC1433">
            <v>38828</v>
          </cell>
        </row>
        <row r="1434">
          <cell r="A1434">
            <v>2006</v>
          </cell>
          <cell r="B1434">
            <v>1</v>
          </cell>
          <cell r="C1434">
            <v>560</v>
          </cell>
          <cell r="D1434">
            <v>20</v>
          </cell>
          <cell r="E1434">
            <v>792020</v>
          </cell>
          <cell r="F1434">
            <v>0</v>
          </cell>
          <cell r="G1434" t="str">
            <v>Затраты по ШПЗ (основные)</v>
          </cell>
          <cell r="H1434">
            <v>2011</v>
          </cell>
          <cell r="I1434">
            <v>7920</v>
          </cell>
          <cell r="J1434">
            <v>1623</v>
          </cell>
          <cell r="K1434">
            <v>1</v>
          </cell>
          <cell r="L1434">
            <v>0</v>
          </cell>
          <cell r="M1434">
            <v>0</v>
          </cell>
          <cell r="N1434">
            <v>0</v>
          </cell>
          <cell r="R1434">
            <v>0</v>
          </cell>
          <cell r="S1434">
            <v>0</v>
          </cell>
          <cell r="T1434">
            <v>0</v>
          </cell>
          <cell r="U1434">
            <v>38</v>
          </cell>
          <cell r="V1434">
            <v>0</v>
          </cell>
          <cell r="W1434">
            <v>0</v>
          </cell>
          <cell r="AA1434">
            <v>0</v>
          </cell>
          <cell r="AB1434">
            <v>0</v>
          </cell>
          <cell r="AC1434">
            <v>0</v>
          </cell>
          <cell r="AD1434">
            <v>38</v>
          </cell>
          <cell r="AE1434">
            <v>460000</v>
          </cell>
          <cell r="AF1434">
            <v>0</v>
          </cell>
          <cell r="AI1434">
            <v>2223</v>
          </cell>
          <cell r="AK1434">
            <v>0</v>
          </cell>
          <cell r="AM1434">
            <v>687</v>
          </cell>
          <cell r="AN1434">
            <v>1</v>
          </cell>
          <cell r="AO1434">
            <v>393216</v>
          </cell>
          <cell r="AQ1434">
            <v>0</v>
          </cell>
          <cell r="AR1434">
            <v>0</v>
          </cell>
          <cell r="AS1434" t="str">
            <v>Ы</v>
          </cell>
          <cell r="AT1434" t="str">
            <v>Ы</v>
          </cell>
          <cell r="AU1434">
            <v>0</v>
          </cell>
          <cell r="AV1434">
            <v>0</v>
          </cell>
          <cell r="AW1434">
            <v>23</v>
          </cell>
          <cell r="AX1434">
            <v>1</v>
          </cell>
          <cell r="AY1434">
            <v>0</v>
          </cell>
          <cell r="AZ1434">
            <v>0</v>
          </cell>
          <cell r="BA1434">
            <v>0</v>
          </cell>
          <cell r="BB1434">
            <v>0</v>
          </cell>
          <cell r="BC1434">
            <v>38828</v>
          </cell>
        </row>
        <row r="1435">
          <cell r="A1435">
            <v>2006</v>
          </cell>
          <cell r="B1435">
            <v>1</v>
          </cell>
          <cell r="C1435">
            <v>561</v>
          </cell>
          <cell r="D1435">
            <v>20</v>
          </cell>
          <cell r="E1435">
            <v>792020</v>
          </cell>
          <cell r="F1435">
            <v>0</v>
          </cell>
          <cell r="G1435" t="str">
            <v>Затраты по ШПЗ (основные)</v>
          </cell>
          <cell r="H1435">
            <v>2011</v>
          </cell>
          <cell r="I1435">
            <v>7920</v>
          </cell>
          <cell r="J1435">
            <v>183.18</v>
          </cell>
          <cell r="K1435">
            <v>1</v>
          </cell>
          <cell r="L1435">
            <v>0</v>
          </cell>
          <cell r="M1435">
            <v>0</v>
          </cell>
          <cell r="N1435">
            <v>0</v>
          </cell>
          <cell r="R1435">
            <v>0</v>
          </cell>
          <cell r="S1435">
            <v>0</v>
          </cell>
          <cell r="T1435">
            <v>0</v>
          </cell>
          <cell r="U1435">
            <v>38</v>
          </cell>
          <cell r="V1435">
            <v>0</v>
          </cell>
          <cell r="W1435">
            <v>0</v>
          </cell>
          <cell r="AA1435">
            <v>0</v>
          </cell>
          <cell r="AB1435">
            <v>0</v>
          </cell>
          <cell r="AC1435">
            <v>0</v>
          </cell>
          <cell r="AD1435">
            <v>38</v>
          </cell>
          <cell r="AE1435">
            <v>465000</v>
          </cell>
          <cell r="AF1435">
            <v>0</v>
          </cell>
          <cell r="AI1435">
            <v>2223</v>
          </cell>
          <cell r="AK1435">
            <v>0</v>
          </cell>
          <cell r="AM1435">
            <v>688</v>
          </cell>
          <cell r="AN1435">
            <v>1</v>
          </cell>
          <cell r="AO1435">
            <v>393216</v>
          </cell>
          <cell r="AQ1435">
            <v>0</v>
          </cell>
          <cell r="AR1435">
            <v>0</v>
          </cell>
          <cell r="AS1435" t="str">
            <v>Ы</v>
          </cell>
          <cell r="AT1435" t="str">
            <v>Ы</v>
          </cell>
          <cell r="AU1435">
            <v>0</v>
          </cell>
          <cell r="AV1435">
            <v>0</v>
          </cell>
          <cell r="AW1435">
            <v>23</v>
          </cell>
          <cell r="AX1435">
            <v>1</v>
          </cell>
          <cell r="AY1435">
            <v>0</v>
          </cell>
          <cell r="AZ1435">
            <v>0</v>
          </cell>
          <cell r="BA1435">
            <v>0</v>
          </cell>
          <cell r="BB1435">
            <v>0</v>
          </cell>
          <cell r="BC1435">
            <v>38828</v>
          </cell>
        </row>
        <row r="1436">
          <cell r="A1436">
            <v>2006</v>
          </cell>
          <cell r="B1436">
            <v>1</v>
          </cell>
          <cell r="C1436">
            <v>562</v>
          </cell>
          <cell r="D1436">
            <v>20</v>
          </cell>
          <cell r="E1436">
            <v>792020</v>
          </cell>
          <cell r="F1436">
            <v>0</v>
          </cell>
          <cell r="G1436" t="str">
            <v>Затраты по ШПЗ (основные)</v>
          </cell>
          <cell r="H1436">
            <v>2011</v>
          </cell>
          <cell r="I1436">
            <v>7920</v>
          </cell>
          <cell r="J1436">
            <v>173477.37</v>
          </cell>
          <cell r="K1436">
            <v>1</v>
          </cell>
          <cell r="L1436">
            <v>0</v>
          </cell>
          <cell r="M1436">
            <v>0</v>
          </cell>
          <cell r="N1436">
            <v>0</v>
          </cell>
          <cell r="R1436">
            <v>0</v>
          </cell>
          <cell r="S1436">
            <v>0</v>
          </cell>
          <cell r="T1436">
            <v>0</v>
          </cell>
          <cell r="U1436">
            <v>38</v>
          </cell>
          <cell r="V1436">
            <v>0</v>
          </cell>
          <cell r="W1436">
            <v>0</v>
          </cell>
          <cell r="AA1436">
            <v>0</v>
          </cell>
          <cell r="AB1436">
            <v>0</v>
          </cell>
          <cell r="AC1436">
            <v>0</v>
          </cell>
          <cell r="AD1436">
            <v>38</v>
          </cell>
          <cell r="AE1436">
            <v>503000</v>
          </cell>
          <cell r="AF1436">
            <v>0</v>
          </cell>
          <cell r="AI1436">
            <v>2223</v>
          </cell>
          <cell r="AK1436">
            <v>0</v>
          </cell>
          <cell r="AM1436">
            <v>689</v>
          </cell>
          <cell r="AN1436">
            <v>1</v>
          </cell>
          <cell r="AO1436">
            <v>393216</v>
          </cell>
          <cell r="AQ1436">
            <v>0</v>
          </cell>
          <cell r="AR1436">
            <v>0</v>
          </cell>
          <cell r="AS1436" t="str">
            <v>Ы</v>
          </cell>
          <cell r="AT1436" t="str">
            <v>Ы</v>
          </cell>
          <cell r="AU1436">
            <v>0</v>
          </cell>
          <cell r="AV1436">
            <v>0</v>
          </cell>
          <cell r="AW1436">
            <v>23</v>
          </cell>
          <cell r="AX1436">
            <v>1</v>
          </cell>
          <cell r="AY1436">
            <v>0</v>
          </cell>
          <cell r="AZ1436">
            <v>0</v>
          </cell>
          <cell r="BA1436">
            <v>0</v>
          </cell>
          <cell r="BB1436">
            <v>0</v>
          </cell>
          <cell r="BC1436">
            <v>38828</v>
          </cell>
        </row>
        <row r="1437">
          <cell r="A1437">
            <v>2006</v>
          </cell>
          <cell r="B1437">
            <v>1</v>
          </cell>
          <cell r="C1437">
            <v>563</v>
          </cell>
          <cell r="D1437">
            <v>20</v>
          </cell>
          <cell r="E1437">
            <v>792020</v>
          </cell>
          <cell r="F1437">
            <v>0</v>
          </cell>
          <cell r="G1437" t="str">
            <v>Затраты по ШПЗ (основные)</v>
          </cell>
          <cell r="H1437">
            <v>2011</v>
          </cell>
          <cell r="I1437">
            <v>7920</v>
          </cell>
          <cell r="J1437">
            <v>21950.41</v>
          </cell>
          <cell r="K1437">
            <v>1</v>
          </cell>
          <cell r="L1437">
            <v>0</v>
          </cell>
          <cell r="M1437">
            <v>0</v>
          </cell>
          <cell r="N1437">
            <v>0</v>
          </cell>
          <cell r="R1437">
            <v>0</v>
          </cell>
          <cell r="S1437">
            <v>0</v>
          </cell>
          <cell r="T1437">
            <v>0</v>
          </cell>
          <cell r="U1437">
            <v>38</v>
          </cell>
          <cell r="V1437">
            <v>0</v>
          </cell>
          <cell r="W1437">
            <v>0</v>
          </cell>
          <cell r="AA1437">
            <v>0</v>
          </cell>
          <cell r="AB1437">
            <v>0</v>
          </cell>
          <cell r="AC1437">
            <v>0</v>
          </cell>
          <cell r="AD1437">
            <v>38</v>
          </cell>
          <cell r="AE1437">
            <v>504100</v>
          </cell>
          <cell r="AF1437">
            <v>0</v>
          </cell>
          <cell r="AI1437">
            <v>2223</v>
          </cell>
          <cell r="AK1437">
            <v>0</v>
          </cell>
          <cell r="AM1437">
            <v>690</v>
          </cell>
          <cell r="AN1437">
            <v>1</v>
          </cell>
          <cell r="AO1437">
            <v>393216</v>
          </cell>
          <cell r="AQ1437">
            <v>0</v>
          </cell>
          <cell r="AR1437">
            <v>0</v>
          </cell>
          <cell r="AS1437" t="str">
            <v>Ы</v>
          </cell>
          <cell r="AT1437" t="str">
            <v>Ы</v>
          </cell>
          <cell r="AU1437">
            <v>0</v>
          </cell>
          <cell r="AV1437">
            <v>0</v>
          </cell>
          <cell r="AW1437">
            <v>23</v>
          </cell>
          <cell r="AX1437">
            <v>1</v>
          </cell>
          <cell r="AY1437">
            <v>0</v>
          </cell>
          <cell r="AZ1437">
            <v>0</v>
          </cell>
          <cell r="BA1437">
            <v>0</v>
          </cell>
          <cell r="BB1437">
            <v>0</v>
          </cell>
          <cell r="BC1437">
            <v>38828</v>
          </cell>
        </row>
        <row r="1438">
          <cell r="A1438">
            <v>2006</v>
          </cell>
          <cell r="B1438">
            <v>1</v>
          </cell>
          <cell r="C1438">
            <v>564</v>
          </cell>
          <cell r="D1438">
            <v>20</v>
          </cell>
          <cell r="E1438">
            <v>792020</v>
          </cell>
          <cell r="F1438">
            <v>0</v>
          </cell>
          <cell r="G1438" t="str">
            <v>Затраты по ШПЗ (основные)</v>
          </cell>
          <cell r="H1438">
            <v>2011</v>
          </cell>
          <cell r="I1438">
            <v>7920</v>
          </cell>
          <cell r="J1438">
            <v>9244.06</v>
          </cell>
          <cell r="K1438">
            <v>1</v>
          </cell>
          <cell r="L1438">
            <v>0</v>
          </cell>
          <cell r="M1438">
            <v>0</v>
          </cell>
          <cell r="N1438">
            <v>0</v>
          </cell>
          <cell r="R1438">
            <v>0</v>
          </cell>
          <cell r="S1438">
            <v>0</v>
          </cell>
          <cell r="T1438">
            <v>0</v>
          </cell>
          <cell r="U1438">
            <v>38</v>
          </cell>
          <cell r="V1438">
            <v>0</v>
          </cell>
          <cell r="W1438">
            <v>0</v>
          </cell>
          <cell r="AA1438">
            <v>0</v>
          </cell>
          <cell r="AB1438">
            <v>0</v>
          </cell>
          <cell r="AC1438">
            <v>0</v>
          </cell>
          <cell r="AD1438">
            <v>38</v>
          </cell>
          <cell r="AE1438">
            <v>504200</v>
          </cell>
          <cell r="AF1438">
            <v>0</v>
          </cell>
          <cell r="AI1438">
            <v>2223</v>
          </cell>
          <cell r="AK1438">
            <v>0</v>
          </cell>
          <cell r="AM1438">
            <v>691</v>
          </cell>
          <cell r="AN1438">
            <v>1</v>
          </cell>
          <cell r="AO1438">
            <v>393216</v>
          </cell>
          <cell r="AQ1438">
            <v>0</v>
          </cell>
          <cell r="AR1438">
            <v>0</v>
          </cell>
          <cell r="AS1438" t="str">
            <v>Ы</v>
          </cell>
          <cell r="AT1438" t="str">
            <v>Ы</v>
          </cell>
          <cell r="AU1438">
            <v>0</v>
          </cell>
          <cell r="AV1438">
            <v>0</v>
          </cell>
          <cell r="AW1438">
            <v>23</v>
          </cell>
          <cell r="AX1438">
            <v>1</v>
          </cell>
          <cell r="AY1438">
            <v>0</v>
          </cell>
          <cell r="AZ1438">
            <v>0</v>
          </cell>
          <cell r="BA1438">
            <v>0</v>
          </cell>
          <cell r="BB1438">
            <v>0</v>
          </cell>
          <cell r="BC1438">
            <v>38828</v>
          </cell>
        </row>
        <row r="1439">
          <cell r="A1439">
            <v>2006</v>
          </cell>
          <cell r="B1439">
            <v>1</v>
          </cell>
          <cell r="C1439">
            <v>565</v>
          </cell>
          <cell r="D1439">
            <v>20</v>
          </cell>
          <cell r="E1439">
            <v>792020</v>
          </cell>
          <cell r="F1439">
            <v>0</v>
          </cell>
          <cell r="G1439" t="str">
            <v>Затраты по ШПЗ (основные)</v>
          </cell>
          <cell r="H1439">
            <v>2011</v>
          </cell>
          <cell r="I1439">
            <v>7920</v>
          </cell>
          <cell r="J1439">
            <v>359.51</v>
          </cell>
          <cell r="K1439">
            <v>1</v>
          </cell>
          <cell r="L1439">
            <v>0</v>
          </cell>
          <cell r="M1439">
            <v>0</v>
          </cell>
          <cell r="N1439">
            <v>0</v>
          </cell>
          <cell r="R1439">
            <v>0</v>
          </cell>
          <cell r="S1439">
            <v>0</v>
          </cell>
          <cell r="T1439">
            <v>0</v>
          </cell>
          <cell r="U1439">
            <v>38</v>
          </cell>
          <cell r="V1439">
            <v>0</v>
          </cell>
          <cell r="W1439">
            <v>0</v>
          </cell>
          <cell r="AA1439">
            <v>0</v>
          </cell>
          <cell r="AB1439">
            <v>0</v>
          </cell>
          <cell r="AC1439">
            <v>0</v>
          </cell>
          <cell r="AD1439">
            <v>38</v>
          </cell>
          <cell r="AE1439">
            <v>504400</v>
          </cell>
          <cell r="AF1439">
            <v>0</v>
          </cell>
          <cell r="AI1439">
            <v>2223</v>
          </cell>
          <cell r="AK1439">
            <v>0</v>
          </cell>
          <cell r="AM1439">
            <v>692</v>
          </cell>
          <cell r="AN1439">
            <v>1</v>
          </cell>
          <cell r="AO1439">
            <v>393216</v>
          </cell>
          <cell r="AQ1439">
            <v>0</v>
          </cell>
          <cell r="AR1439">
            <v>0</v>
          </cell>
          <cell r="AS1439" t="str">
            <v>Ы</v>
          </cell>
          <cell r="AT1439" t="str">
            <v>Ы</v>
          </cell>
          <cell r="AU1439">
            <v>0</v>
          </cell>
          <cell r="AV1439">
            <v>0</v>
          </cell>
          <cell r="AW1439">
            <v>23</v>
          </cell>
          <cell r="AX1439">
            <v>1</v>
          </cell>
          <cell r="AY1439">
            <v>0</v>
          </cell>
          <cell r="AZ1439">
            <v>0</v>
          </cell>
          <cell r="BA1439">
            <v>0</v>
          </cell>
          <cell r="BB1439">
            <v>0</v>
          </cell>
          <cell r="BC1439">
            <v>38828</v>
          </cell>
        </row>
        <row r="1440">
          <cell r="A1440">
            <v>2006</v>
          </cell>
          <cell r="B1440">
            <v>1</v>
          </cell>
          <cell r="C1440">
            <v>566</v>
          </cell>
          <cell r="D1440">
            <v>20</v>
          </cell>
          <cell r="E1440">
            <v>792020</v>
          </cell>
          <cell r="F1440">
            <v>0</v>
          </cell>
          <cell r="G1440" t="str">
            <v>Затраты по ШПЗ (основные)</v>
          </cell>
          <cell r="H1440">
            <v>2011</v>
          </cell>
          <cell r="I1440">
            <v>7920</v>
          </cell>
          <cell r="J1440">
            <v>3243.89</v>
          </cell>
          <cell r="K1440">
            <v>1</v>
          </cell>
          <cell r="L1440">
            <v>0</v>
          </cell>
          <cell r="M1440">
            <v>0</v>
          </cell>
          <cell r="N1440">
            <v>0</v>
          </cell>
          <cell r="R1440">
            <v>0</v>
          </cell>
          <cell r="S1440">
            <v>0</v>
          </cell>
          <cell r="T1440">
            <v>0</v>
          </cell>
          <cell r="U1440">
            <v>38</v>
          </cell>
          <cell r="V1440">
            <v>0</v>
          </cell>
          <cell r="W1440">
            <v>0</v>
          </cell>
          <cell r="AA1440">
            <v>0</v>
          </cell>
          <cell r="AB1440">
            <v>0</v>
          </cell>
          <cell r="AC1440">
            <v>0</v>
          </cell>
          <cell r="AD1440">
            <v>38</v>
          </cell>
          <cell r="AE1440">
            <v>505100</v>
          </cell>
          <cell r="AF1440">
            <v>0</v>
          </cell>
          <cell r="AI1440">
            <v>2223</v>
          </cell>
          <cell r="AK1440">
            <v>0</v>
          </cell>
          <cell r="AM1440">
            <v>693</v>
          </cell>
          <cell r="AN1440">
            <v>1</v>
          </cell>
          <cell r="AO1440">
            <v>393216</v>
          </cell>
          <cell r="AQ1440">
            <v>0</v>
          </cell>
          <cell r="AR1440">
            <v>0</v>
          </cell>
          <cell r="AS1440" t="str">
            <v>Ы</v>
          </cell>
          <cell r="AT1440" t="str">
            <v>Ы</v>
          </cell>
          <cell r="AU1440">
            <v>0</v>
          </cell>
          <cell r="AV1440">
            <v>0</v>
          </cell>
          <cell r="AW1440">
            <v>23</v>
          </cell>
          <cell r="AX1440">
            <v>1</v>
          </cell>
          <cell r="AY1440">
            <v>0</v>
          </cell>
          <cell r="AZ1440">
            <v>0</v>
          </cell>
          <cell r="BA1440">
            <v>0</v>
          </cell>
          <cell r="BB1440">
            <v>0</v>
          </cell>
          <cell r="BC1440">
            <v>38828</v>
          </cell>
        </row>
        <row r="1441">
          <cell r="A1441">
            <v>2006</v>
          </cell>
          <cell r="B1441">
            <v>1</v>
          </cell>
          <cell r="C1441">
            <v>567</v>
          </cell>
          <cell r="D1441">
            <v>20</v>
          </cell>
          <cell r="E1441">
            <v>792020</v>
          </cell>
          <cell r="F1441">
            <v>0</v>
          </cell>
          <cell r="G1441" t="str">
            <v>Затраты по ШПЗ (основные)</v>
          </cell>
          <cell r="H1441">
            <v>2011</v>
          </cell>
          <cell r="I1441">
            <v>7920</v>
          </cell>
          <cell r="J1441">
            <v>170035.11</v>
          </cell>
          <cell r="K1441">
            <v>1</v>
          </cell>
          <cell r="L1441">
            <v>0</v>
          </cell>
          <cell r="M1441">
            <v>0</v>
          </cell>
          <cell r="N1441">
            <v>0</v>
          </cell>
          <cell r="R1441">
            <v>0</v>
          </cell>
          <cell r="S1441">
            <v>0</v>
          </cell>
          <cell r="T1441">
            <v>0</v>
          </cell>
          <cell r="U1441">
            <v>38</v>
          </cell>
          <cell r="V1441">
            <v>0</v>
          </cell>
          <cell r="W1441">
            <v>0</v>
          </cell>
          <cell r="AA1441">
            <v>0</v>
          </cell>
          <cell r="AB1441">
            <v>0</v>
          </cell>
          <cell r="AC1441">
            <v>0</v>
          </cell>
          <cell r="AD1441">
            <v>38</v>
          </cell>
          <cell r="AE1441">
            <v>505200</v>
          </cell>
          <cell r="AF1441">
            <v>0</v>
          </cell>
          <cell r="AI1441">
            <v>2223</v>
          </cell>
          <cell r="AK1441">
            <v>0</v>
          </cell>
          <cell r="AM1441">
            <v>694</v>
          </cell>
          <cell r="AN1441">
            <v>1</v>
          </cell>
          <cell r="AO1441">
            <v>393216</v>
          </cell>
          <cell r="AQ1441">
            <v>0</v>
          </cell>
          <cell r="AR1441">
            <v>0</v>
          </cell>
          <cell r="AS1441" t="str">
            <v>Ы</v>
          </cell>
          <cell r="AT1441" t="str">
            <v>Ы</v>
          </cell>
          <cell r="AU1441">
            <v>0</v>
          </cell>
          <cell r="AV1441">
            <v>0</v>
          </cell>
          <cell r="AW1441">
            <v>23</v>
          </cell>
          <cell r="AX1441">
            <v>1</v>
          </cell>
          <cell r="AY1441">
            <v>0</v>
          </cell>
          <cell r="AZ1441">
            <v>0</v>
          </cell>
          <cell r="BA1441">
            <v>0</v>
          </cell>
          <cell r="BB1441">
            <v>0</v>
          </cell>
          <cell r="BC1441">
            <v>38828</v>
          </cell>
        </row>
        <row r="1442">
          <cell r="A1442">
            <v>2006</v>
          </cell>
          <cell r="B1442">
            <v>1</v>
          </cell>
          <cell r="C1442">
            <v>568</v>
          </cell>
          <cell r="D1442">
            <v>20</v>
          </cell>
          <cell r="E1442">
            <v>792020</v>
          </cell>
          <cell r="F1442">
            <v>0</v>
          </cell>
          <cell r="G1442" t="str">
            <v>Затраты по ШПЗ (основные)</v>
          </cell>
          <cell r="H1442">
            <v>2011</v>
          </cell>
          <cell r="I1442">
            <v>7920</v>
          </cell>
          <cell r="J1442">
            <v>137.30000000000001</v>
          </cell>
          <cell r="K1442">
            <v>1</v>
          </cell>
          <cell r="L1442">
            <v>0</v>
          </cell>
          <cell r="M1442">
            <v>0</v>
          </cell>
          <cell r="N1442">
            <v>0</v>
          </cell>
          <cell r="R1442">
            <v>0</v>
          </cell>
          <cell r="S1442">
            <v>0</v>
          </cell>
          <cell r="T1442">
            <v>0</v>
          </cell>
          <cell r="U1442">
            <v>38</v>
          </cell>
          <cell r="V1442">
            <v>0</v>
          </cell>
          <cell r="W1442">
            <v>0</v>
          </cell>
          <cell r="AA1442">
            <v>0</v>
          </cell>
          <cell r="AB1442">
            <v>0</v>
          </cell>
          <cell r="AC1442">
            <v>0</v>
          </cell>
          <cell r="AD1442">
            <v>38</v>
          </cell>
          <cell r="AE1442">
            <v>505300</v>
          </cell>
          <cell r="AF1442">
            <v>0</v>
          </cell>
          <cell r="AI1442">
            <v>2223</v>
          </cell>
          <cell r="AK1442">
            <v>0</v>
          </cell>
          <cell r="AM1442">
            <v>695</v>
          </cell>
          <cell r="AN1442">
            <v>1</v>
          </cell>
          <cell r="AO1442">
            <v>393216</v>
          </cell>
          <cell r="AQ1442">
            <v>0</v>
          </cell>
          <cell r="AR1442">
            <v>0</v>
          </cell>
          <cell r="AS1442" t="str">
            <v>Ы</v>
          </cell>
          <cell r="AT1442" t="str">
            <v>Ы</v>
          </cell>
          <cell r="AU1442">
            <v>0</v>
          </cell>
          <cell r="AV1442">
            <v>0</v>
          </cell>
          <cell r="AW1442">
            <v>23</v>
          </cell>
          <cell r="AX1442">
            <v>1</v>
          </cell>
          <cell r="AY1442">
            <v>0</v>
          </cell>
          <cell r="AZ1442">
            <v>0</v>
          </cell>
          <cell r="BA1442">
            <v>0</v>
          </cell>
          <cell r="BB1442">
            <v>0</v>
          </cell>
          <cell r="BC1442">
            <v>38828</v>
          </cell>
        </row>
        <row r="1443">
          <cell r="A1443">
            <v>2006</v>
          </cell>
          <cell r="B1443">
            <v>1</v>
          </cell>
          <cell r="C1443">
            <v>569</v>
          </cell>
          <cell r="D1443">
            <v>20</v>
          </cell>
          <cell r="E1443">
            <v>792020</v>
          </cell>
          <cell r="F1443">
            <v>0</v>
          </cell>
          <cell r="G1443" t="str">
            <v>Затраты по ШПЗ (основные)</v>
          </cell>
          <cell r="H1443">
            <v>2011</v>
          </cell>
          <cell r="I1443">
            <v>7920</v>
          </cell>
          <cell r="J1443">
            <v>2188</v>
          </cell>
          <cell r="K1443">
            <v>1</v>
          </cell>
          <cell r="L1443">
            <v>0</v>
          </cell>
          <cell r="M1443">
            <v>0</v>
          </cell>
          <cell r="N1443">
            <v>0</v>
          </cell>
          <cell r="R1443">
            <v>0</v>
          </cell>
          <cell r="S1443">
            <v>0</v>
          </cell>
          <cell r="T1443">
            <v>0</v>
          </cell>
          <cell r="U1443">
            <v>38</v>
          </cell>
          <cell r="V1443">
            <v>0</v>
          </cell>
          <cell r="W1443">
            <v>0</v>
          </cell>
          <cell r="AA1443">
            <v>0</v>
          </cell>
          <cell r="AB1443">
            <v>0</v>
          </cell>
          <cell r="AC1443">
            <v>0</v>
          </cell>
          <cell r="AD1443">
            <v>38</v>
          </cell>
          <cell r="AE1443">
            <v>505400</v>
          </cell>
          <cell r="AF1443">
            <v>0</v>
          </cell>
          <cell r="AI1443">
            <v>2223</v>
          </cell>
          <cell r="AK1443">
            <v>0</v>
          </cell>
          <cell r="AM1443">
            <v>696</v>
          </cell>
          <cell r="AN1443">
            <v>1</v>
          </cell>
          <cell r="AO1443">
            <v>393216</v>
          </cell>
          <cell r="AQ1443">
            <v>0</v>
          </cell>
          <cell r="AR1443">
            <v>0</v>
          </cell>
          <cell r="AS1443" t="str">
            <v>Ы</v>
          </cell>
          <cell r="AT1443" t="str">
            <v>Ы</v>
          </cell>
          <cell r="AU1443">
            <v>0</v>
          </cell>
          <cell r="AV1443">
            <v>0</v>
          </cell>
          <cell r="AW1443">
            <v>23</v>
          </cell>
          <cell r="AX1443">
            <v>1</v>
          </cell>
          <cell r="AY1443">
            <v>0</v>
          </cell>
          <cell r="AZ1443">
            <v>0</v>
          </cell>
          <cell r="BA1443">
            <v>0</v>
          </cell>
          <cell r="BB1443">
            <v>0</v>
          </cell>
          <cell r="BC1443">
            <v>38828</v>
          </cell>
        </row>
        <row r="1444">
          <cell r="A1444">
            <v>2006</v>
          </cell>
          <cell r="B1444">
            <v>1</v>
          </cell>
          <cell r="C1444">
            <v>570</v>
          </cell>
          <cell r="D1444">
            <v>20</v>
          </cell>
          <cell r="E1444">
            <v>792020</v>
          </cell>
          <cell r="F1444">
            <v>0</v>
          </cell>
          <cell r="G1444" t="str">
            <v>Затраты по ШПЗ (основные)</v>
          </cell>
          <cell r="H1444">
            <v>2011</v>
          </cell>
          <cell r="I1444">
            <v>7920</v>
          </cell>
          <cell r="J1444">
            <v>328996.28999999998</v>
          </cell>
          <cell r="K1444">
            <v>1</v>
          </cell>
          <cell r="L1444">
            <v>0</v>
          </cell>
          <cell r="M1444">
            <v>0</v>
          </cell>
          <cell r="N1444">
            <v>0</v>
          </cell>
          <cell r="R1444">
            <v>0</v>
          </cell>
          <cell r="S1444">
            <v>0</v>
          </cell>
          <cell r="T1444">
            <v>0</v>
          </cell>
          <cell r="U1444">
            <v>38</v>
          </cell>
          <cell r="V1444">
            <v>0</v>
          </cell>
          <cell r="W1444">
            <v>0</v>
          </cell>
          <cell r="AA1444">
            <v>0</v>
          </cell>
          <cell r="AB1444">
            <v>0</v>
          </cell>
          <cell r="AC1444">
            <v>0</v>
          </cell>
          <cell r="AD1444">
            <v>38</v>
          </cell>
          <cell r="AE1444">
            <v>510100</v>
          </cell>
          <cell r="AF1444">
            <v>0</v>
          </cell>
          <cell r="AI1444">
            <v>2223</v>
          </cell>
          <cell r="AK1444">
            <v>0</v>
          </cell>
          <cell r="AM1444">
            <v>697</v>
          </cell>
          <cell r="AN1444">
            <v>1</v>
          </cell>
          <cell r="AO1444">
            <v>393216</v>
          </cell>
          <cell r="AQ1444">
            <v>0</v>
          </cell>
          <cell r="AR1444">
            <v>0</v>
          </cell>
          <cell r="AS1444" t="str">
            <v>Ы</v>
          </cell>
          <cell r="AT1444" t="str">
            <v>Ы</v>
          </cell>
          <cell r="AU1444">
            <v>0</v>
          </cell>
          <cell r="AV1444">
            <v>0</v>
          </cell>
          <cell r="AW1444">
            <v>23</v>
          </cell>
          <cell r="AX1444">
            <v>1</v>
          </cell>
          <cell r="AY1444">
            <v>0</v>
          </cell>
          <cell r="AZ1444">
            <v>0</v>
          </cell>
          <cell r="BA1444">
            <v>0</v>
          </cell>
          <cell r="BB1444">
            <v>0</v>
          </cell>
          <cell r="BC1444">
            <v>38828</v>
          </cell>
        </row>
        <row r="1445">
          <cell r="A1445">
            <v>2006</v>
          </cell>
          <cell r="B1445">
            <v>1</v>
          </cell>
          <cell r="C1445">
            <v>571</v>
          </cell>
          <cell r="D1445">
            <v>20</v>
          </cell>
          <cell r="E1445">
            <v>792020</v>
          </cell>
          <cell r="F1445">
            <v>0</v>
          </cell>
          <cell r="G1445" t="str">
            <v>Затраты по ШПЗ (основные)</v>
          </cell>
          <cell r="H1445">
            <v>2011</v>
          </cell>
          <cell r="I1445">
            <v>7920</v>
          </cell>
          <cell r="J1445">
            <v>311.29000000000002</v>
          </cell>
          <cell r="K1445">
            <v>1</v>
          </cell>
          <cell r="L1445">
            <v>0</v>
          </cell>
          <cell r="M1445">
            <v>0</v>
          </cell>
          <cell r="N1445">
            <v>0</v>
          </cell>
          <cell r="R1445">
            <v>0</v>
          </cell>
          <cell r="S1445">
            <v>0</v>
          </cell>
          <cell r="T1445">
            <v>0</v>
          </cell>
          <cell r="U1445">
            <v>38</v>
          </cell>
          <cell r="V1445">
            <v>0</v>
          </cell>
          <cell r="W1445">
            <v>0</v>
          </cell>
          <cell r="AA1445">
            <v>0</v>
          </cell>
          <cell r="AB1445">
            <v>0</v>
          </cell>
          <cell r="AC1445">
            <v>0</v>
          </cell>
          <cell r="AD1445">
            <v>38</v>
          </cell>
          <cell r="AE1445">
            <v>510200</v>
          </cell>
          <cell r="AF1445">
            <v>0</v>
          </cell>
          <cell r="AI1445">
            <v>2223</v>
          </cell>
          <cell r="AK1445">
            <v>0</v>
          </cell>
          <cell r="AM1445">
            <v>698</v>
          </cell>
          <cell r="AN1445">
            <v>1</v>
          </cell>
          <cell r="AO1445">
            <v>393216</v>
          </cell>
          <cell r="AQ1445">
            <v>0</v>
          </cell>
          <cell r="AR1445">
            <v>0</v>
          </cell>
          <cell r="AS1445" t="str">
            <v>Ы</v>
          </cell>
          <cell r="AT1445" t="str">
            <v>Ы</v>
          </cell>
          <cell r="AU1445">
            <v>0</v>
          </cell>
          <cell r="AV1445">
            <v>0</v>
          </cell>
          <cell r="AW1445">
            <v>23</v>
          </cell>
          <cell r="AX1445">
            <v>1</v>
          </cell>
          <cell r="AY1445">
            <v>0</v>
          </cell>
          <cell r="AZ1445">
            <v>0</v>
          </cell>
          <cell r="BA1445">
            <v>0</v>
          </cell>
          <cell r="BB1445">
            <v>0</v>
          </cell>
          <cell r="BC1445">
            <v>38828</v>
          </cell>
        </row>
        <row r="1446">
          <cell r="A1446">
            <v>2006</v>
          </cell>
          <cell r="B1446">
            <v>1</v>
          </cell>
          <cell r="C1446">
            <v>572</v>
          </cell>
          <cell r="D1446">
            <v>20</v>
          </cell>
          <cell r="E1446">
            <v>792020</v>
          </cell>
          <cell r="F1446">
            <v>0</v>
          </cell>
          <cell r="G1446" t="str">
            <v>Затраты по ШПЗ (основные)</v>
          </cell>
          <cell r="H1446">
            <v>2011</v>
          </cell>
          <cell r="I1446">
            <v>7920</v>
          </cell>
          <cell r="J1446">
            <v>2161.0100000000002</v>
          </cell>
          <cell r="K1446">
            <v>1</v>
          </cell>
          <cell r="L1446">
            <v>0</v>
          </cell>
          <cell r="M1446">
            <v>0</v>
          </cell>
          <cell r="N1446">
            <v>0</v>
          </cell>
          <cell r="R1446">
            <v>0</v>
          </cell>
          <cell r="S1446">
            <v>0</v>
          </cell>
          <cell r="T1446">
            <v>0</v>
          </cell>
          <cell r="U1446">
            <v>38</v>
          </cell>
          <cell r="V1446">
            <v>0</v>
          </cell>
          <cell r="W1446">
            <v>0</v>
          </cell>
          <cell r="AA1446">
            <v>0</v>
          </cell>
          <cell r="AB1446">
            <v>0</v>
          </cell>
          <cell r="AC1446">
            <v>0</v>
          </cell>
          <cell r="AD1446">
            <v>38</v>
          </cell>
          <cell r="AE1446">
            <v>510300</v>
          </cell>
          <cell r="AF1446">
            <v>0</v>
          </cell>
          <cell r="AI1446">
            <v>2223</v>
          </cell>
          <cell r="AK1446">
            <v>0</v>
          </cell>
          <cell r="AM1446">
            <v>699</v>
          </cell>
          <cell r="AN1446">
            <v>1</v>
          </cell>
          <cell r="AO1446">
            <v>393216</v>
          </cell>
          <cell r="AQ1446">
            <v>0</v>
          </cell>
          <cell r="AR1446">
            <v>0</v>
          </cell>
          <cell r="AS1446" t="str">
            <v>Ы</v>
          </cell>
          <cell r="AT1446" t="str">
            <v>Ы</v>
          </cell>
          <cell r="AU1446">
            <v>0</v>
          </cell>
          <cell r="AV1446">
            <v>0</v>
          </cell>
          <cell r="AW1446">
            <v>23</v>
          </cell>
          <cell r="AX1446">
            <v>1</v>
          </cell>
          <cell r="AY1446">
            <v>0</v>
          </cell>
          <cell r="AZ1446">
            <v>0</v>
          </cell>
          <cell r="BA1446">
            <v>0</v>
          </cell>
          <cell r="BB1446">
            <v>0</v>
          </cell>
          <cell r="BC1446">
            <v>38828</v>
          </cell>
        </row>
        <row r="1447">
          <cell r="A1447">
            <v>2006</v>
          </cell>
          <cell r="B1447">
            <v>1</v>
          </cell>
          <cell r="C1447">
            <v>573</v>
          </cell>
          <cell r="D1447">
            <v>20</v>
          </cell>
          <cell r="E1447">
            <v>792020</v>
          </cell>
          <cell r="F1447">
            <v>0</v>
          </cell>
          <cell r="G1447" t="str">
            <v>Затраты по ШПЗ (основные)</v>
          </cell>
          <cell r="H1447">
            <v>2011</v>
          </cell>
          <cell r="I1447">
            <v>7920</v>
          </cell>
          <cell r="J1447">
            <v>2983.16</v>
          </cell>
          <cell r="K1447">
            <v>1</v>
          </cell>
          <cell r="L1447">
            <v>0</v>
          </cell>
          <cell r="M1447">
            <v>0</v>
          </cell>
          <cell r="N1447">
            <v>0</v>
          </cell>
          <cell r="R1447">
            <v>0</v>
          </cell>
          <cell r="S1447">
            <v>0</v>
          </cell>
          <cell r="T1447">
            <v>0</v>
          </cell>
          <cell r="U1447">
            <v>38</v>
          </cell>
          <cell r="V1447">
            <v>0</v>
          </cell>
          <cell r="W1447">
            <v>0</v>
          </cell>
          <cell r="AA1447">
            <v>0</v>
          </cell>
          <cell r="AB1447">
            <v>0</v>
          </cell>
          <cell r="AC1447">
            <v>0</v>
          </cell>
          <cell r="AD1447">
            <v>38</v>
          </cell>
          <cell r="AE1447">
            <v>510400</v>
          </cell>
          <cell r="AF1447">
            <v>0</v>
          </cell>
          <cell r="AI1447">
            <v>2223</v>
          </cell>
          <cell r="AK1447">
            <v>0</v>
          </cell>
          <cell r="AM1447">
            <v>700</v>
          </cell>
          <cell r="AN1447">
            <v>1</v>
          </cell>
          <cell r="AO1447">
            <v>393216</v>
          </cell>
          <cell r="AQ1447">
            <v>0</v>
          </cell>
          <cell r="AR1447">
            <v>0</v>
          </cell>
          <cell r="AS1447" t="str">
            <v>Ы</v>
          </cell>
          <cell r="AT1447" t="str">
            <v>Ы</v>
          </cell>
          <cell r="AU1447">
            <v>0</v>
          </cell>
          <cell r="AV1447">
            <v>0</v>
          </cell>
          <cell r="AW1447">
            <v>23</v>
          </cell>
          <cell r="AX1447">
            <v>1</v>
          </cell>
          <cell r="AY1447">
            <v>0</v>
          </cell>
          <cell r="AZ1447">
            <v>0</v>
          </cell>
          <cell r="BA1447">
            <v>0</v>
          </cell>
          <cell r="BB1447">
            <v>0</v>
          </cell>
          <cell r="BC1447">
            <v>38828</v>
          </cell>
        </row>
        <row r="1448">
          <cell r="A1448">
            <v>2006</v>
          </cell>
          <cell r="B1448">
            <v>1</v>
          </cell>
          <cell r="C1448">
            <v>574</v>
          </cell>
          <cell r="D1448">
            <v>20</v>
          </cell>
          <cell r="E1448">
            <v>792020</v>
          </cell>
          <cell r="F1448">
            <v>0</v>
          </cell>
          <cell r="G1448" t="str">
            <v>Затраты по ШПЗ (основные)</v>
          </cell>
          <cell r="H1448">
            <v>2011</v>
          </cell>
          <cell r="I1448">
            <v>7920</v>
          </cell>
          <cell r="J1448">
            <v>288936.90999999997</v>
          </cell>
          <cell r="K1448">
            <v>1</v>
          </cell>
          <cell r="L1448">
            <v>0</v>
          </cell>
          <cell r="M1448">
            <v>0</v>
          </cell>
          <cell r="N1448">
            <v>0</v>
          </cell>
          <cell r="R1448">
            <v>0</v>
          </cell>
          <cell r="S1448">
            <v>0</v>
          </cell>
          <cell r="T1448">
            <v>0</v>
          </cell>
          <cell r="U1448">
            <v>38</v>
          </cell>
          <cell r="V1448">
            <v>0</v>
          </cell>
          <cell r="W1448">
            <v>0</v>
          </cell>
          <cell r="AA1448">
            <v>0</v>
          </cell>
          <cell r="AB1448">
            <v>0</v>
          </cell>
          <cell r="AC1448">
            <v>0</v>
          </cell>
          <cell r="AD1448">
            <v>38</v>
          </cell>
          <cell r="AE1448">
            <v>510600</v>
          </cell>
          <cell r="AF1448">
            <v>0</v>
          </cell>
          <cell r="AI1448">
            <v>2223</v>
          </cell>
          <cell r="AK1448">
            <v>0</v>
          </cell>
          <cell r="AM1448">
            <v>701</v>
          </cell>
          <cell r="AN1448">
            <v>1</v>
          </cell>
          <cell r="AO1448">
            <v>393216</v>
          </cell>
          <cell r="AQ1448">
            <v>0</v>
          </cell>
          <cell r="AR1448">
            <v>0</v>
          </cell>
          <cell r="AS1448" t="str">
            <v>Ы</v>
          </cell>
          <cell r="AT1448" t="str">
            <v>Ы</v>
          </cell>
          <cell r="AU1448">
            <v>0</v>
          </cell>
          <cell r="AV1448">
            <v>0</v>
          </cell>
          <cell r="AW1448">
            <v>23</v>
          </cell>
          <cell r="AX1448">
            <v>1</v>
          </cell>
          <cell r="AY1448">
            <v>0</v>
          </cell>
          <cell r="AZ1448">
            <v>0</v>
          </cell>
          <cell r="BA1448">
            <v>0</v>
          </cell>
          <cell r="BB1448">
            <v>0</v>
          </cell>
          <cell r="BC1448">
            <v>38828</v>
          </cell>
        </row>
        <row r="1449">
          <cell r="A1449">
            <v>2006</v>
          </cell>
          <cell r="B1449">
            <v>1</v>
          </cell>
          <cell r="C1449">
            <v>575</v>
          </cell>
          <cell r="D1449">
            <v>20</v>
          </cell>
          <cell r="E1449">
            <v>792020</v>
          </cell>
          <cell r="F1449">
            <v>0</v>
          </cell>
          <cell r="G1449" t="str">
            <v>Затраты по ШПЗ (основные)</v>
          </cell>
          <cell r="H1449">
            <v>2011</v>
          </cell>
          <cell r="I1449">
            <v>7920</v>
          </cell>
          <cell r="J1449">
            <v>14481.61</v>
          </cell>
          <cell r="K1449">
            <v>1</v>
          </cell>
          <cell r="L1449">
            <v>0</v>
          </cell>
          <cell r="M1449">
            <v>0</v>
          </cell>
          <cell r="N1449">
            <v>0</v>
          </cell>
          <cell r="R1449">
            <v>0</v>
          </cell>
          <cell r="S1449">
            <v>0</v>
          </cell>
          <cell r="T1449">
            <v>0</v>
          </cell>
          <cell r="U1449">
            <v>38</v>
          </cell>
          <cell r="V1449">
            <v>0</v>
          </cell>
          <cell r="W1449">
            <v>0</v>
          </cell>
          <cell r="AA1449">
            <v>0</v>
          </cell>
          <cell r="AB1449">
            <v>0</v>
          </cell>
          <cell r="AC1449">
            <v>0</v>
          </cell>
          <cell r="AD1449">
            <v>38</v>
          </cell>
          <cell r="AE1449">
            <v>513600</v>
          </cell>
          <cell r="AF1449">
            <v>0</v>
          </cell>
          <cell r="AI1449">
            <v>2223</v>
          </cell>
          <cell r="AK1449">
            <v>0</v>
          </cell>
          <cell r="AM1449">
            <v>702</v>
          </cell>
          <cell r="AN1449">
            <v>1</v>
          </cell>
          <cell r="AO1449">
            <v>393216</v>
          </cell>
          <cell r="AQ1449">
            <v>0</v>
          </cell>
          <cell r="AR1449">
            <v>0</v>
          </cell>
          <cell r="AS1449" t="str">
            <v>Ы</v>
          </cell>
          <cell r="AT1449" t="str">
            <v>Ы</v>
          </cell>
          <cell r="AU1449">
            <v>0</v>
          </cell>
          <cell r="AV1449">
            <v>0</v>
          </cell>
          <cell r="AW1449">
            <v>23</v>
          </cell>
          <cell r="AX1449">
            <v>1</v>
          </cell>
          <cell r="AY1449">
            <v>0</v>
          </cell>
          <cell r="AZ1449">
            <v>0</v>
          </cell>
          <cell r="BA1449">
            <v>0</v>
          </cell>
          <cell r="BB1449">
            <v>0</v>
          </cell>
          <cell r="BC1449">
            <v>38828</v>
          </cell>
        </row>
        <row r="1450">
          <cell r="A1450">
            <v>2006</v>
          </cell>
          <cell r="B1450">
            <v>1</v>
          </cell>
          <cell r="C1450">
            <v>576</v>
          </cell>
          <cell r="D1450">
            <v>21</v>
          </cell>
          <cell r="E1450">
            <v>792020</v>
          </cell>
          <cell r="F1450">
            <v>0</v>
          </cell>
          <cell r="G1450" t="str">
            <v>Затраты по ШПЗ (основные)</v>
          </cell>
          <cell r="H1450">
            <v>2011</v>
          </cell>
          <cell r="I1450">
            <v>7920</v>
          </cell>
          <cell r="J1450">
            <v>904165.02</v>
          </cell>
          <cell r="K1450">
            <v>1</v>
          </cell>
          <cell r="L1450">
            <v>0</v>
          </cell>
          <cell r="M1450">
            <v>0</v>
          </cell>
          <cell r="N1450">
            <v>0</v>
          </cell>
          <cell r="R1450">
            <v>0</v>
          </cell>
          <cell r="S1450">
            <v>0</v>
          </cell>
          <cell r="T1450">
            <v>0</v>
          </cell>
          <cell r="U1450">
            <v>37</v>
          </cell>
          <cell r="V1450">
            <v>0</v>
          </cell>
          <cell r="W1450">
            <v>0</v>
          </cell>
          <cell r="AA1450">
            <v>0</v>
          </cell>
          <cell r="AB1450">
            <v>0</v>
          </cell>
          <cell r="AC1450">
            <v>0</v>
          </cell>
          <cell r="AD1450">
            <v>37</v>
          </cell>
          <cell r="AE1450">
            <v>110000</v>
          </cell>
          <cell r="AF1450">
            <v>0</v>
          </cell>
          <cell r="AI1450">
            <v>2223</v>
          </cell>
          <cell r="AK1450">
            <v>0</v>
          </cell>
          <cell r="AM1450">
            <v>703</v>
          </cell>
          <cell r="AN1450">
            <v>1</v>
          </cell>
          <cell r="AO1450">
            <v>393216</v>
          </cell>
          <cell r="AQ1450">
            <v>0</v>
          </cell>
          <cell r="AR1450">
            <v>0</v>
          </cell>
          <cell r="AS1450" t="str">
            <v>Ы</v>
          </cell>
          <cell r="AT1450" t="str">
            <v>Ы</v>
          </cell>
          <cell r="AU1450">
            <v>0</v>
          </cell>
          <cell r="AV1450">
            <v>0</v>
          </cell>
          <cell r="AW1450">
            <v>23</v>
          </cell>
          <cell r="AX1450">
            <v>1</v>
          </cell>
          <cell r="AY1450">
            <v>0</v>
          </cell>
          <cell r="AZ1450">
            <v>0</v>
          </cell>
          <cell r="BA1450">
            <v>0</v>
          </cell>
          <cell r="BB1450">
            <v>0</v>
          </cell>
          <cell r="BC1450">
            <v>38828</v>
          </cell>
        </row>
        <row r="1451">
          <cell r="A1451">
            <v>2006</v>
          </cell>
          <cell r="B1451">
            <v>1</v>
          </cell>
          <cell r="C1451">
            <v>577</v>
          </cell>
          <cell r="D1451">
            <v>21</v>
          </cell>
          <cell r="E1451">
            <v>792020</v>
          </cell>
          <cell r="F1451">
            <v>0</v>
          </cell>
          <cell r="G1451" t="str">
            <v>Затраты по ШПЗ (основные)</v>
          </cell>
          <cell r="H1451">
            <v>2011</v>
          </cell>
          <cell r="I1451">
            <v>7920</v>
          </cell>
          <cell r="J1451">
            <v>21993.69</v>
          </cell>
          <cell r="K1451">
            <v>1</v>
          </cell>
          <cell r="L1451">
            <v>0</v>
          </cell>
          <cell r="M1451">
            <v>0</v>
          </cell>
          <cell r="N1451">
            <v>0</v>
          </cell>
          <cell r="R1451">
            <v>0</v>
          </cell>
          <cell r="S1451">
            <v>0</v>
          </cell>
          <cell r="T1451">
            <v>0</v>
          </cell>
          <cell r="U1451">
            <v>37</v>
          </cell>
          <cell r="V1451">
            <v>0</v>
          </cell>
          <cell r="W1451">
            <v>0</v>
          </cell>
          <cell r="AA1451">
            <v>0</v>
          </cell>
          <cell r="AB1451">
            <v>0</v>
          </cell>
          <cell r="AC1451">
            <v>0</v>
          </cell>
          <cell r="AD1451">
            <v>37</v>
          </cell>
          <cell r="AE1451">
            <v>114020</v>
          </cell>
          <cell r="AF1451">
            <v>0</v>
          </cell>
          <cell r="AI1451">
            <v>2223</v>
          </cell>
          <cell r="AK1451">
            <v>0</v>
          </cell>
          <cell r="AM1451">
            <v>704</v>
          </cell>
          <cell r="AN1451">
            <v>1</v>
          </cell>
          <cell r="AO1451">
            <v>393216</v>
          </cell>
          <cell r="AQ1451">
            <v>0</v>
          </cell>
          <cell r="AR1451">
            <v>0</v>
          </cell>
          <cell r="AS1451" t="str">
            <v>Ы</v>
          </cell>
          <cell r="AT1451" t="str">
            <v>Ы</v>
          </cell>
          <cell r="AU1451">
            <v>0</v>
          </cell>
          <cell r="AV1451">
            <v>0</v>
          </cell>
          <cell r="AW1451">
            <v>23</v>
          </cell>
          <cell r="AX1451">
            <v>1</v>
          </cell>
          <cell r="AY1451">
            <v>0</v>
          </cell>
          <cell r="AZ1451">
            <v>0</v>
          </cell>
          <cell r="BA1451">
            <v>0</v>
          </cell>
          <cell r="BB1451">
            <v>0</v>
          </cell>
          <cell r="BC1451">
            <v>38828</v>
          </cell>
        </row>
        <row r="1452">
          <cell r="A1452">
            <v>2006</v>
          </cell>
          <cell r="B1452">
            <v>1</v>
          </cell>
          <cell r="C1452">
            <v>578</v>
          </cell>
          <cell r="D1452">
            <v>21</v>
          </cell>
          <cell r="E1452">
            <v>792020</v>
          </cell>
          <cell r="F1452">
            <v>0</v>
          </cell>
          <cell r="G1452" t="str">
            <v>Затраты по ШПЗ (основные)</v>
          </cell>
          <cell r="H1452">
            <v>2011</v>
          </cell>
          <cell r="I1452">
            <v>7920</v>
          </cell>
          <cell r="J1452">
            <v>29391.31</v>
          </cell>
          <cell r="K1452">
            <v>1</v>
          </cell>
          <cell r="L1452">
            <v>0</v>
          </cell>
          <cell r="M1452">
            <v>0</v>
          </cell>
          <cell r="N1452">
            <v>0</v>
          </cell>
          <cell r="R1452">
            <v>0</v>
          </cell>
          <cell r="S1452">
            <v>0</v>
          </cell>
          <cell r="T1452">
            <v>0</v>
          </cell>
          <cell r="U1452">
            <v>37</v>
          </cell>
          <cell r="V1452">
            <v>0</v>
          </cell>
          <cell r="W1452">
            <v>0</v>
          </cell>
          <cell r="AA1452">
            <v>0</v>
          </cell>
          <cell r="AB1452">
            <v>0</v>
          </cell>
          <cell r="AC1452">
            <v>0</v>
          </cell>
          <cell r="AD1452">
            <v>37</v>
          </cell>
          <cell r="AE1452">
            <v>117000</v>
          </cell>
          <cell r="AF1452">
            <v>0</v>
          </cell>
          <cell r="AI1452">
            <v>2223</v>
          </cell>
          <cell r="AK1452">
            <v>0</v>
          </cell>
          <cell r="AM1452">
            <v>705</v>
          </cell>
          <cell r="AN1452">
            <v>1</v>
          </cell>
          <cell r="AO1452">
            <v>393216</v>
          </cell>
          <cell r="AQ1452">
            <v>0</v>
          </cell>
          <cell r="AR1452">
            <v>0</v>
          </cell>
          <cell r="AS1452" t="str">
            <v>Ы</v>
          </cell>
          <cell r="AT1452" t="str">
            <v>Ы</v>
          </cell>
          <cell r="AU1452">
            <v>0</v>
          </cell>
          <cell r="AV1452">
            <v>0</v>
          </cell>
          <cell r="AW1452">
            <v>23</v>
          </cell>
          <cell r="AX1452">
            <v>1</v>
          </cell>
          <cell r="AY1452">
            <v>0</v>
          </cell>
          <cell r="AZ1452">
            <v>0</v>
          </cell>
          <cell r="BA1452">
            <v>0</v>
          </cell>
          <cell r="BB1452">
            <v>0</v>
          </cell>
          <cell r="BC1452">
            <v>38828</v>
          </cell>
        </row>
        <row r="1453">
          <cell r="A1453">
            <v>2006</v>
          </cell>
          <cell r="B1453">
            <v>1</v>
          </cell>
          <cell r="C1453">
            <v>579</v>
          </cell>
          <cell r="D1453">
            <v>21</v>
          </cell>
          <cell r="E1453">
            <v>792020</v>
          </cell>
          <cell r="F1453">
            <v>0</v>
          </cell>
          <cell r="G1453" t="str">
            <v>Затраты по ШПЗ (основные)</v>
          </cell>
          <cell r="H1453">
            <v>2011</v>
          </cell>
          <cell r="I1453">
            <v>7920</v>
          </cell>
          <cell r="J1453">
            <v>68127</v>
          </cell>
          <cell r="K1453">
            <v>1</v>
          </cell>
          <cell r="L1453">
            <v>0</v>
          </cell>
          <cell r="M1453">
            <v>0</v>
          </cell>
          <cell r="N1453">
            <v>0</v>
          </cell>
          <cell r="R1453">
            <v>0</v>
          </cell>
          <cell r="S1453">
            <v>0</v>
          </cell>
          <cell r="T1453">
            <v>0</v>
          </cell>
          <cell r="U1453">
            <v>37</v>
          </cell>
          <cell r="V1453">
            <v>0</v>
          </cell>
          <cell r="W1453">
            <v>0</v>
          </cell>
          <cell r="AA1453">
            <v>0</v>
          </cell>
          <cell r="AB1453">
            <v>0</v>
          </cell>
          <cell r="AC1453">
            <v>0</v>
          </cell>
          <cell r="AD1453">
            <v>37</v>
          </cell>
          <cell r="AE1453">
            <v>118000</v>
          </cell>
          <cell r="AF1453">
            <v>0</v>
          </cell>
          <cell r="AI1453">
            <v>2223</v>
          </cell>
          <cell r="AK1453">
            <v>0</v>
          </cell>
          <cell r="AM1453">
            <v>706</v>
          </cell>
          <cell r="AN1453">
            <v>1</v>
          </cell>
          <cell r="AO1453">
            <v>393216</v>
          </cell>
          <cell r="AQ1453">
            <v>0</v>
          </cell>
          <cell r="AR1453">
            <v>0</v>
          </cell>
          <cell r="AS1453" t="str">
            <v>Ы</v>
          </cell>
          <cell r="AT1453" t="str">
            <v>Ы</v>
          </cell>
          <cell r="AU1453">
            <v>0</v>
          </cell>
          <cell r="AV1453">
            <v>0</v>
          </cell>
          <cell r="AW1453">
            <v>23</v>
          </cell>
          <cell r="AX1453">
            <v>1</v>
          </cell>
          <cell r="AY1453">
            <v>0</v>
          </cell>
          <cell r="AZ1453">
            <v>0</v>
          </cell>
          <cell r="BA1453">
            <v>0</v>
          </cell>
          <cell r="BB1453">
            <v>0</v>
          </cell>
          <cell r="BC1453">
            <v>38828</v>
          </cell>
        </row>
        <row r="1454">
          <cell r="A1454">
            <v>2006</v>
          </cell>
          <cell r="B1454">
            <v>1</v>
          </cell>
          <cell r="C1454">
            <v>580</v>
          </cell>
          <cell r="D1454">
            <v>21</v>
          </cell>
          <cell r="E1454">
            <v>792020</v>
          </cell>
          <cell r="F1454">
            <v>0</v>
          </cell>
          <cell r="G1454" t="str">
            <v>Затраты по ШПЗ (основные)</v>
          </cell>
          <cell r="H1454">
            <v>2011</v>
          </cell>
          <cell r="I1454">
            <v>7920</v>
          </cell>
          <cell r="J1454">
            <v>4519.6400000000003</v>
          </cell>
          <cell r="K1454">
            <v>1</v>
          </cell>
          <cell r="L1454">
            <v>0</v>
          </cell>
          <cell r="M1454">
            <v>0</v>
          </cell>
          <cell r="N1454">
            <v>0</v>
          </cell>
          <cell r="R1454">
            <v>0</v>
          </cell>
          <cell r="S1454">
            <v>0</v>
          </cell>
          <cell r="T1454">
            <v>0</v>
          </cell>
          <cell r="U1454">
            <v>37</v>
          </cell>
          <cell r="V1454">
            <v>0</v>
          </cell>
          <cell r="W1454">
            <v>0</v>
          </cell>
          <cell r="AA1454">
            <v>0</v>
          </cell>
          <cell r="AB1454">
            <v>0</v>
          </cell>
          <cell r="AC1454">
            <v>0</v>
          </cell>
          <cell r="AD1454">
            <v>37</v>
          </cell>
          <cell r="AE1454">
            <v>130000</v>
          </cell>
          <cell r="AF1454">
            <v>0</v>
          </cell>
          <cell r="AI1454">
            <v>2223</v>
          </cell>
          <cell r="AK1454">
            <v>0</v>
          </cell>
          <cell r="AM1454">
            <v>707</v>
          </cell>
          <cell r="AN1454">
            <v>1</v>
          </cell>
          <cell r="AO1454">
            <v>393216</v>
          </cell>
          <cell r="AQ1454">
            <v>0</v>
          </cell>
          <cell r="AR1454">
            <v>0</v>
          </cell>
          <cell r="AS1454" t="str">
            <v>Ы</v>
          </cell>
          <cell r="AT1454" t="str">
            <v>Ы</v>
          </cell>
          <cell r="AU1454">
            <v>0</v>
          </cell>
          <cell r="AV1454">
            <v>0</v>
          </cell>
          <cell r="AW1454">
            <v>23</v>
          </cell>
          <cell r="AX1454">
            <v>1</v>
          </cell>
          <cell r="AY1454">
            <v>0</v>
          </cell>
          <cell r="AZ1454">
            <v>0</v>
          </cell>
          <cell r="BA1454">
            <v>0</v>
          </cell>
          <cell r="BB1454">
            <v>0</v>
          </cell>
          <cell r="BC1454">
            <v>38828</v>
          </cell>
        </row>
        <row r="1455">
          <cell r="A1455">
            <v>2006</v>
          </cell>
          <cell r="B1455">
            <v>1</v>
          </cell>
          <cell r="C1455">
            <v>581</v>
          </cell>
          <cell r="D1455">
            <v>21</v>
          </cell>
          <cell r="E1455">
            <v>792020</v>
          </cell>
          <cell r="F1455">
            <v>0</v>
          </cell>
          <cell r="G1455" t="str">
            <v>Затраты по ШПЗ (основные)</v>
          </cell>
          <cell r="H1455">
            <v>2011</v>
          </cell>
          <cell r="I1455">
            <v>7920</v>
          </cell>
          <cell r="J1455">
            <v>1800</v>
          </cell>
          <cell r="K1455">
            <v>1</v>
          </cell>
          <cell r="L1455">
            <v>0</v>
          </cell>
          <cell r="M1455">
            <v>0</v>
          </cell>
          <cell r="N1455">
            <v>0</v>
          </cell>
          <cell r="R1455">
            <v>0</v>
          </cell>
          <cell r="S1455">
            <v>0</v>
          </cell>
          <cell r="T1455">
            <v>0</v>
          </cell>
          <cell r="U1455">
            <v>37</v>
          </cell>
          <cell r="V1455">
            <v>0</v>
          </cell>
          <cell r="W1455">
            <v>0</v>
          </cell>
          <cell r="AA1455">
            <v>0</v>
          </cell>
          <cell r="AB1455">
            <v>0</v>
          </cell>
          <cell r="AC1455">
            <v>0</v>
          </cell>
          <cell r="AD1455">
            <v>37</v>
          </cell>
          <cell r="AE1455">
            <v>130100</v>
          </cell>
          <cell r="AF1455">
            <v>0</v>
          </cell>
          <cell r="AI1455">
            <v>2223</v>
          </cell>
          <cell r="AK1455">
            <v>0</v>
          </cell>
          <cell r="AM1455">
            <v>708</v>
          </cell>
          <cell r="AN1455">
            <v>1</v>
          </cell>
          <cell r="AO1455">
            <v>393216</v>
          </cell>
          <cell r="AQ1455">
            <v>0</v>
          </cell>
          <cell r="AR1455">
            <v>0</v>
          </cell>
          <cell r="AS1455" t="str">
            <v>Ы</v>
          </cell>
          <cell r="AT1455" t="str">
            <v>Ы</v>
          </cell>
          <cell r="AU1455">
            <v>0</v>
          </cell>
          <cell r="AV1455">
            <v>0</v>
          </cell>
          <cell r="AW1455">
            <v>23</v>
          </cell>
          <cell r="AX1455">
            <v>1</v>
          </cell>
          <cell r="AY1455">
            <v>0</v>
          </cell>
          <cell r="AZ1455">
            <v>0</v>
          </cell>
          <cell r="BA1455">
            <v>0</v>
          </cell>
          <cell r="BB1455">
            <v>0</v>
          </cell>
          <cell r="BC1455">
            <v>38828</v>
          </cell>
        </row>
        <row r="1456">
          <cell r="A1456">
            <v>2006</v>
          </cell>
          <cell r="B1456">
            <v>1</v>
          </cell>
          <cell r="C1456">
            <v>582</v>
          </cell>
          <cell r="D1456">
            <v>21</v>
          </cell>
          <cell r="E1456">
            <v>792020</v>
          </cell>
          <cell r="F1456">
            <v>0</v>
          </cell>
          <cell r="G1456" t="str">
            <v>Затраты по ШПЗ (основные)</v>
          </cell>
          <cell r="H1456">
            <v>2011</v>
          </cell>
          <cell r="I1456">
            <v>7920</v>
          </cell>
          <cell r="J1456">
            <v>40353.71</v>
          </cell>
          <cell r="K1456">
            <v>1</v>
          </cell>
          <cell r="L1456">
            <v>0</v>
          </cell>
          <cell r="M1456">
            <v>0</v>
          </cell>
          <cell r="N1456">
            <v>0</v>
          </cell>
          <cell r="R1456">
            <v>0</v>
          </cell>
          <cell r="S1456">
            <v>0</v>
          </cell>
          <cell r="T1456">
            <v>0</v>
          </cell>
          <cell r="U1456">
            <v>37</v>
          </cell>
          <cell r="V1456">
            <v>0</v>
          </cell>
          <cell r="W1456">
            <v>0</v>
          </cell>
          <cell r="AA1456">
            <v>0</v>
          </cell>
          <cell r="AB1456">
            <v>0</v>
          </cell>
          <cell r="AC1456">
            <v>0</v>
          </cell>
          <cell r="AD1456">
            <v>37</v>
          </cell>
          <cell r="AE1456">
            <v>131000</v>
          </cell>
          <cell r="AF1456">
            <v>0</v>
          </cell>
          <cell r="AI1456">
            <v>2223</v>
          </cell>
          <cell r="AK1456">
            <v>0</v>
          </cell>
          <cell r="AM1456">
            <v>709</v>
          </cell>
          <cell r="AN1456">
            <v>1</v>
          </cell>
          <cell r="AO1456">
            <v>393216</v>
          </cell>
          <cell r="AQ1456">
            <v>0</v>
          </cell>
          <cell r="AR1456">
            <v>0</v>
          </cell>
          <cell r="AS1456" t="str">
            <v>Ы</v>
          </cell>
          <cell r="AT1456" t="str">
            <v>Ы</v>
          </cell>
          <cell r="AU1456">
            <v>0</v>
          </cell>
          <cell r="AV1456">
            <v>0</v>
          </cell>
          <cell r="AW1456">
            <v>23</v>
          </cell>
          <cell r="AX1456">
            <v>1</v>
          </cell>
          <cell r="AY1456">
            <v>0</v>
          </cell>
          <cell r="AZ1456">
            <v>0</v>
          </cell>
          <cell r="BA1456">
            <v>0</v>
          </cell>
          <cell r="BB1456">
            <v>0</v>
          </cell>
          <cell r="BC1456">
            <v>38828</v>
          </cell>
        </row>
        <row r="1457">
          <cell r="A1457">
            <v>2006</v>
          </cell>
          <cell r="B1457">
            <v>1</v>
          </cell>
          <cell r="C1457">
            <v>583</v>
          </cell>
          <cell r="D1457">
            <v>21</v>
          </cell>
          <cell r="E1457">
            <v>792020</v>
          </cell>
          <cell r="F1457">
            <v>0</v>
          </cell>
          <cell r="G1457" t="str">
            <v>Затраты по ШПЗ (основные)</v>
          </cell>
          <cell r="H1457">
            <v>2011</v>
          </cell>
          <cell r="I1457">
            <v>7920</v>
          </cell>
          <cell r="J1457">
            <v>946903</v>
          </cell>
          <cell r="K1457">
            <v>1</v>
          </cell>
          <cell r="L1457">
            <v>0</v>
          </cell>
          <cell r="M1457">
            <v>0</v>
          </cell>
          <cell r="N1457">
            <v>0</v>
          </cell>
          <cell r="R1457">
            <v>0</v>
          </cell>
          <cell r="S1457">
            <v>0</v>
          </cell>
          <cell r="T1457">
            <v>0</v>
          </cell>
          <cell r="U1457">
            <v>37</v>
          </cell>
          <cell r="V1457">
            <v>0</v>
          </cell>
          <cell r="W1457">
            <v>0</v>
          </cell>
          <cell r="AA1457">
            <v>0</v>
          </cell>
          <cell r="AB1457">
            <v>0</v>
          </cell>
          <cell r="AC1457">
            <v>0</v>
          </cell>
          <cell r="AD1457">
            <v>37</v>
          </cell>
          <cell r="AE1457">
            <v>131100</v>
          </cell>
          <cell r="AF1457">
            <v>0</v>
          </cell>
          <cell r="AI1457">
            <v>2223</v>
          </cell>
          <cell r="AK1457">
            <v>0</v>
          </cell>
          <cell r="AM1457">
            <v>710</v>
          </cell>
          <cell r="AN1457">
            <v>1</v>
          </cell>
          <cell r="AO1457">
            <v>393216</v>
          </cell>
          <cell r="AQ1457">
            <v>0</v>
          </cell>
          <cell r="AR1457">
            <v>0</v>
          </cell>
          <cell r="AS1457" t="str">
            <v>Ы</v>
          </cell>
          <cell r="AT1457" t="str">
            <v>Ы</v>
          </cell>
          <cell r="AU1457">
            <v>0</v>
          </cell>
          <cell r="AV1457">
            <v>0</v>
          </cell>
          <cell r="AW1457">
            <v>23</v>
          </cell>
          <cell r="AX1457">
            <v>1</v>
          </cell>
          <cell r="AY1457">
            <v>0</v>
          </cell>
          <cell r="AZ1457">
            <v>0</v>
          </cell>
          <cell r="BA1457">
            <v>0</v>
          </cell>
          <cell r="BB1457">
            <v>0</v>
          </cell>
          <cell r="BC1457">
            <v>38828</v>
          </cell>
        </row>
        <row r="1458">
          <cell r="A1458">
            <v>2006</v>
          </cell>
          <cell r="B1458">
            <v>1</v>
          </cell>
          <cell r="C1458">
            <v>584</v>
          </cell>
          <cell r="D1458">
            <v>21</v>
          </cell>
          <cell r="E1458">
            <v>792020</v>
          </cell>
          <cell r="F1458">
            <v>0</v>
          </cell>
          <cell r="G1458" t="str">
            <v>Затраты по ШПЗ (основные)</v>
          </cell>
          <cell r="H1458">
            <v>2011</v>
          </cell>
          <cell r="I1458">
            <v>7920</v>
          </cell>
          <cell r="J1458">
            <v>24258.62</v>
          </cell>
          <cell r="K1458">
            <v>1</v>
          </cell>
          <cell r="L1458">
            <v>0</v>
          </cell>
          <cell r="M1458">
            <v>0</v>
          </cell>
          <cell r="N1458">
            <v>0</v>
          </cell>
          <cell r="R1458">
            <v>0</v>
          </cell>
          <cell r="S1458">
            <v>0</v>
          </cell>
          <cell r="T1458">
            <v>0</v>
          </cell>
          <cell r="U1458">
            <v>37</v>
          </cell>
          <cell r="V1458">
            <v>0</v>
          </cell>
          <cell r="W1458">
            <v>0</v>
          </cell>
          <cell r="AA1458">
            <v>0</v>
          </cell>
          <cell r="AB1458">
            <v>0</v>
          </cell>
          <cell r="AC1458">
            <v>0</v>
          </cell>
          <cell r="AD1458">
            <v>37</v>
          </cell>
          <cell r="AE1458">
            <v>132000</v>
          </cell>
          <cell r="AF1458">
            <v>0</v>
          </cell>
          <cell r="AI1458">
            <v>2223</v>
          </cell>
          <cell r="AK1458">
            <v>0</v>
          </cell>
          <cell r="AM1458">
            <v>711</v>
          </cell>
          <cell r="AN1458">
            <v>1</v>
          </cell>
          <cell r="AO1458">
            <v>393216</v>
          </cell>
          <cell r="AQ1458">
            <v>0</v>
          </cell>
          <cell r="AR1458">
            <v>0</v>
          </cell>
          <cell r="AS1458" t="str">
            <v>Ы</v>
          </cell>
          <cell r="AT1458" t="str">
            <v>Ы</v>
          </cell>
          <cell r="AU1458">
            <v>0</v>
          </cell>
          <cell r="AV1458">
            <v>0</v>
          </cell>
          <cell r="AW1458">
            <v>23</v>
          </cell>
          <cell r="AX1458">
            <v>1</v>
          </cell>
          <cell r="AY1458">
            <v>0</v>
          </cell>
          <cell r="AZ1458">
            <v>0</v>
          </cell>
          <cell r="BA1458">
            <v>0</v>
          </cell>
          <cell r="BB1458">
            <v>0</v>
          </cell>
          <cell r="BC1458">
            <v>38828</v>
          </cell>
        </row>
        <row r="1459">
          <cell r="A1459">
            <v>2006</v>
          </cell>
          <cell r="B1459">
            <v>1</v>
          </cell>
          <cell r="C1459">
            <v>585</v>
          </cell>
          <cell r="D1459">
            <v>21</v>
          </cell>
          <cell r="E1459">
            <v>792020</v>
          </cell>
          <cell r="F1459">
            <v>0</v>
          </cell>
          <cell r="G1459" t="str">
            <v>Затраты по ШПЗ (основные)</v>
          </cell>
          <cell r="H1459">
            <v>2011</v>
          </cell>
          <cell r="I1459">
            <v>7920</v>
          </cell>
          <cell r="J1459">
            <v>996460.14</v>
          </cell>
          <cell r="K1459">
            <v>1</v>
          </cell>
          <cell r="L1459">
            <v>0</v>
          </cell>
          <cell r="M1459">
            <v>0</v>
          </cell>
          <cell r="N1459">
            <v>0</v>
          </cell>
          <cell r="R1459">
            <v>0</v>
          </cell>
          <cell r="S1459">
            <v>0</v>
          </cell>
          <cell r="T1459">
            <v>0</v>
          </cell>
          <cell r="U1459">
            <v>37</v>
          </cell>
          <cell r="V1459">
            <v>0</v>
          </cell>
          <cell r="W1459">
            <v>0</v>
          </cell>
          <cell r="AA1459">
            <v>0</v>
          </cell>
          <cell r="AB1459">
            <v>0</v>
          </cell>
          <cell r="AC1459">
            <v>0</v>
          </cell>
          <cell r="AD1459">
            <v>37</v>
          </cell>
          <cell r="AE1459">
            <v>133200</v>
          </cell>
          <cell r="AF1459">
            <v>0</v>
          </cell>
          <cell r="AI1459">
            <v>2223</v>
          </cell>
          <cell r="AK1459">
            <v>0</v>
          </cell>
          <cell r="AM1459">
            <v>712</v>
          </cell>
          <cell r="AN1459">
            <v>1</v>
          </cell>
          <cell r="AO1459">
            <v>393216</v>
          </cell>
          <cell r="AQ1459">
            <v>0</v>
          </cell>
          <cell r="AR1459">
            <v>0</v>
          </cell>
          <cell r="AS1459" t="str">
            <v>Ы</v>
          </cell>
          <cell r="AT1459" t="str">
            <v>Ы</v>
          </cell>
          <cell r="AU1459">
            <v>0</v>
          </cell>
          <cell r="AV1459">
            <v>0</v>
          </cell>
          <cell r="AW1459">
            <v>23</v>
          </cell>
          <cell r="AX1459">
            <v>1</v>
          </cell>
          <cell r="AY1459">
            <v>0</v>
          </cell>
          <cell r="AZ1459">
            <v>0</v>
          </cell>
          <cell r="BA1459">
            <v>0</v>
          </cell>
          <cell r="BB1459">
            <v>0</v>
          </cell>
          <cell r="BC1459">
            <v>38828</v>
          </cell>
        </row>
        <row r="1460">
          <cell r="A1460">
            <v>2006</v>
          </cell>
          <cell r="B1460">
            <v>1</v>
          </cell>
          <cell r="C1460">
            <v>586</v>
          </cell>
          <cell r="D1460">
            <v>21</v>
          </cell>
          <cell r="E1460">
            <v>792020</v>
          </cell>
          <cell r="F1460">
            <v>0</v>
          </cell>
          <cell r="G1460" t="str">
            <v>Затраты по ШПЗ (основные)</v>
          </cell>
          <cell r="H1460">
            <v>2011</v>
          </cell>
          <cell r="I1460">
            <v>7920</v>
          </cell>
          <cell r="J1460">
            <v>56860.89</v>
          </cell>
          <cell r="K1460">
            <v>1</v>
          </cell>
          <cell r="L1460">
            <v>0</v>
          </cell>
          <cell r="M1460">
            <v>0</v>
          </cell>
          <cell r="N1460">
            <v>0</v>
          </cell>
          <cell r="R1460">
            <v>0</v>
          </cell>
          <cell r="S1460">
            <v>0</v>
          </cell>
          <cell r="T1460">
            <v>0</v>
          </cell>
          <cell r="U1460">
            <v>37</v>
          </cell>
          <cell r="V1460">
            <v>0</v>
          </cell>
          <cell r="W1460">
            <v>0</v>
          </cell>
          <cell r="AA1460">
            <v>0</v>
          </cell>
          <cell r="AB1460">
            <v>0</v>
          </cell>
          <cell r="AC1460">
            <v>0</v>
          </cell>
          <cell r="AD1460">
            <v>37</v>
          </cell>
          <cell r="AE1460">
            <v>135000</v>
          </cell>
          <cell r="AF1460">
            <v>0</v>
          </cell>
          <cell r="AI1460">
            <v>2223</v>
          </cell>
          <cell r="AK1460">
            <v>0</v>
          </cell>
          <cell r="AM1460">
            <v>713</v>
          </cell>
          <cell r="AN1460">
            <v>1</v>
          </cell>
          <cell r="AO1460">
            <v>393216</v>
          </cell>
          <cell r="AQ1460">
            <v>0</v>
          </cell>
          <cell r="AR1460">
            <v>0</v>
          </cell>
          <cell r="AS1460" t="str">
            <v>Ы</v>
          </cell>
          <cell r="AT1460" t="str">
            <v>Ы</v>
          </cell>
          <cell r="AU1460">
            <v>0</v>
          </cell>
          <cell r="AV1460">
            <v>0</v>
          </cell>
          <cell r="AW1460">
            <v>23</v>
          </cell>
          <cell r="AX1460">
            <v>1</v>
          </cell>
          <cell r="AY1460">
            <v>0</v>
          </cell>
          <cell r="AZ1460">
            <v>0</v>
          </cell>
          <cell r="BA1460">
            <v>0</v>
          </cell>
          <cell r="BB1460">
            <v>0</v>
          </cell>
          <cell r="BC1460">
            <v>38828</v>
          </cell>
        </row>
        <row r="1461">
          <cell r="A1461">
            <v>2006</v>
          </cell>
          <cell r="B1461">
            <v>1</v>
          </cell>
          <cell r="C1461">
            <v>587</v>
          </cell>
          <cell r="D1461">
            <v>21</v>
          </cell>
          <cell r="E1461">
            <v>792020</v>
          </cell>
          <cell r="F1461">
            <v>0</v>
          </cell>
          <cell r="G1461" t="str">
            <v>Затраты по ШПЗ (основные)</v>
          </cell>
          <cell r="H1461">
            <v>2011</v>
          </cell>
          <cell r="I1461">
            <v>7920</v>
          </cell>
          <cell r="J1461">
            <v>760576.69</v>
          </cell>
          <cell r="K1461">
            <v>1</v>
          </cell>
          <cell r="L1461">
            <v>0</v>
          </cell>
          <cell r="M1461">
            <v>0</v>
          </cell>
          <cell r="N1461">
            <v>0</v>
          </cell>
          <cell r="R1461">
            <v>0</v>
          </cell>
          <cell r="S1461">
            <v>0</v>
          </cell>
          <cell r="T1461">
            <v>0</v>
          </cell>
          <cell r="U1461">
            <v>37</v>
          </cell>
          <cell r="V1461">
            <v>0</v>
          </cell>
          <cell r="W1461">
            <v>0</v>
          </cell>
          <cell r="AA1461">
            <v>0</v>
          </cell>
          <cell r="AB1461">
            <v>0</v>
          </cell>
          <cell r="AC1461">
            <v>0</v>
          </cell>
          <cell r="AD1461">
            <v>37</v>
          </cell>
          <cell r="AE1461">
            <v>143000</v>
          </cell>
          <cell r="AF1461">
            <v>0</v>
          </cell>
          <cell r="AI1461">
            <v>2223</v>
          </cell>
          <cell r="AK1461">
            <v>0</v>
          </cell>
          <cell r="AM1461">
            <v>714</v>
          </cell>
          <cell r="AN1461">
            <v>1</v>
          </cell>
          <cell r="AO1461">
            <v>393216</v>
          </cell>
          <cell r="AQ1461">
            <v>0</v>
          </cell>
          <cell r="AR1461">
            <v>0</v>
          </cell>
          <cell r="AS1461" t="str">
            <v>Ы</v>
          </cell>
          <cell r="AT1461" t="str">
            <v>Ы</v>
          </cell>
          <cell r="AU1461">
            <v>0</v>
          </cell>
          <cell r="AV1461">
            <v>0</v>
          </cell>
          <cell r="AW1461">
            <v>23</v>
          </cell>
          <cell r="AX1461">
            <v>1</v>
          </cell>
          <cell r="AY1461">
            <v>0</v>
          </cell>
          <cell r="AZ1461">
            <v>0</v>
          </cell>
          <cell r="BA1461">
            <v>0</v>
          </cell>
          <cell r="BB1461">
            <v>0</v>
          </cell>
          <cell r="BC1461">
            <v>38828</v>
          </cell>
        </row>
        <row r="1462">
          <cell r="A1462">
            <v>2006</v>
          </cell>
          <cell r="B1462">
            <v>1</v>
          </cell>
          <cell r="C1462">
            <v>588</v>
          </cell>
          <cell r="D1462">
            <v>21</v>
          </cell>
          <cell r="E1462">
            <v>792020</v>
          </cell>
          <cell r="F1462">
            <v>0</v>
          </cell>
          <cell r="G1462" t="str">
            <v>Затраты по ШПЗ (основные)</v>
          </cell>
          <cell r="H1462">
            <v>2011</v>
          </cell>
          <cell r="I1462">
            <v>7920</v>
          </cell>
          <cell r="J1462">
            <v>773723.75</v>
          </cell>
          <cell r="K1462">
            <v>1</v>
          </cell>
          <cell r="L1462">
            <v>0</v>
          </cell>
          <cell r="M1462">
            <v>0</v>
          </cell>
          <cell r="N1462">
            <v>0</v>
          </cell>
          <cell r="R1462">
            <v>0</v>
          </cell>
          <cell r="S1462">
            <v>0</v>
          </cell>
          <cell r="T1462">
            <v>0</v>
          </cell>
          <cell r="U1462">
            <v>37</v>
          </cell>
          <cell r="V1462">
            <v>0</v>
          </cell>
          <cell r="W1462">
            <v>0</v>
          </cell>
          <cell r="AA1462">
            <v>0</v>
          </cell>
          <cell r="AB1462">
            <v>0</v>
          </cell>
          <cell r="AC1462">
            <v>0</v>
          </cell>
          <cell r="AD1462">
            <v>37</v>
          </cell>
          <cell r="AE1462">
            <v>151000</v>
          </cell>
          <cell r="AF1462">
            <v>0</v>
          </cell>
          <cell r="AI1462">
            <v>2223</v>
          </cell>
          <cell r="AK1462">
            <v>0</v>
          </cell>
          <cell r="AM1462">
            <v>715</v>
          </cell>
          <cell r="AN1462">
            <v>1</v>
          </cell>
          <cell r="AO1462">
            <v>393216</v>
          </cell>
          <cell r="AQ1462">
            <v>0</v>
          </cell>
          <cell r="AR1462">
            <v>0</v>
          </cell>
          <cell r="AS1462" t="str">
            <v>Ы</v>
          </cell>
          <cell r="AT1462" t="str">
            <v>Ы</v>
          </cell>
          <cell r="AU1462">
            <v>0</v>
          </cell>
          <cell r="AV1462">
            <v>0</v>
          </cell>
          <cell r="AW1462">
            <v>23</v>
          </cell>
          <cell r="AX1462">
            <v>1</v>
          </cell>
          <cell r="AY1462">
            <v>0</v>
          </cell>
          <cell r="AZ1462">
            <v>0</v>
          </cell>
          <cell r="BA1462">
            <v>0</v>
          </cell>
          <cell r="BB1462">
            <v>0</v>
          </cell>
          <cell r="BC1462">
            <v>38828</v>
          </cell>
        </row>
        <row r="1463">
          <cell r="A1463">
            <v>2006</v>
          </cell>
          <cell r="B1463">
            <v>1</v>
          </cell>
          <cell r="C1463">
            <v>589</v>
          </cell>
          <cell r="D1463">
            <v>21</v>
          </cell>
          <cell r="E1463">
            <v>792020</v>
          </cell>
          <cell r="F1463">
            <v>0</v>
          </cell>
          <cell r="G1463" t="str">
            <v>Затраты по ШПЗ (основные)</v>
          </cell>
          <cell r="H1463">
            <v>2011</v>
          </cell>
          <cell r="I1463">
            <v>7920</v>
          </cell>
          <cell r="J1463">
            <v>42533.73</v>
          </cell>
          <cell r="K1463">
            <v>1</v>
          </cell>
          <cell r="L1463">
            <v>0</v>
          </cell>
          <cell r="M1463">
            <v>0</v>
          </cell>
          <cell r="N1463">
            <v>0</v>
          </cell>
          <cell r="R1463">
            <v>0</v>
          </cell>
          <cell r="S1463">
            <v>0</v>
          </cell>
          <cell r="T1463">
            <v>0</v>
          </cell>
          <cell r="U1463">
            <v>37</v>
          </cell>
          <cell r="V1463">
            <v>0</v>
          </cell>
          <cell r="W1463">
            <v>0</v>
          </cell>
          <cell r="AA1463">
            <v>0</v>
          </cell>
          <cell r="AB1463">
            <v>0</v>
          </cell>
          <cell r="AC1463">
            <v>0</v>
          </cell>
          <cell r="AD1463">
            <v>37</v>
          </cell>
          <cell r="AE1463">
            <v>152000</v>
          </cell>
          <cell r="AF1463">
            <v>0</v>
          </cell>
          <cell r="AI1463">
            <v>2223</v>
          </cell>
          <cell r="AK1463">
            <v>0</v>
          </cell>
          <cell r="AM1463">
            <v>716</v>
          </cell>
          <cell r="AN1463">
            <v>1</v>
          </cell>
          <cell r="AO1463">
            <v>393216</v>
          </cell>
          <cell r="AQ1463">
            <v>0</v>
          </cell>
          <cell r="AR1463">
            <v>0</v>
          </cell>
          <cell r="AS1463" t="str">
            <v>Ы</v>
          </cell>
          <cell r="AT1463" t="str">
            <v>Ы</v>
          </cell>
          <cell r="AU1463">
            <v>0</v>
          </cell>
          <cell r="AV1463">
            <v>0</v>
          </cell>
          <cell r="AW1463">
            <v>23</v>
          </cell>
          <cell r="AX1463">
            <v>1</v>
          </cell>
          <cell r="AY1463">
            <v>0</v>
          </cell>
          <cell r="AZ1463">
            <v>0</v>
          </cell>
          <cell r="BA1463">
            <v>0</v>
          </cell>
          <cell r="BB1463">
            <v>0</v>
          </cell>
          <cell r="BC1463">
            <v>38828</v>
          </cell>
        </row>
        <row r="1464">
          <cell r="A1464">
            <v>2006</v>
          </cell>
          <cell r="B1464">
            <v>1</v>
          </cell>
          <cell r="C1464">
            <v>590</v>
          </cell>
          <cell r="D1464">
            <v>21</v>
          </cell>
          <cell r="E1464">
            <v>792020</v>
          </cell>
          <cell r="F1464">
            <v>0</v>
          </cell>
          <cell r="G1464" t="str">
            <v>Затраты по ШПЗ (основные)</v>
          </cell>
          <cell r="H1464">
            <v>2011</v>
          </cell>
          <cell r="I1464">
            <v>7920</v>
          </cell>
          <cell r="J1464">
            <v>8964972.8399999999</v>
          </cell>
          <cell r="K1464">
            <v>1</v>
          </cell>
          <cell r="L1464">
            <v>0</v>
          </cell>
          <cell r="M1464">
            <v>0</v>
          </cell>
          <cell r="N1464">
            <v>0</v>
          </cell>
          <cell r="R1464">
            <v>0</v>
          </cell>
          <cell r="S1464">
            <v>0</v>
          </cell>
          <cell r="T1464">
            <v>0</v>
          </cell>
          <cell r="U1464">
            <v>37</v>
          </cell>
          <cell r="V1464">
            <v>0</v>
          </cell>
          <cell r="W1464">
            <v>0</v>
          </cell>
          <cell r="AA1464">
            <v>0</v>
          </cell>
          <cell r="AB1464">
            <v>0</v>
          </cell>
          <cell r="AC1464">
            <v>0</v>
          </cell>
          <cell r="AD1464">
            <v>37</v>
          </cell>
          <cell r="AE1464">
            <v>220000</v>
          </cell>
          <cell r="AF1464">
            <v>0</v>
          </cell>
          <cell r="AI1464">
            <v>2223</v>
          </cell>
          <cell r="AK1464">
            <v>0</v>
          </cell>
          <cell r="AM1464">
            <v>717</v>
          </cell>
          <cell r="AN1464">
            <v>1</v>
          </cell>
          <cell r="AO1464">
            <v>393216</v>
          </cell>
          <cell r="AQ1464">
            <v>0</v>
          </cell>
          <cell r="AR1464">
            <v>0</v>
          </cell>
          <cell r="AS1464" t="str">
            <v>Ы</v>
          </cell>
          <cell r="AT1464" t="str">
            <v>Ы</v>
          </cell>
          <cell r="AU1464">
            <v>0</v>
          </cell>
          <cell r="AV1464">
            <v>0</v>
          </cell>
          <cell r="AW1464">
            <v>23</v>
          </cell>
          <cell r="AX1464">
            <v>1</v>
          </cell>
          <cell r="AY1464">
            <v>0</v>
          </cell>
          <cell r="AZ1464">
            <v>0</v>
          </cell>
          <cell r="BA1464">
            <v>0</v>
          </cell>
          <cell r="BB1464">
            <v>0</v>
          </cell>
          <cell r="BC1464">
            <v>38828</v>
          </cell>
        </row>
        <row r="1465">
          <cell r="A1465">
            <v>2006</v>
          </cell>
          <cell r="B1465">
            <v>1</v>
          </cell>
          <cell r="C1465">
            <v>591</v>
          </cell>
          <cell r="D1465">
            <v>21</v>
          </cell>
          <cell r="E1465">
            <v>792020</v>
          </cell>
          <cell r="F1465">
            <v>0</v>
          </cell>
          <cell r="G1465" t="str">
            <v>Затраты по ШПЗ (основные)</v>
          </cell>
          <cell r="H1465">
            <v>2011</v>
          </cell>
          <cell r="I1465">
            <v>7920</v>
          </cell>
          <cell r="J1465">
            <v>4373758.76</v>
          </cell>
          <cell r="K1465">
            <v>1</v>
          </cell>
          <cell r="L1465">
            <v>0</v>
          </cell>
          <cell r="M1465">
            <v>0</v>
          </cell>
          <cell r="N1465">
            <v>0</v>
          </cell>
          <cell r="R1465">
            <v>0</v>
          </cell>
          <cell r="S1465">
            <v>0</v>
          </cell>
          <cell r="T1465">
            <v>0</v>
          </cell>
          <cell r="U1465">
            <v>37</v>
          </cell>
          <cell r="V1465">
            <v>0</v>
          </cell>
          <cell r="W1465">
            <v>0</v>
          </cell>
          <cell r="AA1465">
            <v>0</v>
          </cell>
          <cell r="AB1465">
            <v>0</v>
          </cell>
          <cell r="AC1465">
            <v>0</v>
          </cell>
          <cell r="AD1465">
            <v>37</v>
          </cell>
          <cell r="AE1465">
            <v>230000</v>
          </cell>
          <cell r="AF1465">
            <v>0</v>
          </cell>
          <cell r="AI1465">
            <v>2223</v>
          </cell>
          <cell r="AK1465">
            <v>0</v>
          </cell>
          <cell r="AM1465">
            <v>718</v>
          </cell>
          <cell r="AN1465">
            <v>1</v>
          </cell>
          <cell r="AO1465">
            <v>393216</v>
          </cell>
          <cell r="AQ1465">
            <v>0</v>
          </cell>
          <cell r="AR1465">
            <v>0</v>
          </cell>
          <cell r="AS1465" t="str">
            <v>Ы</v>
          </cell>
          <cell r="AT1465" t="str">
            <v>Ы</v>
          </cell>
          <cell r="AU1465">
            <v>0</v>
          </cell>
          <cell r="AV1465">
            <v>0</v>
          </cell>
          <cell r="AW1465">
            <v>23</v>
          </cell>
          <cell r="AX1465">
            <v>1</v>
          </cell>
          <cell r="AY1465">
            <v>0</v>
          </cell>
          <cell r="AZ1465">
            <v>0</v>
          </cell>
          <cell r="BA1465">
            <v>0</v>
          </cell>
          <cell r="BB1465">
            <v>0</v>
          </cell>
          <cell r="BC1465">
            <v>38828</v>
          </cell>
        </row>
        <row r="1466">
          <cell r="A1466">
            <v>2006</v>
          </cell>
          <cell r="B1466">
            <v>1</v>
          </cell>
          <cell r="C1466">
            <v>592</v>
          </cell>
          <cell r="D1466">
            <v>21</v>
          </cell>
          <cell r="E1466">
            <v>792020</v>
          </cell>
          <cell r="F1466">
            <v>0</v>
          </cell>
          <cell r="G1466" t="str">
            <v>Затраты по ШПЗ (основные)</v>
          </cell>
          <cell r="H1466">
            <v>2011</v>
          </cell>
          <cell r="I1466">
            <v>7920</v>
          </cell>
          <cell r="J1466">
            <v>32500</v>
          </cell>
          <cell r="K1466">
            <v>1</v>
          </cell>
          <cell r="L1466">
            <v>0</v>
          </cell>
          <cell r="M1466">
            <v>0</v>
          </cell>
          <cell r="N1466">
            <v>0</v>
          </cell>
          <cell r="R1466">
            <v>0</v>
          </cell>
          <cell r="S1466">
            <v>0</v>
          </cell>
          <cell r="T1466">
            <v>0</v>
          </cell>
          <cell r="U1466">
            <v>37</v>
          </cell>
          <cell r="V1466">
            <v>0</v>
          </cell>
          <cell r="W1466">
            <v>0</v>
          </cell>
          <cell r="AA1466">
            <v>0</v>
          </cell>
          <cell r="AB1466">
            <v>0</v>
          </cell>
          <cell r="AC1466">
            <v>0</v>
          </cell>
          <cell r="AD1466">
            <v>37</v>
          </cell>
          <cell r="AE1466">
            <v>240000</v>
          </cell>
          <cell r="AF1466">
            <v>0</v>
          </cell>
          <cell r="AI1466">
            <v>2223</v>
          </cell>
          <cell r="AK1466">
            <v>0</v>
          </cell>
          <cell r="AM1466">
            <v>719</v>
          </cell>
          <cell r="AN1466">
            <v>1</v>
          </cell>
          <cell r="AO1466">
            <v>393216</v>
          </cell>
          <cell r="AQ1466">
            <v>0</v>
          </cell>
          <cell r="AR1466">
            <v>0</v>
          </cell>
          <cell r="AS1466" t="str">
            <v>Ы</v>
          </cell>
          <cell r="AT1466" t="str">
            <v>Ы</v>
          </cell>
          <cell r="AU1466">
            <v>0</v>
          </cell>
          <cell r="AV1466">
            <v>0</v>
          </cell>
          <cell r="AW1466">
            <v>23</v>
          </cell>
          <cell r="AX1466">
            <v>1</v>
          </cell>
          <cell r="AY1466">
            <v>0</v>
          </cell>
          <cell r="AZ1466">
            <v>0</v>
          </cell>
          <cell r="BA1466">
            <v>0</v>
          </cell>
          <cell r="BB1466">
            <v>0</v>
          </cell>
          <cell r="BC1466">
            <v>38828</v>
          </cell>
        </row>
        <row r="1467">
          <cell r="A1467">
            <v>2006</v>
          </cell>
          <cell r="B1467">
            <v>1</v>
          </cell>
          <cell r="C1467">
            <v>593</v>
          </cell>
          <cell r="D1467">
            <v>21</v>
          </cell>
          <cell r="E1467">
            <v>792020</v>
          </cell>
          <cell r="F1467">
            <v>0</v>
          </cell>
          <cell r="G1467" t="str">
            <v>Затраты по ШПЗ (основные)</v>
          </cell>
          <cell r="H1467">
            <v>2011</v>
          </cell>
          <cell r="I1467">
            <v>7920</v>
          </cell>
          <cell r="J1467">
            <v>36321.89</v>
          </cell>
          <cell r="K1467">
            <v>1</v>
          </cell>
          <cell r="L1467">
            <v>0</v>
          </cell>
          <cell r="M1467">
            <v>0</v>
          </cell>
          <cell r="N1467">
            <v>0</v>
          </cell>
          <cell r="R1467">
            <v>0</v>
          </cell>
          <cell r="S1467">
            <v>0</v>
          </cell>
          <cell r="T1467">
            <v>0</v>
          </cell>
          <cell r="U1467">
            <v>37</v>
          </cell>
          <cell r="V1467">
            <v>0</v>
          </cell>
          <cell r="W1467">
            <v>0</v>
          </cell>
          <cell r="AA1467">
            <v>0</v>
          </cell>
          <cell r="AB1467">
            <v>0</v>
          </cell>
          <cell r="AC1467">
            <v>0</v>
          </cell>
          <cell r="AD1467">
            <v>37</v>
          </cell>
          <cell r="AE1467">
            <v>250000</v>
          </cell>
          <cell r="AF1467">
            <v>0</v>
          </cell>
          <cell r="AI1467">
            <v>2223</v>
          </cell>
          <cell r="AK1467">
            <v>0</v>
          </cell>
          <cell r="AM1467">
            <v>720</v>
          </cell>
          <cell r="AN1467">
            <v>1</v>
          </cell>
          <cell r="AO1467">
            <v>393216</v>
          </cell>
          <cell r="AQ1467">
            <v>0</v>
          </cell>
          <cell r="AR1467">
            <v>0</v>
          </cell>
          <cell r="AS1467" t="str">
            <v>Ы</v>
          </cell>
          <cell r="AT1467" t="str">
            <v>Ы</v>
          </cell>
          <cell r="AU1467">
            <v>0</v>
          </cell>
          <cell r="AV1467">
            <v>0</v>
          </cell>
          <cell r="AW1467">
            <v>23</v>
          </cell>
          <cell r="AX1467">
            <v>1</v>
          </cell>
          <cell r="AY1467">
            <v>0</v>
          </cell>
          <cell r="AZ1467">
            <v>0</v>
          </cell>
          <cell r="BA1467">
            <v>0</v>
          </cell>
          <cell r="BB1467">
            <v>0</v>
          </cell>
          <cell r="BC1467">
            <v>38828</v>
          </cell>
        </row>
        <row r="1468">
          <cell r="A1468">
            <v>2006</v>
          </cell>
          <cell r="B1468">
            <v>1</v>
          </cell>
          <cell r="C1468">
            <v>594</v>
          </cell>
          <cell r="D1468">
            <v>21</v>
          </cell>
          <cell r="E1468">
            <v>792020</v>
          </cell>
          <cell r="F1468">
            <v>0</v>
          </cell>
          <cell r="G1468" t="str">
            <v>Затраты по ШПЗ (основные)</v>
          </cell>
          <cell r="H1468">
            <v>2011</v>
          </cell>
          <cell r="I1468">
            <v>7920</v>
          </cell>
          <cell r="J1468">
            <v>180139.11</v>
          </cell>
          <cell r="K1468">
            <v>1</v>
          </cell>
          <cell r="L1468">
            <v>0</v>
          </cell>
          <cell r="M1468">
            <v>0</v>
          </cell>
          <cell r="N1468">
            <v>0</v>
          </cell>
          <cell r="R1468">
            <v>0</v>
          </cell>
          <cell r="S1468">
            <v>0</v>
          </cell>
          <cell r="T1468">
            <v>0</v>
          </cell>
          <cell r="U1468">
            <v>37</v>
          </cell>
          <cell r="V1468">
            <v>0</v>
          </cell>
          <cell r="W1468">
            <v>0</v>
          </cell>
          <cell r="AA1468">
            <v>0</v>
          </cell>
          <cell r="AB1468">
            <v>0</v>
          </cell>
          <cell r="AC1468">
            <v>0</v>
          </cell>
          <cell r="AD1468">
            <v>37</v>
          </cell>
          <cell r="AE1468">
            <v>260000</v>
          </cell>
          <cell r="AF1468">
            <v>0</v>
          </cell>
          <cell r="AI1468">
            <v>2223</v>
          </cell>
          <cell r="AK1468">
            <v>0</v>
          </cell>
          <cell r="AM1468">
            <v>721</v>
          </cell>
          <cell r="AN1468">
            <v>1</v>
          </cell>
          <cell r="AO1468">
            <v>393216</v>
          </cell>
          <cell r="AQ1468">
            <v>0</v>
          </cell>
          <cell r="AR1468">
            <v>0</v>
          </cell>
          <cell r="AS1468" t="str">
            <v>Ы</v>
          </cell>
          <cell r="AT1468" t="str">
            <v>Ы</v>
          </cell>
          <cell r="AU1468">
            <v>0</v>
          </cell>
          <cell r="AV1468">
            <v>0</v>
          </cell>
          <cell r="AW1468">
            <v>23</v>
          </cell>
          <cell r="AX1468">
            <v>1</v>
          </cell>
          <cell r="AY1468">
            <v>0</v>
          </cell>
          <cell r="AZ1468">
            <v>0</v>
          </cell>
          <cell r="BA1468">
            <v>0</v>
          </cell>
          <cell r="BB1468">
            <v>0</v>
          </cell>
          <cell r="BC1468">
            <v>38828</v>
          </cell>
        </row>
        <row r="1469">
          <cell r="A1469">
            <v>2006</v>
          </cell>
          <cell r="B1469">
            <v>1</v>
          </cell>
          <cell r="C1469">
            <v>595</v>
          </cell>
          <cell r="D1469">
            <v>21</v>
          </cell>
          <cell r="E1469">
            <v>792020</v>
          </cell>
          <cell r="F1469">
            <v>0</v>
          </cell>
          <cell r="G1469" t="str">
            <v>Затраты по ШПЗ (основные)</v>
          </cell>
          <cell r="H1469">
            <v>2011</v>
          </cell>
          <cell r="I1469">
            <v>7920</v>
          </cell>
          <cell r="J1469">
            <v>1099822.6299999999</v>
          </cell>
          <cell r="K1469">
            <v>1</v>
          </cell>
          <cell r="L1469">
            <v>0</v>
          </cell>
          <cell r="M1469">
            <v>0</v>
          </cell>
          <cell r="N1469">
            <v>0</v>
          </cell>
          <cell r="R1469">
            <v>0</v>
          </cell>
          <cell r="S1469">
            <v>0</v>
          </cell>
          <cell r="T1469">
            <v>0</v>
          </cell>
          <cell r="U1469">
            <v>37</v>
          </cell>
          <cell r="V1469">
            <v>0</v>
          </cell>
          <cell r="W1469">
            <v>0</v>
          </cell>
          <cell r="AA1469">
            <v>0</v>
          </cell>
          <cell r="AB1469">
            <v>0</v>
          </cell>
          <cell r="AC1469">
            <v>0</v>
          </cell>
          <cell r="AD1469">
            <v>37</v>
          </cell>
          <cell r="AE1469">
            <v>270000</v>
          </cell>
          <cell r="AF1469">
            <v>0</v>
          </cell>
          <cell r="AI1469">
            <v>2223</v>
          </cell>
          <cell r="AK1469">
            <v>0</v>
          </cell>
          <cell r="AM1469">
            <v>722</v>
          </cell>
          <cell r="AN1469">
            <v>1</v>
          </cell>
          <cell r="AO1469">
            <v>393216</v>
          </cell>
          <cell r="AQ1469">
            <v>0</v>
          </cell>
          <cell r="AR1469">
            <v>0</v>
          </cell>
          <cell r="AS1469" t="str">
            <v>Ы</v>
          </cell>
          <cell r="AT1469" t="str">
            <v>Ы</v>
          </cell>
          <cell r="AU1469">
            <v>0</v>
          </cell>
          <cell r="AV1469">
            <v>0</v>
          </cell>
          <cell r="AW1469">
            <v>23</v>
          </cell>
          <cell r="AX1469">
            <v>1</v>
          </cell>
          <cell r="AY1469">
            <v>0</v>
          </cell>
          <cell r="AZ1469">
            <v>0</v>
          </cell>
          <cell r="BA1469">
            <v>0</v>
          </cell>
          <cell r="BB1469">
            <v>0</v>
          </cell>
          <cell r="BC1469">
            <v>38828</v>
          </cell>
        </row>
        <row r="1470">
          <cell r="A1470">
            <v>2006</v>
          </cell>
          <cell r="B1470">
            <v>1</v>
          </cell>
          <cell r="C1470">
            <v>596</v>
          </cell>
          <cell r="D1470">
            <v>21</v>
          </cell>
          <cell r="E1470">
            <v>792020</v>
          </cell>
          <cell r="F1470">
            <v>0</v>
          </cell>
          <cell r="G1470" t="str">
            <v>Затраты по ШПЗ (основные)</v>
          </cell>
          <cell r="H1470">
            <v>2011</v>
          </cell>
          <cell r="I1470">
            <v>7920</v>
          </cell>
          <cell r="J1470">
            <v>46397.21</v>
          </cell>
          <cell r="K1470">
            <v>1</v>
          </cell>
          <cell r="L1470">
            <v>0</v>
          </cell>
          <cell r="M1470">
            <v>0</v>
          </cell>
          <cell r="N1470">
            <v>0</v>
          </cell>
          <cell r="R1470">
            <v>0</v>
          </cell>
          <cell r="S1470">
            <v>0</v>
          </cell>
          <cell r="T1470">
            <v>0</v>
          </cell>
          <cell r="U1470">
            <v>37</v>
          </cell>
          <cell r="V1470">
            <v>0</v>
          </cell>
          <cell r="W1470">
            <v>0</v>
          </cell>
          <cell r="AA1470">
            <v>0</v>
          </cell>
          <cell r="AB1470">
            <v>0</v>
          </cell>
          <cell r="AC1470">
            <v>0</v>
          </cell>
          <cell r="AD1470">
            <v>37</v>
          </cell>
          <cell r="AE1470">
            <v>280000</v>
          </cell>
          <cell r="AF1470">
            <v>0</v>
          </cell>
          <cell r="AI1470">
            <v>2223</v>
          </cell>
          <cell r="AK1470">
            <v>0</v>
          </cell>
          <cell r="AM1470">
            <v>723</v>
          </cell>
          <cell r="AN1470">
            <v>1</v>
          </cell>
          <cell r="AO1470">
            <v>393216</v>
          </cell>
          <cell r="AQ1470">
            <v>0</v>
          </cell>
          <cell r="AR1470">
            <v>0</v>
          </cell>
          <cell r="AS1470" t="str">
            <v>Ы</v>
          </cell>
          <cell r="AT1470" t="str">
            <v>Ы</v>
          </cell>
          <cell r="AU1470">
            <v>0</v>
          </cell>
          <cell r="AV1470">
            <v>0</v>
          </cell>
          <cell r="AW1470">
            <v>23</v>
          </cell>
          <cell r="AX1470">
            <v>1</v>
          </cell>
          <cell r="AY1470">
            <v>0</v>
          </cell>
          <cell r="AZ1470">
            <v>0</v>
          </cell>
          <cell r="BA1470">
            <v>0</v>
          </cell>
          <cell r="BB1470">
            <v>0</v>
          </cell>
          <cell r="BC1470">
            <v>38828</v>
          </cell>
        </row>
        <row r="1471">
          <cell r="A1471">
            <v>2006</v>
          </cell>
          <cell r="B1471">
            <v>1</v>
          </cell>
          <cell r="C1471">
            <v>597</v>
          </cell>
          <cell r="D1471">
            <v>21</v>
          </cell>
          <cell r="E1471">
            <v>792020</v>
          </cell>
          <cell r="F1471">
            <v>0</v>
          </cell>
          <cell r="G1471" t="str">
            <v>Затраты по ШПЗ (основные)</v>
          </cell>
          <cell r="H1471">
            <v>2011</v>
          </cell>
          <cell r="I1471">
            <v>7920</v>
          </cell>
          <cell r="J1471">
            <v>535580.17000000004</v>
          </cell>
          <cell r="K1471">
            <v>1</v>
          </cell>
          <cell r="L1471">
            <v>0</v>
          </cell>
          <cell r="M1471">
            <v>0</v>
          </cell>
          <cell r="N1471">
            <v>0</v>
          </cell>
          <cell r="R1471">
            <v>0</v>
          </cell>
          <cell r="S1471">
            <v>0</v>
          </cell>
          <cell r="T1471">
            <v>0</v>
          </cell>
          <cell r="U1471">
            <v>37</v>
          </cell>
          <cell r="V1471">
            <v>0</v>
          </cell>
          <cell r="W1471">
            <v>0</v>
          </cell>
          <cell r="AA1471">
            <v>0</v>
          </cell>
          <cell r="AB1471">
            <v>0</v>
          </cell>
          <cell r="AC1471">
            <v>0</v>
          </cell>
          <cell r="AD1471">
            <v>37</v>
          </cell>
          <cell r="AE1471">
            <v>280100</v>
          </cell>
          <cell r="AF1471">
            <v>0</v>
          </cell>
          <cell r="AI1471">
            <v>2223</v>
          </cell>
          <cell r="AK1471">
            <v>0</v>
          </cell>
          <cell r="AM1471">
            <v>724</v>
          </cell>
          <cell r="AN1471">
            <v>1</v>
          </cell>
          <cell r="AO1471">
            <v>393216</v>
          </cell>
          <cell r="AQ1471">
            <v>0</v>
          </cell>
          <cell r="AR1471">
            <v>0</v>
          </cell>
          <cell r="AS1471" t="str">
            <v>Ы</v>
          </cell>
          <cell r="AT1471" t="str">
            <v>Ы</v>
          </cell>
          <cell r="AU1471">
            <v>0</v>
          </cell>
          <cell r="AV1471">
            <v>0</v>
          </cell>
          <cell r="AW1471">
            <v>23</v>
          </cell>
          <cell r="AX1471">
            <v>1</v>
          </cell>
          <cell r="AY1471">
            <v>0</v>
          </cell>
          <cell r="AZ1471">
            <v>0</v>
          </cell>
          <cell r="BA1471">
            <v>0</v>
          </cell>
          <cell r="BB1471">
            <v>0</v>
          </cell>
          <cell r="BC1471">
            <v>38828</v>
          </cell>
        </row>
        <row r="1472">
          <cell r="A1472">
            <v>2006</v>
          </cell>
          <cell r="B1472">
            <v>1</v>
          </cell>
          <cell r="C1472">
            <v>598</v>
          </cell>
          <cell r="D1472">
            <v>21</v>
          </cell>
          <cell r="E1472">
            <v>792020</v>
          </cell>
          <cell r="F1472">
            <v>0</v>
          </cell>
          <cell r="G1472" t="str">
            <v>Затраты по ШПЗ (основные)</v>
          </cell>
          <cell r="H1472">
            <v>2011</v>
          </cell>
          <cell r="I1472">
            <v>7920</v>
          </cell>
          <cell r="J1472">
            <v>22743.08</v>
          </cell>
          <cell r="K1472">
            <v>1</v>
          </cell>
          <cell r="L1472">
            <v>0</v>
          </cell>
          <cell r="M1472">
            <v>0</v>
          </cell>
          <cell r="N1472">
            <v>0</v>
          </cell>
          <cell r="R1472">
            <v>0</v>
          </cell>
          <cell r="S1472">
            <v>0</v>
          </cell>
          <cell r="T1472">
            <v>0</v>
          </cell>
          <cell r="U1472">
            <v>37</v>
          </cell>
          <cell r="V1472">
            <v>0</v>
          </cell>
          <cell r="W1472">
            <v>0</v>
          </cell>
          <cell r="AA1472">
            <v>0</v>
          </cell>
          <cell r="AB1472">
            <v>0</v>
          </cell>
          <cell r="AC1472">
            <v>0</v>
          </cell>
          <cell r="AD1472">
            <v>37</v>
          </cell>
          <cell r="AE1472">
            <v>280200</v>
          </cell>
          <cell r="AF1472">
            <v>0</v>
          </cell>
          <cell r="AI1472">
            <v>2223</v>
          </cell>
          <cell r="AK1472">
            <v>0</v>
          </cell>
          <cell r="AM1472">
            <v>725</v>
          </cell>
          <cell r="AN1472">
            <v>1</v>
          </cell>
          <cell r="AO1472">
            <v>393216</v>
          </cell>
          <cell r="AQ1472">
            <v>0</v>
          </cell>
          <cell r="AR1472">
            <v>0</v>
          </cell>
          <cell r="AS1472" t="str">
            <v>Ы</v>
          </cell>
          <cell r="AT1472" t="str">
            <v>Ы</v>
          </cell>
          <cell r="AU1472">
            <v>0</v>
          </cell>
          <cell r="AV1472">
            <v>0</v>
          </cell>
          <cell r="AW1472">
            <v>23</v>
          </cell>
          <cell r="AX1472">
            <v>1</v>
          </cell>
          <cell r="AY1472">
            <v>0</v>
          </cell>
          <cell r="AZ1472">
            <v>0</v>
          </cell>
          <cell r="BA1472">
            <v>0</v>
          </cell>
          <cell r="BB1472">
            <v>0</v>
          </cell>
          <cell r="BC1472">
            <v>38828</v>
          </cell>
        </row>
        <row r="1473">
          <cell r="A1473">
            <v>2006</v>
          </cell>
          <cell r="B1473">
            <v>1</v>
          </cell>
          <cell r="C1473">
            <v>599</v>
          </cell>
          <cell r="D1473">
            <v>21</v>
          </cell>
          <cell r="E1473">
            <v>792020</v>
          </cell>
          <cell r="F1473">
            <v>0</v>
          </cell>
          <cell r="G1473" t="str">
            <v>Затраты по ШПЗ (основные)</v>
          </cell>
          <cell r="H1473">
            <v>2011</v>
          </cell>
          <cell r="I1473">
            <v>7920</v>
          </cell>
          <cell r="J1473">
            <v>11795.64</v>
          </cell>
          <cell r="K1473">
            <v>1</v>
          </cell>
          <cell r="L1473">
            <v>0</v>
          </cell>
          <cell r="M1473">
            <v>0</v>
          </cell>
          <cell r="N1473">
            <v>0</v>
          </cell>
          <cell r="R1473">
            <v>0</v>
          </cell>
          <cell r="S1473">
            <v>0</v>
          </cell>
          <cell r="T1473">
            <v>0</v>
          </cell>
          <cell r="U1473">
            <v>37</v>
          </cell>
          <cell r="V1473">
            <v>0</v>
          </cell>
          <cell r="W1473">
            <v>0</v>
          </cell>
          <cell r="AA1473">
            <v>0</v>
          </cell>
          <cell r="AB1473">
            <v>0</v>
          </cell>
          <cell r="AC1473">
            <v>0</v>
          </cell>
          <cell r="AD1473">
            <v>37</v>
          </cell>
          <cell r="AE1473">
            <v>280300</v>
          </cell>
          <cell r="AF1473">
            <v>0</v>
          </cell>
          <cell r="AI1473">
            <v>2223</v>
          </cell>
          <cell r="AK1473">
            <v>0</v>
          </cell>
          <cell r="AM1473">
            <v>726</v>
          </cell>
          <cell r="AN1473">
            <v>1</v>
          </cell>
          <cell r="AO1473">
            <v>393216</v>
          </cell>
          <cell r="AQ1473">
            <v>0</v>
          </cell>
          <cell r="AR1473">
            <v>0</v>
          </cell>
          <cell r="AS1473" t="str">
            <v>Ы</v>
          </cell>
          <cell r="AT1473" t="str">
            <v>Ы</v>
          </cell>
          <cell r="AU1473">
            <v>0</v>
          </cell>
          <cell r="AV1473">
            <v>0</v>
          </cell>
          <cell r="AW1473">
            <v>23</v>
          </cell>
          <cell r="AX1473">
            <v>1</v>
          </cell>
          <cell r="AY1473">
            <v>0</v>
          </cell>
          <cell r="AZ1473">
            <v>0</v>
          </cell>
          <cell r="BA1473">
            <v>0</v>
          </cell>
          <cell r="BB1473">
            <v>0</v>
          </cell>
          <cell r="BC1473">
            <v>38828</v>
          </cell>
        </row>
        <row r="1474">
          <cell r="A1474">
            <v>2006</v>
          </cell>
          <cell r="B1474">
            <v>1</v>
          </cell>
          <cell r="C1474">
            <v>600</v>
          </cell>
          <cell r="D1474">
            <v>21</v>
          </cell>
          <cell r="E1474">
            <v>792020</v>
          </cell>
          <cell r="F1474">
            <v>0</v>
          </cell>
          <cell r="G1474" t="str">
            <v>Затраты по ШПЗ (основные)</v>
          </cell>
          <cell r="H1474">
            <v>2011</v>
          </cell>
          <cell r="I1474">
            <v>7920</v>
          </cell>
          <cell r="J1474">
            <v>1084089.3600000001</v>
          </cell>
          <cell r="K1474">
            <v>1</v>
          </cell>
          <cell r="L1474">
            <v>0</v>
          </cell>
          <cell r="M1474">
            <v>0</v>
          </cell>
          <cell r="N1474">
            <v>0</v>
          </cell>
          <cell r="R1474">
            <v>0</v>
          </cell>
          <cell r="S1474">
            <v>0</v>
          </cell>
          <cell r="T1474">
            <v>0</v>
          </cell>
          <cell r="U1474">
            <v>37</v>
          </cell>
          <cell r="V1474">
            <v>0</v>
          </cell>
          <cell r="W1474">
            <v>0</v>
          </cell>
          <cell r="AA1474">
            <v>0</v>
          </cell>
          <cell r="AB1474">
            <v>0</v>
          </cell>
          <cell r="AC1474">
            <v>0</v>
          </cell>
          <cell r="AD1474">
            <v>37</v>
          </cell>
          <cell r="AE1474">
            <v>280400</v>
          </cell>
          <cell r="AF1474">
            <v>0</v>
          </cell>
          <cell r="AI1474">
            <v>2223</v>
          </cell>
          <cell r="AK1474">
            <v>0</v>
          </cell>
          <cell r="AM1474">
            <v>727</v>
          </cell>
          <cell r="AN1474">
            <v>1</v>
          </cell>
          <cell r="AO1474">
            <v>393216</v>
          </cell>
          <cell r="AQ1474">
            <v>0</v>
          </cell>
          <cell r="AR1474">
            <v>0</v>
          </cell>
          <cell r="AS1474" t="str">
            <v>Ы</v>
          </cell>
          <cell r="AT1474" t="str">
            <v>Ы</v>
          </cell>
          <cell r="AU1474">
            <v>0</v>
          </cell>
          <cell r="AV1474">
            <v>0</v>
          </cell>
          <cell r="AW1474">
            <v>23</v>
          </cell>
          <cell r="AX1474">
            <v>1</v>
          </cell>
          <cell r="AY1474">
            <v>0</v>
          </cell>
          <cell r="AZ1474">
            <v>0</v>
          </cell>
          <cell r="BA1474">
            <v>0</v>
          </cell>
          <cell r="BB1474">
            <v>0</v>
          </cell>
          <cell r="BC1474">
            <v>38828</v>
          </cell>
        </row>
        <row r="1475">
          <cell r="A1475">
            <v>2006</v>
          </cell>
          <cell r="B1475">
            <v>1</v>
          </cell>
          <cell r="C1475">
            <v>601</v>
          </cell>
          <cell r="D1475">
            <v>21</v>
          </cell>
          <cell r="E1475">
            <v>792020</v>
          </cell>
          <cell r="F1475">
            <v>0</v>
          </cell>
          <cell r="G1475" t="str">
            <v>Затраты по ШПЗ (основные)</v>
          </cell>
          <cell r="H1475">
            <v>2011</v>
          </cell>
          <cell r="I1475">
            <v>7920</v>
          </cell>
          <cell r="J1475">
            <v>86973.47</v>
          </cell>
          <cell r="K1475">
            <v>1</v>
          </cell>
          <cell r="L1475">
            <v>0</v>
          </cell>
          <cell r="M1475">
            <v>0</v>
          </cell>
          <cell r="N1475">
            <v>0</v>
          </cell>
          <cell r="R1475">
            <v>0</v>
          </cell>
          <cell r="S1475">
            <v>0</v>
          </cell>
          <cell r="T1475">
            <v>0</v>
          </cell>
          <cell r="U1475">
            <v>37</v>
          </cell>
          <cell r="V1475">
            <v>0</v>
          </cell>
          <cell r="W1475">
            <v>0</v>
          </cell>
          <cell r="AA1475">
            <v>0</v>
          </cell>
          <cell r="AB1475">
            <v>0</v>
          </cell>
          <cell r="AC1475">
            <v>0</v>
          </cell>
          <cell r="AD1475">
            <v>37</v>
          </cell>
          <cell r="AE1475">
            <v>281100</v>
          </cell>
          <cell r="AF1475">
            <v>0</v>
          </cell>
          <cell r="AI1475">
            <v>2223</v>
          </cell>
          <cell r="AK1475">
            <v>0</v>
          </cell>
          <cell r="AM1475">
            <v>728</v>
          </cell>
          <cell r="AN1475">
            <v>1</v>
          </cell>
          <cell r="AO1475">
            <v>393216</v>
          </cell>
          <cell r="AQ1475">
            <v>0</v>
          </cell>
          <cell r="AR1475">
            <v>0</v>
          </cell>
          <cell r="AS1475" t="str">
            <v>Ы</v>
          </cell>
          <cell r="AT1475" t="str">
            <v>Ы</v>
          </cell>
          <cell r="AU1475">
            <v>0</v>
          </cell>
          <cell r="AV1475">
            <v>0</v>
          </cell>
          <cell r="AW1475">
            <v>23</v>
          </cell>
          <cell r="AX1475">
            <v>1</v>
          </cell>
          <cell r="AY1475">
            <v>0</v>
          </cell>
          <cell r="AZ1475">
            <v>0</v>
          </cell>
          <cell r="BA1475">
            <v>0</v>
          </cell>
          <cell r="BB1475">
            <v>0</v>
          </cell>
          <cell r="BC1475">
            <v>38828</v>
          </cell>
        </row>
        <row r="1476">
          <cell r="A1476">
            <v>2006</v>
          </cell>
          <cell r="B1476">
            <v>1</v>
          </cell>
          <cell r="C1476">
            <v>602</v>
          </cell>
          <cell r="D1476">
            <v>21</v>
          </cell>
          <cell r="E1476">
            <v>792020</v>
          </cell>
          <cell r="F1476">
            <v>0</v>
          </cell>
          <cell r="G1476" t="str">
            <v>Затраты по ШПЗ (основные)</v>
          </cell>
          <cell r="H1476">
            <v>2011</v>
          </cell>
          <cell r="I1476">
            <v>7920</v>
          </cell>
          <cell r="J1476">
            <v>3974.16</v>
          </cell>
          <cell r="K1476">
            <v>1</v>
          </cell>
          <cell r="L1476">
            <v>0</v>
          </cell>
          <cell r="M1476">
            <v>0</v>
          </cell>
          <cell r="N1476">
            <v>0</v>
          </cell>
          <cell r="R1476">
            <v>0</v>
          </cell>
          <cell r="S1476">
            <v>0</v>
          </cell>
          <cell r="T1476">
            <v>0</v>
          </cell>
          <cell r="U1476">
            <v>37</v>
          </cell>
          <cell r="V1476">
            <v>0</v>
          </cell>
          <cell r="W1476">
            <v>0</v>
          </cell>
          <cell r="AA1476">
            <v>0</v>
          </cell>
          <cell r="AB1476">
            <v>0</v>
          </cell>
          <cell r="AC1476">
            <v>0</v>
          </cell>
          <cell r="AD1476">
            <v>37</v>
          </cell>
          <cell r="AE1476">
            <v>281200</v>
          </cell>
          <cell r="AF1476">
            <v>0</v>
          </cell>
          <cell r="AI1476">
            <v>2223</v>
          </cell>
          <cell r="AK1476">
            <v>0</v>
          </cell>
          <cell r="AM1476">
            <v>729</v>
          </cell>
          <cell r="AN1476">
            <v>1</v>
          </cell>
          <cell r="AO1476">
            <v>393216</v>
          </cell>
          <cell r="AQ1476">
            <v>0</v>
          </cell>
          <cell r="AR1476">
            <v>0</v>
          </cell>
          <cell r="AS1476" t="str">
            <v>Ы</v>
          </cell>
          <cell r="AT1476" t="str">
            <v>Ы</v>
          </cell>
          <cell r="AU1476">
            <v>0</v>
          </cell>
          <cell r="AV1476">
            <v>0</v>
          </cell>
          <cell r="AW1476">
            <v>23</v>
          </cell>
          <cell r="AX1476">
            <v>1</v>
          </cell>
          <cell r="AY1476">
            <v>0</v>
          </cell>
          <cell r="AZ1476">
            <v>0</v>
          </cell>
          <cell r="BA1476">
            <v>0</v>
          </cell>
          <cell r="BB1476">
            <v>0</v>
          </cell>
          <cell r="BC1476">
            <v>38828</v>
          </cell>
        </row>
        <row r="1477">
          <cell r="A1477">
            <v>2006</v>
          </cell>
          <cell r="B1477">
            <v>1</v>
          </cell>
          <cell r="C1477">
            <v>603</v>
          </cell>
          <cell r="D1477">
            <v>21</v>
          </cell>
          <cell r="E1477">
            <v>792020</v>
          </cell>
          <cell r="F1477">
            <v>0</v>
          </cell>
          <cell r="G1477" t="str">
            <v>Затраты по ШПЗ (основные)</v>
          </cell>
          <cell r="H1477">
            <v>2011</v>
          </cell>
          <cell r="I1477">
            <v>7920</v>
          </cell>
          <cell r="J1477">
            <v>606.45000000000005</v>
          </cell>
          <cell r="K1477">
            <v>1</v>
          </cell>
          <cell r="L1477">
            <v>0</v>
          </cell>
          <cell r="M1477">
            <v>0</v>
          </cell>
          <cell r="N1477">
            <v>0</v>
          </cell>
          <cell r="R1477">
            <v>0</v>
          </cell>
          <cell r="S1477">
            <v>0</v>
          </cell>
          <cell r="T1477">
            <v>0</v>
          </cell>
          <cell r="U1477">
            <v>37</v>
          </cell>
          <cell r="V1477">
            <v>0</v>
          </cell>
          <cell r="W1477">
            <v>0</v>
          </cell>
          <cell r="AA1477">
            <v>0</v>
          </cell>
          <cell r="AB1477">
            <v>0</v>
          </cell>
          <cell r="AC1477">
            <v>0</v>
          </cell>
          <cell r="AD1477">
            <v>37</v>
          </cell>
          <cell r="AE1477">
            <v>282000</v>
          </cell>
          <cell r="AF1477">
            <v>0</v>
          </cell>
          <cell r="AI1477">
            <v>2223</v>
          </cell>
          <cell r="AK1477">
            <v>0</v>
          </cell>
          <cell r="AM1477">
            <v>730</v>
          </cell>
          <cell r="AN1477">
            <v>1</v>
          </cell>
          <cell r="AO1477">
            <v>393216</v>
          </cell>
          <cell r="AQ1477">
            <v>0</v>
          </cell>
          <cell r="AR1477">
            <v>0</v>
          </cell>
          <cell r="AS1477" t="str">
            <v>Ы</v>
          </cell>
          <cell r="AT1477" t="str">
            <v>Ы</v>
          </cell>
          <cell r="AU1477">
            <v>0</v>
          </cell>
          <cell r="AV1477">
            <v>0</v>
          </cell>
          <cell r="AW1477">
            <v>23</v>
          </cell>
          <cell r="AX1477">
            <v>1</v>
          </cell>
          <cell r="AY1477">
            <v>0</v>
          </cell>
          <cell r="AZ1477">
            <v>0</v>
          </cell>
          <cell r="BA1477">
            <v>0</v>
          </cell>
          <cell r="BB1477">
            <v>0</v>
          </cell>
          <cell r="BC1477">
            <v>38828</v>
          </cell>
        </row>
        <row r="1478">
          <cell r="A1478">
            <v>2006</v>
          </cell>
          <cell r="B1478">
            <v>1</v>
          </cell>
          <cell r="C1478">
            <v>604</v>
          </cell>
          <cell r="D1478">
            <v>21</v>
          </cell>
          <cell r="E1478">
            <v>792020</v>
          </cell>
          <cell r="F1478">
            <v>0</v>
          </cell>
          <cell r="G1478" t="str">
            <v>Затраты по ШПЗ (основные)</v>
          </cell>
          <cell r="H1478">
            <v>2011</v>
          </cell>
          <cell r="I1478">
            <v>7920</v>
          </cell>
          <cell r="J1478">
            <v>68927.19</v>
          </cell>
          <cell r="K1478">
            <v>1</v>
          </cell>
          <cell r="L1478">
            <v>0</v>
          </cell>
          <cell r="M1478">
            <v>0</v>
          </cell>
          <cell r="N1478">
            <v>0</v>
          </cell>
          <cell r="R1478">
            <v>0</v>
          </cell>
          <cell r="S1478">
            <v>0</v>
          </cell>
          <cell r="T1478">
            <v>0</v>
          </cell>
          <cell r="U1478">
            <v>37</v>
          </cell>
          <cell r="V1478">
            <v>0</v>
          </cell>
          <cell r="W1478">
            <v>0</v>
          </cell>
          <cell r="AA1478">
            <v>0</v>
          </cell>
          <cell r="AB1478">
            <v>0</v>
          </cell>
          <cell r="AC1478">
            <v>0</v>
          </cell>
          <cell r="AD1478">
            <v>37</v>
          </cell>
          <cell r="AE1478">
            <v>282200</v>
          </cell>
          <cell r="AF1478">
            <v>0</v>
          </cell>
          <cell r="AI1478">
            <v>2223</v>
          </cell>
          <cell r="AK1478">
            <v>0</v>
          </cell>
          <cell r="AM1478">
            <v>731</v>
          </cell>
          <cell r="AN1478">
            <v>1</v>
          </cell>
          <cell r="AO1478">
            <v>393216</v>
          </cell>
          <cell r="AQ1478">
            <v>0</v>
          </cell>
          <cell r="AR1478">
            <v>0</v>
          </cell>
          <cell r="AS1478" t="str">
            <v>Ы</v>
          </cell>
          <cell r="AT1478" t="str">
            <v>Ы</v>
          </cell>
          <cell r="AU1478">
            <v>0</v>
          </cell>
          <cell r="AV1478">
            <v>0</v>
          </cell>
          <cell r="AW1478">
            <v>23</v>
          </cell>
          <cell r="AX1478">
            <v>1</v>
          </cell>
          <cell r="AY1478">
            <v>0</v>
          </cell>
          <cell r="AZ1478">
            <v>0</v>
          </cell>
          <cell r="BA1478">
            <v>0</v>
          </cell>
          <cell r="BB1478">
            <v>0</v>
          </cell>
          <cell r="BC1478">
            <v>38828</v>
          </cell>
        </row>
        <row r="1479">
          <cell r="A1479">
            <v>2006</v>
          </cell>
          <cell r="B1479">
            <v>1</v>
          </cell>
          <cell r="C1479">
            <v>605</v>
          </cell>
          <cell r="D1479">
            <v>21</v>
          </cell>
          <cell r="E1479">
            <v>792020</v>
          </cell>
          <cell r="F1479">
            <v>0</v>
          </cell>
          <cell r="G1479" t="str">
            <v>Затраты по ШПЗ (основные)</v>
          </cell>
          <cell r="H1479">
            <v>2011</v>
          </cell>
          <cell r="I1479">
            <v>7920</v>
          </cell>
          <cell r="J1479">
            <v>48265.95</v>
          </cell>
          <cell r="K1479">
            <v>1</v>
          </cell>
          <cell r="L1479">
            <v>0</v>
          </cell>
          <cell r="M1479">
            <v>0</v>
          </cell>
          <cell r="N1479">
            <v>0</v>
          </cell>
          <cell r="R1479">
            <v>0</v>
          </cell>
          <cell r="S1479">
            <v>0</v>
          </cell>
          <cell r="T1479">
            <v>0</v>
          </cell>
          <cell r="U1479">
            <v>37</v>
          </cell>
          <cell r="V1479">
            <v>0</v>
          </cell>
          <cell r="W1479">
            <v>0</v>
          </cell>
          <cell r="AA1479">
            <v>0</v>
          </cell>
          <cell r="AB1479">
            <v>0</v>
          </cell>
          <cell r="AC1479">
            <v>0</v>
          </cell>
          <cell r="AD1479">
            <v>37</v>
          </cell>
          <cell r="AE1479">
            <v>285000</v>
          </cell>
          <cell r="AF1479">
            <v>0</v>
          </cell>
          <cell r="AI1479">
            <v>2223</v>
          </cell>
          <cell r="AK1479">
            <v>0</v>
          </cell>
          <cell r="AM1479">
            <v>732</v>
          </cell>
          <cell r="AN1479">
            <v>1</v>
          </cell>
          <cell r="AO1479">
            <v>393216</v>
          </cell>
          <cell r="AQ1479">
            <v>0</v>
          </cell>
          <cell r="AR1479">
            <v>0</v>
          </cell>
          <cell r="AS1479" t="str">
            <v>Ы</v>
          </cell>
          <cell r="AT1479" t="str">
            <v>Ы</v>
          </cell>
          <cell r="AU1479">
            <v>0</v>
          </cell>
          <cell r="AV1479">
            <v>0</v>
          </cell>
          <cell r="AW1479">
            <v>23</v>
          </cell>
          <cell r="AX1479">
            <v>1</v>
          </cell>
          <cell r="AY1479">
            <v>0</v>
          </cell>
          <cell r="AZ1479">
            <v>0</v>
          </cell>
          <cell r="BA1479">
            <v>0</v>
          </cell>
          <cell r="BB1479">
            <v>0</v>
          </cell>
          <cell r="BC1479">
            <v>38828</v>
          </cell>
        </row>
        <row r="1480">
          <cell r="A1480">
            <v>2006</v>
          </cell>
          <cell r="B1480">
            <v>1</v>
          </cell>
          <cell r="C1480">
            <v>606</v>
          </cell>
          <cell r="D1480">
            <v>21</v>
          </cell>
          <cell r="E1480">
            <v>792020</v>
          </cell>
          <cell r="F1480">
            <v>0</v>
          </cell>
          <cell r="G1480" t="str">
            <v>Затраты по ШПЗ (основные)</v>
          </cell>
          <cell r="H1480">
            <v>2011</v>
          </cell>
          <cell r="I1480">
            <v>7920</v>
          </cell>
          <cell r="J1480">
            <v>123699</v>
          </cell>
          <cell r="K1480">
            <v>1</v>
          </cell>
          <cell r="L1480">
            <v>0</v>
          </cell>
          <cell r="M1480">
            <v>0</v>
          </cell>
          <cell r="N1480">
            <v>0</v>
          </cell>
          <cell r="R1480">
            <v>0</v>
          </cell>
          <cell r="S1480">
            <v>0</v>
          </cell>
          <cell r="T1480">
            <v>0</v>
          </cell>
          <cell r="U1480">
            <v>37</v>
          </cell>
          <cell r="V1480">
            <v>0</v>
          </cell>
          <cell r="W1480">
            <v>0</v>
          </cell>
          <cell r="AA1480">
            <v>0</v>
          </cell>
          <cell r="AB1480">
            <v>0</v>
          </cell>
          <cell r="AC1480">
            <v>0</v>
          </cell>
          <cell r="AD1480">
            <v>37</v>
          </cell>
          <cell r="AE1480">
            <v>285100</v>
          </cell>
          <cell r="AF1480">
            <v>0</v>
          </cell>
          <cell r="AI1480">
            <v>2223</v>
          </cell>
          <cell r="AK1480">
            <v>0</v>
          </cell>
          <cell r="AM1480">
            <v>733</v>
          </cell>
          <cell r="AN1480">
            <v>1</v>
          </cell>
          <cell r="AO1480">
            <v>393216</v>
          </cell>
          <cell r="AQ1480">
            <v>0</v>
          </cell>
          <cell r="AR1480">
            <v>0</v>
          </cell>
          <cell r="AS1480" t="str">
            <v>Ы</v>
          </cell>
          <cell r="AT1480" t="str">
            <v>Ы</v>
          </cell>
          <cell r="AU1480">
            <v>0</v>
          </cell>
          <cell r="AV1480">
            <v>0</v>
          </cell>
          <cell r="AW1480">
            <v>23</v>
          </cell>
          <cell r="AX1480">
            <v>1</v>
          </cell>
          <cell r="AY1480">
            <v>0</v>
          </cell>
          <cell r="AZ1480">
            <v>0</v>
          </cell>
          <cell r="BA1480">
            <v>0</v>
          </cell>
          <cell r="BB1480">
            <v>0</v>
          </cell>
          <cell r="BC1480">
            <v>38828</v>
          </cell>
        </row>
        <row r="1481">
          <cell r="A1481">
            <v>2006</v>
          </cell>
          <cell r="B1481">
            <v>1</v>
          </cell>
          <cell r="C1481">
            <v>607</v>
          </cell>
          <cell r="D1481">
            <v>21</v>
          </cell>
          <cell r="E1481">
            <v>792020</v>
          </cell>
          <cell r="F1481">
            <v>0</v>
          </cell>
          <cell r="G1481" t="str">
            <v>Затраты по ШПЗ (основные)</v>
          </cell>
          <cell r="H1481">
            <v>2011</v>
          </cell>
          <cell r="I1481">
            <v>7920</v>
          </cell>
          <cell r="J1481">
            <v>479442.99</v>
          </cell>
          <cell r="K1481">
            <v>1</v>
          </cell>
          <cell r="L1481">
            <v>0</v>
          </cell>
          <cell r="M1481">
            <v>0</v>
          </cell>
          <cell r="N1481">
            <v>0</v>
          </cell>
          <cell r="R1481">
            <v>0</v>
          </cell>
          <cell r="S1481">
            <v>0</v>
          </cell>
          <cell r="T1481">
            <v>0</v>
          </cell>
          <cell r="U1481">
            <v>37</v>
          </cell>
          <cell r="V1481">
            <v>0</v>
          </cell>
          <cell r="W1481">
            <v>0</v>
          </cell>
          <cell r="AA1481">
            <v>0</v>
          </cell>
          <cell r="AB1481">
            <v>0</v>
          </cell>
          <cell r="AC1481">
            <v>0</v>
          </cell>
          <cell r="AD1481">
            <v>37</v>
          </cell>
          <cell r="AE1481">
            <v>311000</v>
          </cell>
          <cell r="AF1481">
            <v>0</v>
          </cell>
          <cell r="AI1481">
            <v>2223</v>
          </cell>
          <cell r="AK1481">
            <v>0</v>
          </cell>
          <cell r="AM1481">
            <v>734</v>
          </cell>
          <cell r="AN1481">
            <v>1</v>
          </cell>
          <cell r="AO1481">
            <v>393216</v>
          </cell>
          <cell r="AQ1481">
            <v>0</v>
          </cell>
          <cell r="AR1481">
            <v>0</v>
          </cell>
          <cell r="AS1481" t="str">
            <v>Ы</v>
          </cell>
          <cell r="AT1481" t="str">
            <v>Ы</v>
          </cell>
          <cell r="AU1481">
            <v>0</v>
          </cell>
          <cell r="AV1481">
            <v>0</v>
          </cell>
          <cell r="AW1481">
            <v>23</v>
          </cell>
          <cell r="AX1481">
            <v>1</v>
          </cell>
          <cell r="AY1481">
            <v>0</v>
          </cell>
          <cell r="AZ1481">
            <v>0</v>
          </cell>
          <cell r="BA1481">
            <v>0</v>
          </cell>
          <cell r="BB1481">
            <v>0</v>
          </cell>
          <cell r="BC1481">
            <v>38828</v>
          </cell>
        </row>
        <row r="1482">
          <cell r="A1482">
            <v>2006</v>
          </cell>
          <cell r="B1482">
            <v>1</v>
          </cell>
          <cell r="C1482">
            <v>608</v>
          </cell>
          <cell r="D1482">
            <v>21</v>
          </cell>
          <cell r="E1482">
            <v>792020</v>
          </cell>
          <cell r="F1482">
            <v>0</v>
          </cell>
          <cell r="G1482" t="str">
            <v>Затраты по ШПЗ (основные)</v>
          </cell>
          <cell r="H1482">
            <v>2011</v>
          </cell>
          <cell r="I1482">
            <v>7920</v>
          </cell>
          <cell r="J1482">
            <v>3314679.52</v>
          </cell>
          <cell r="K1482">
            <v>1</v>
          </cell>
          <cell r="L1482">
            <v>0</v>
          </cell>
          <cell r="M1482">
            <v>0</v>
          </cell>
          <cell r="N1482">
            <v>0</v>
          </cell>
          <cell r="R1482">
            <v>0</v>
          </cell>
          <cell r="S1482">
            <v>0</v>
          </cell>
          <cell r="T1482">
            <v>0</v>
          </cell>
          <cell r="U1482">
            <v>37</v>
          </cell>
          <cell r="V1482">
            <v>0</v>
          </cell>
          <cell r="W1482">
            <v>0</v>
          </cell>
          <cell r="AA1482">
            <v>0</v>
          </cell>
          <cell r="AB1482">
            <v>0</v>
          </cell>
          <cell r="AC1482">
            <v>0</v>
          </cell>
          <cell r="AD1482">
            <v>37</v>
          </cell>
          <cell r="AE1482">
            <v>312000</v>
          </cell>
          <cell r="AF1482">
            <v>0</v>
          </cell>
          <cell r="AI1482">
            <v>2223</v>
          </cell>
          <cell r="AK1482">
            <v>0</v>
          </cell>
          <cell r="AM1482">
            <v>735</v>
          </cell>
          <cell r="AN1482">
            <v>1</v>
          </cell>
          <cell r="AO1482">
            <v>393216</v>
          </cell>
          <cell r="AQ1482">
            <v>0</v>
          </cell>
          <cell r="AR1482">
            <v>0</v>
          </cell>
          <cell r="AS1482" t="str">
            <v>Ы</v>
          </cell>
          <cell r="AT1482" t="str">
            <v>Ы</v>
          </cell>
          <cell r="AU1482">
            <v>0</v>
          </cell>
          <cell r="AV1482">
            <v>0</v>
          </cell>
          <cell r="AW1482">
            <v>23</v>
          </cell>
          <cell r="AX1482">
            <v>1</v>
          </cell>
          <cell r="AY1482">
            <v>0</v>
          </cell>
          <cell r="AZ1482">
            <v>0</v>
          </cell>
          <cell r="BA1482">
            <v>0</v>
          </cell>
          <cell r="BB1482">
            <v>0</v>
          </cell>
          <cell r="BC1482">
            <v>38828</v>
          </cell>
        </row>
        <row r="1483">
          <cell r="A1483">
            <v>2006</v>
          </cell>
          <cell r="B1483">
            <v>1</v>
          </cell>
          <cell r="C1483">
            <v>609</v>
          </cell>
          <cell r="D1483">
            <v>21</v>
          </cell>
          <cell r="E1483">
            <v>792020</v>
          </cell>
          <cell r="F1483">
            <v>0</v>
          </cell>
          <cell r="G1483" t="str">
            <v>Затраты по ШПЗ (основные)</v>
          </cell>
          <cell r="H1483">
            <v>2011</v>
          </cell>
          <cell r="I1483">
            <v>7920</v>
          </cell>
          <cell r="J1483">
            <v>181690.11</v>
          </cell>
          <cell r="K1483">
            <v>1</v>
          </cell>
          <cell r="L1483">
            <v>0</v>
          </cell>
          <cell r="M1483">
            <v>0</v>
          </cell>
          <cell r="N1483">
            <v>0</v>
          </cell>
          <cell r="R1483">
            <v>0</v>
          </cell>
          <cell r="S1483">
            <v>0</v>
          </cell>
          <cell r="T1483">
            <v>0</v>
          </cell>
          <cell r="U1483">
            <v>37</v>
          </cell>
          <cell r="V1483">
            <v>0</v>
          </cell>
          <cell r="W1483">
            <v>0</v>
          </cell>
          <cell r="AA1483">
            <v>0</v>
          </cell>
          <cell r="AB1483">
            <v>0</v>
          </cell>
          <cell r="AC1483">
            <v>0</v>
          </cell>
          <cell r="AD1483">
            <v>37</v>
          </cell>
          <cell r="AE1483">
            <v>313000</v>
          </cell>
          <cell r="AF1483">
            <v>0</v>
          </cell>
          <cell r="AI1483">
            <v>2223</v>
          </cell>
          <cell r="AK1483">
            <v>0</v>
          </cell>
          <cell r="AM1483">
            <v>736</v>
          </cell>
          <cell r="AN1483">
            <v>1</v>
          </cell>
          <cell r="AO1483">
            <v>393216</v>
          </cell>
          <cell r="AQ1483">
            <v>0</v>
          </cell>
          <cell r="AR1483">
            <v>0</v>
          </cell>
          <cell r="AS1483" t="str">
            <v>Ы</v>
          </cell>
          <cell r="AT1483" t="str">
            <v>Ы</v>
          </cell>
          <cell r="AU1483">
            <v>0</v>
          </cell>
          <cell r="AV1483">
            <v>0</v>
          </cell>
          <cell r="AW1483">
            <v>23</v>
          </cell>
          <cell r="AX1483">
            <v>1</v>
          </cell>
          <cell r="AY1483">
            <v>0</v>
          </cell>
          <cell r="AZ1483">
            <v>0</v>
          </cell>
          <cell r="BA1483">
            <v>0</v>
          </cell>
          <cell r="BB1483">
            <v>0</v>
          </cell>
          <cell r="BC1483">
            <v>38828</v>
          </cell>
        </row>
        <row r="1484">
          <cell r="A1484">
            <v>2006</v>
          </cell>
          <cell r="B1484">
            <v>1</v>
          </cell>
          <cell r="C1484">
            <v>610</v>
          </cell>
          <cell r="D1484">
            <v>21</v>
          </cell>
          <cell r="E1484">
            <v>792020</v>
          </cell>
          <cell r="F1484">
            <v>0</v>
          </cell>
          <cell r="G1484" t="str">
            <v>Затраты по ШПЗ (основные)</v>
          </cell>
          <cell r="H1484">
            <v>2011</v>
          </cell>
          <cell r="I1484">
            <v>7920</v>
          </cell>
          <cell r="J1484">
            <v>331061.43</v>
          </cell>
          <cell r="K1484">
            <v>1</v>
          </cell>
          <cell r="L1484">
            <v>0</v>
          </cell>
          <cell r="M1484">
            <v>0</v>
          </cell>
          <cell r="N1484">
            <v>0</v>
          </cell>
          <cell r="R1484">
            <v>0</v>
          </cell>
          <cell r="S1484">
            <v>0</v>
          </cell>
          <cell r="T1484">
            <v>0</v>
          </cell>
          <cell r="U1484">
            <v>37</v>
          </cell>
          <cell r="V1484">
            <v>0</v>
          </cell>
          <cell r="W1484">
            <v>0</v>
          </cell>
          <cell r="AA1484">
            <v>0</v>
          </cell>
          <cell r="AB1484">
            <v>0</v>
          </cell>
          <cell r="AC1484">
            <v>0</v>
          </cell>
          <cell r="AD1484">
            <v>37</v>
          </cell>
          <cell r="AE1484">
            <v>314000</v>
          </cell>
          <cell r="AF1484">
            <v>0</v>
          </cell>
          <cell r="AI1484">
            <v>2223</v>
          </cell>
          <cell r="AK1484">
            <v>0</v>
          </cell>
          <cell r="AM1484">
            <v>737</v>
          </cell>
          <cell r="AN1484">
            <v>1</v>
          </cell>
          <cell r="AO1484">
            <v>393216</v>
          </cell>
          <cell r="AQ1484">
            <v>0</v>
          </cell>
          <cell r="AR1484">
            <v>0</v>
          </cell>
          <cell r="AS1484" t="str">
            <v>Ы</v>
          </cell>
          <cell r="AT1484" t="str">
            <v>Ы</v>
          </cell>
          <cell r="AU1484">
            <v>0</v>
          </cell>
          <cell r="AV1484">
            <v>0</v>
          </cell>
          <cell r="AW1484">
            <v>23</v>
          </cell>
          <cell r="AX1484">
            <v>1</v>
          </cell>
          <cell r="AY1484">
            <v>0</v>
          </cell>
          <cell r="AZ1484">
            <v>0</v>
          </cell>
          <cell r="BA1484">
            <v>0</v>
          </cell>
          <cell r="BB1484">
            <v>0</v>
          </cell>
          <cell r="BC1484">
            <v>38828</v>
          </cell>
        </row>
        <row r="1485">
          <cell r="A1485">
            <v>2006</v>
          </cell>
          <cell r="B1485">
            <v>1</v>
          </cell>
          <cell r="C1485">
            <v>611</v>
          </cell>
          <cell r="D1485">
            <v>21</v>
          </cell>
          <cell r="E1485">
            <v>792020</v>
          </cell>
          <cell r="F1485">
            <v>0</v>
          </cell>
          <cell r="G1485" t="str">
            <v>Затраты по ШПЗ (основные)</v>
          </cell>
          <cell r="H1485">
            <v>2011</v>
          </cell>
          <cell r="I1485">
            <v>7920</v>
          </cell>
          <cell r="J1485">
            <v>66344.289999999994</v>
          </cell>
          <cell r="K1485">
            <v>1</v>
          </cell>
          <cell r="L1485">
            <v>0</v>
          </cell>
          <cell r="M1485">
            <v>0</v>
          </cell>
          <cell r="N1485">
            <v>0</v>
          </cell>
          <cell r="R1485">
            <v>0</v>
          </cell>
          <cell r="S1485">
            <v>0</v>
          </cell>
          <cell r="T1485">
            <v>0</v>
          </cell>
          <cell r="U1485">
            <v>37</v>
          </cell>
          <cell r="V1485">
            <v>0</v>
          </cell>
          <cell r="W1485">
            <v>0</v>
          </cell>
          <cell r="AA1485">
            <v>0</v>
          </cell>
          <cell r="AB1485">
            <v>0</v>
          </cell>
          <cell r="AC1485">
            <v>0</v>
          </cell>
          <cell r="AD1485">
            <v>37</v>
          </cell>
          <cell r="AE1485">
            <v>315000</v>
          </cell>
          <cell r="AF1485">
            <v>0</v>
          </cell>
          <cell r="AI1485">
            <v>2223</v>
          </cell>
          <cell r="AK1485">
            <v>0</v>
          </cell>
          <cell r="AM1485">
            <v>738</v>
          </cell>
          <cell r="AN1485">
            <v>1</v>
          </cell>
          <cell r="AO1485">
            <v>393216</v>
          </cell>
          <cell r="AQ1485">
            <v>0</v>
          </cell>
          <cell r="AR1485">
            <v>0</v>
          </cell>
          <cell r="AS1485" t="str">
            <v>Ы</v>
          </cell>
          <cell r="AT1485" t="str">
            <v>Ы</v>
          </cell>
          <cell r="AU1485">
            <v>0</v>
          </cell>
          <cell r="AV1485">
            <v>0</v>
          </cell>
          <cell r="AW1485">
            <v>23</v>
          </cell>
          <cell r="AX1485">
            <v>1</v>
          </cell>
          <cell r="AY1485">
            <v>0</v>
          </cell>
          <cell r="AZ1485">
            <v>0</v>
          </cell>
          <cell r="BA1485">
            <v>0</v>
          </cell>
          <cell r="BB1485">
            <v>0</v>
          </cell>
          <cell r="BC1485">
            <v>38828</v>
          </cell>
        </row>
        <row r="1486">
          <cell r="A1486">
            <v>2006</v>
          </cell>
          <cell r="B1486">
            <v>1</v>
          </cell>
          <cell r="C1486">
            <v>612</v>
          </cell>
          <cell r="D1486">
            <v>21</v>
          </cell>
          <cell r="E1486">
            <v>792020</v>
          </cell>
          <cell r="F1486">
            <v>0</v>
          </cell>
          <cell r="G1486" t="str">
            <v>Затраты по ШПЗ (основные)</v>
          </cell>
          <cell r="H1486">
            <v>2011</v>
          </cell>
          <cell r="I1486">
            <v>7920</v>
          </cell>
          <cell r="J1486">
            <v>8603078</v>
          </cell>
          <cell r="K1486">
            <v>1</v>
          </cell>
          <cell r="L1486">
            <v>0</v>
          </cell>
          <cell r="M1486">
            <v>0</v>
          </cell>
          <cell r="N1486">
            <v>0</v>
          </cell>
          <cell r="R1486">
            <v>0</v>
          </cell>
          <cell r="S1486">
            <v>0</v>
          </cell>
          <cell r="T1486">
            <v>0</v>
          </cell>
          <cell r="U1486">
            <v>37</v>
          </cell>
          <cell r="V1486">
            <v>0</v>
          </cell>
          <cell r="W1486">
            <v>0</v>
          </cell>
          <cell r="AA1486">
            <v>0</v>
          </cell>
          <cell r="AB1486">
            <v>0</v>
          </cell>
          <cell r="AC1486">
            <v>0</v>
          </cell>
          <cell r="AD1486">
            <v>37</v>
          </cell>
          <cell r="AE1486">
            <v>410000</v>
          </cell>
          <cell r="AF1486">
            <v>0</v>
          </cell>
          <cell r="AI1486">
            <v>2223</v>
          </cell>
          <cell r="AK1486">
            <v>0</v>
          </cell>
          <cell r="AM1486">
            <v>739</v>
          </cell>
          <cell r="AN1486">
            <v>1</v>
          </cell>
          <cell r="AO1486">
            <v>393216</v>
          </cell>
          <cell r="AQ1486">
            <v>0</v>
          </cell>
          <cell r="AR1486">
            <v>0</v>
          </cell>
          <cell r="AS1486" t="str">
            <v>Ы</v>
          </cell>
          <cell r="AT1486" t="str">
            <v>Ы</v>
          </cell>
          <cell r="AU1486">
            <v>0</v>
          </cell>
          <cell r="AV1486">
            <v>0</v>
          </cell>
          <cell r="AW1486">
            <v>23</v>
          </cell>
          <cell r="AX1486">
            <v>1</v>
          </cell>
          <cell r="AY1486">
            <v>0</v>
          </cell>
          <cell r="AZ1486">
            <v>0</v>
          </cell>
          <cell r="BA1486">
            <v>0</v>
          </cell>
          <cell r="BB1486">
            <v>0</v>
          </cell>
          <cell r="BC1486">
            <v>38828</v>
          </cell>
        </row>
        <row r="1487">
          <cell r="A1487">
            <v>2006</v>
          </cell>
          <cell r="B1487">
            <v>1</v>
          </cell>
          <cell r="C1487">
            <v>613</v>
          </cell>
          <cell r="D1487">
            <v>21</v>
          </cell>
          <cell r="E1487">
            <v>792020</v>
          </cell>
          <cell r="F1487">
            <v>0</v>
          </cell>
          <cell r="G1487" t="str">
            <v>Затраты по ШПЗ (основные)</v>
          </cell>
          <cell r="H1487">
            <v>2011</v>
          </cell>
          <cell r="I1487">
            <v>7920</v>
          </cell>
          <cell r="J1487">
            <v>682900</v>
          </cell>
          <cell r="K1487">
            <v>1</v>
          </cell>
          <cell r="L1487">
            <v>0</v>
          </cell>
          <cell r="M1487">
            <v>0</v>
          </cell>
          <cell r="N1487">
            <v>0</v>
          </cell>
          <cell r="R1487">
            <v>0</v>
          </cell>
          <cell r="S1487">
            <v>0</v>
          </cell>
          <cell r="T1487">
            <v>0</v>
          </cell>
          <cell r="U1487">
            <v>37</v>
          </cell>
          <cell r="V1487">
            <v>0</v>
          </cell>
          <cell r="W1487">
            <v>0</v>
          </cell>
          <cell r="AA1487">
            <v>0</v>
          </cell>
          <cell r="AB1487">
            <v>0</v>
          </cell>
          <cell r="AC1487">
            <v>0</v>
          </cell>
          <cell r="AD1487">
            <v>37</v>
          </cell>
          <cell r="AE1487">
            <v>420000</v>
          </cell>
          <cell r="AF1487">
            <v>0</v>
          </cell>
          <cell r="AI1487">
            <v>2223</v>
          </cell>
          <cell r="AK1487">
            <v>0</v>
          </cell>
          <cell r="AM1487">
            <v>740</v>
          </cell>
          <cell r="AN1487">
            <v>1</v>
          </cell>
          <cell r="AO1487">
            <v>393216</v>
          </cell>
          <cell r="AQ1487">
            <v>0</v>
          </cell>
          <cell r="AR1487">
            <v>0</v>
          </cell>
          <cell r="AS1487" t="str">
            <v>Ы</v>
          </cell>
          <cell r="AT1487" t="str">
            <v>Ы</v>
          </cell>
          <cell r="AU1487">
            <v>0</v>
          </cell>
          <cell r="AV1487">
            <v>0</v>
          </cell>
          <cell r="AW1487">
            <v>23</v>
          </cell>
          <cell r="AX1487">
            <v>1</v>
          </cell>
          <cell r="AY1487">
            <v>0</v>
          </cell>
          <cell r="AZ1487">
            <v>0</v>
          </cell>
          <cell r="BA1487">
            <v>0</v>
          </cell>
          <cell r="BB1487">
            <v>0</v>
          </cell>
          <cell r="BC1487">
            <v>38828</v>
          </cell>
        </row>
        <row r="1488">
          <cell r="A1488">
            <v>2006</v>
          </cell>
          <cell r="B1488">
            <v>1</v>
          </cell>
          <cell r="C1488">
            <v>614</v>
          </cell>
          <cell r="D1488">
            <v>21</v>
          </cell>
          <cell r="E1488">
            <v>792020</v>
          </cell>
          <cell r="F1488">
            <v>0</v>
          </cell>
          <cell r="G1488" t="str">
            <v>Затраты по ШПЗ (основные)</v>
          </cell>
          <cell r="H1488">
            <v>2011</v>
          </cell>
          <cell r="I1488">
            <v>7920</v>
          </cell>
          <cell r="J1488">
            <v>1259013</v>
          </cell>
          <cell r="K1488">
            <v>1</v>
          </cell>
          <cell r="L1488">
            <v>0</v>
          </cell>
          <cell r="M1488">
            <v>0</v>
          </cell>
          <cell r="N1488">
            <v>0</v>
          </cell>
          <cell r="R1488">
            <v>0</v>
          </cell>
          <cell r="S1488">
            <v>0</v>
          </cell>
          <cell r="T1488">
            <v>0</v>
          </cell>
          <cell r="U1488">
            <v>37</v>
          </cell>
          <cell r="V1488">
            <v>0</v>
          </cell>
          <cell r="W1488">
            <v>0</v>
          </cell>
          <cell r="AA1488">
            <v>0</v>
          </cell>
          <cell r="AB1488">
            <v>0</v>
          </cell>
          <cell r="AC1488">
            <v>0</v>
          </cell>
          <cell r="AD1488">
            <v>37</v>
          </cell>
          <cell r="AE1488">
            <v>430000</v>
          </cell>
          <cell r="AF1488">
            <v>0</v>
          </cell>
          <cell r="AI1488">
            <v>2223</v>
          </cell>
          <cell r="AK1488">
            <v>0</v>
          </cell>
          <cell r="AM1488">
            <v>741</v>
          </cell>
          <cell r="AN1488">
            <v>1</v>
          </cell>
          <cell r="AO1488">
            <v>393216</v>
          </cell>
          <cell r="AQ1488">
            <v>0</v>
          </cell>
          <cell r="AR1488">
            <v>0</v>
          </cell>
          <cell r="AS1488" t="str">
            <v>Ы</v>
          </cell>
          <cell r="AT1488" t="str">
            <v>Ы</v>
          </cell>
          <cell r="AU1488">
            <v>0</v>
          </cell>
          <cell r="AV1488">
            <v>0</v>
          </cell>
          <cell r="AW1488">
            <v>23</v>
          </cell>
          <cell r="AX1488">
            <v>1</v>
          </cell>
          <cell r="AY1488">
            <v>0</v>
          </cell>
          <cell r="AZ1488">
            <v>0</v>
          </cell>
          <cell r="BA1488">
            <v>0</v>
          </cell>
          <cell r="BB1488">
            <v>0</v>
          </cell>
          <cell r="BC1488">
            <v>38828</v>
          </cell>
        </row>
        <row r="1489">
          <cell r="A1489">
            <v>2006</v>
          </cell>
          <cell r="B1489">
            <v>1</v>
          </cell>
          <cell r="C1489">
            <v>615</v>
          </cell>
          <cell r="D1489">
            <v>21</v>
          </cell>
          <cell r="E1489">
            <v>792020</v>
          </cell>
          <cell r="F1489">
            <v>0</v>
          </cell>
          <cell r="G1489" t="str">
            <v>Затраты по ШПЗ (основные)</v>
          </cell>
          <cell r="H1489">
            <v>2011</v>
          </cell>
          <cell r="I1489">
            <v>7920</v>
          </cell>
          <cell r="J1489">
            <v>2022755</v>
          </cell>
          <cell r="K1489">
            <v>1</v>
          </cell>
          <cell r="L1489">
            <v>0</v>
          </cell>
          <cell r="M1489">
            <v>0</v>
          </cell>
          <cell r="N1489">
            <v>0</v>
          </cell>
          <cell r="R1489">
            <v>0</v>
          </cell>
          <cell r="S1489">
            <v>0</v>
          </cell>
          <cell r="T1489">
            <v>0</v>
          </cell>
          <cell r="U1489">
            <v>37</v>
          </cell>
          <cell r="V1489">
            <v>0</v>
          </cell>
          <cell r="W1489">
            <v>0</v>
          </cell>
          <cell r="AA1489">
            <v>0</v>
          </cell>
          <cell r="AB1489">
            <v>0</v>
          </cell>
          <cell r="AC1489">
            <v>0</v>
          </cell>
          <cell r="AD1489">
            <v>37</v>
          </cell>
          <cell r="AE1489">
            <v>430110</v>
          </cell>
          <cell r="AF1489">
            <v>0</v>
          </cell>
          <cell r="AI1489">
            <v>2223</v>
          </cell>
          <cell r="AK1489">
            <v>0</v>
          </cell>
          <cell r="AM1489">
            <v>742</v>
          </cell>
          <cell r="AN1489">
            <v>1</v>
          </cell>
          <cell r="AO1489">
            <v>393216</v>
          </cell>
          <cell r="AQ1489">
            <v>0</v>
          </cell>
          <cell r="AR1489">
            <v>0</v>
          </cell>
          <cell r="AS1489" t="str">
            <v>Ы</v>
          </cell>
          <cell r="AT1489" t="str">
            <v>Ы</v>
          </cell>
          <cell r="AU1489">
            <v>0</v>
          </cell>
          <cell r="AV1489">
            <v>0</v>
          </cell>
          <cell r="AW1489">
            <v>23</v>
          </cell>
          <cell r="AX1489">
            <v>1</v>
          </cell>
          <cell r="AY1489">
            <v>0</v>
          </cell>
          <cell r="AZ1489">
            <v>0</v>
          </cell>
          <cell r="BA1489">
            <v>0</v>
          </cell>
          <cell r="BB1489">
            <v>0</v>
          </cell>
          <cell r="BC1489">
            <v>38828</v>
          </cell>
        </row>
        <row r="1490">
          <cell r="A1490">
            <v>2006</v>
          </cell>
          <cell r="B1490">
            <v>1</v>
          </cell>
          <cell r="C1490">
            <v>616</v>
          </cell>
          <cell r="D1490">
            <v>21</v>
          </cell>
          <cell r="E1490">
            <v>792020</v>
          </cell>
          <cell r="F1490">
            <v>0</v>
          </cell>
          <cell r="G1490" t="str">
            <v>Затраты по ШПЗ (основные)</v>
          </cell>
          <cell r="H1490">
            <v>2011</v>
          </cell>
          <cell r="I1490">
            <v>7920</v>
          </cell>
          <cell r="J1490">
            <v>539664</v>
          </cell>
          <cell r="K1490">
            <v>1</v>
          </cell>
          <cell r="L1490">
            <v>0</v>
          </cell>
          <cell r="M1490">
            <v>0</v>
          </cell>
          <cell r="N1490">
            <v>0</v>
          </cell>
          <cell r="R1490">
            <v>0</v>
          </cell>
          <cell r="S1490">
            <v>0</v>
          </cell>
          <cell r="T1490">
            <v>0</v>
          </cell>
          <cell r="U1490">
            <v>37</v>
          </cell>
          <cell r="V1490">
            <v>0</v>
          </cell>
          <cell r="W1490">
            <v>0</v>
          </cell>
          <cell r="AA1490">
            <v>0</v>
          </cell>
          <cell r="AB1490">
            <v>0</v>
          </cell>
          <cell r="AC1490">
            <v>0</v>
          </cell>
          <cell r="AD1490">
            <v>37</v>
          </cell>
          <cell r="AE1490">
            <v>430120</v>
          </cell>
          <cell r="AF1490">
            <v>0</v>
          </cell>
          <cell r="AI1490">
            <v>2223</v>
          </cell>
          <cell r="AK1490">
            <v>0</v>
          </cell>
          <cell r="AM1490">
            <v>743</v>
          </cell>
          <cell r="AN1490">
            <v>1</v>
          </cell>
          <cell r="AO1490">
            <v>393216</v>
          </cell>
          <cell r="AQ1490">
            <v>0</v>
          </cell>
          <cell r="AR1490">
            <v>0</v>
          </cell>
          <cell r="AS1490" t="str">
            <v>Ы</v>
          </cell>
          <cell r="AT1490" t="str">
            <v>Ы</v>
          </cell>
          <cell r="AU1490">
            <v>0</v>
          </cell>
          <cell r="AV1490">
            <v>0</v>
          </cell>
          <cell r="AW1490">
            <v>23</v>
          </cell>
          <cell r="AX1490">
            <v>1</v>
          </cell>
          <cell r="AY1490">
            <v>0</v>
          </cell>
          <cell r="AZ1490">
            <v>0</v>
          </cell>
          <cell r="BA1490">
            <v>0</v>
          </cell>
          <cell r="BB1490">
            <v>0</v>
          </cell>
          <cell r="BC1490">
            <v>38828</v>
          </cell>
        </row>
        <row r="1491">
          <cell r="A1491">
            <v>2006</v>
          </cell>
          <cell r="B1491">
            <v>1</v>
          </cell>
          <cell r="C1491">
            <v>617</v>
          </cell>
          <cell r="D1491">
            <v>21</v>
          </cell>
          <cell r="E1491">
            <v>792020</v>
          </cell>
          <cell r="F1491">
            <v>0</v>
          </cell>
          <cell r="G1491" t="str">
            <v>Затраты по ШПЗ (основные)</v>
          </cell>
          <cell r="H1491">
            <v>2011</v>
          </cell>
          <cell r="I1491">
            <v>7920</v>
          </cell>
          <cell r="J1491">
            <v>963659</v>
          </cell>
          <cell r="K1491">
            <v>1</v>
          </cell>
          <cell r="L1491">
            <v>0</v>
          </cell>
          <cell r="M1491">
            <v>0</v>
          </cell>
          <cell r="N1491">
            <v>0</v>
          </cell>
          <cell r="R1491">
            <v>0</v>
          </cell>
          <cell r="S1491">
            <v>0</v>
          </cell>
          <cell r="T1491">
            <v>0</v>
          </cell>
          <cell r="U1491">
            <v>37</v>
          </cell>
          <cell r="V1491">
            <v>0</v>
          </cell>
          <cell r="W1491">
            <v>0</v>
          </cell>
          <cell r="AA1491">
            <v>0</v>
          </cell>
          <cell r="AB1491">
            <v>0</v>
          </cell>
          <cell r="AC1491">
            <v>0</v>
          </cell>
          <cell r="AD1491">
            <v>37</v>
          </cell>
          <cell r="AE1491">
            <v>430130</v>
          </cell>
          <cell r="AF1491">
            <v>0</v>
          </cell>
          <cell r="AI1491">
            <v>2223</v>
          </cell>
          <cell r="AK1491">
            <v>0</v>
          </cell>
          <cell r="AM1491">
            <v>744</v>
          </cell>
          <cell r="AN1491">
            <v>1</v>
          </cell>
          <cell r="AO1491">
            <v>393216</v>
          </cell>
          <cell r="AQ1491">
            <v>0</v>
          </cell>
          <cell r="AR1491">
            <v>0</v>
          </cell>
          <cell r="AS1491" t="str">
            <v>Ы</v>
          </cell>
          <cell r="AT1491" t="str">
            <v>Ы</v>
          </cell>
          <cell r="AU1491">
            <v>0</v>
          </cell>
          <cell r="AV1491">
            <v>0</v>
          </cell>
          <cell r="AW1491">
            <v>23</v>
          </cell>
          <cell r="AX1491">
            <v>1</v>
          </cell>
          <cell r="AY1491">
            <v>0</v>
          </cell>
          <cell r="AZ1491">
            <v>0</v>
          </cell>
          <cell r="BA1491">
            <v>0</v>
          </cell>
          <cell r="BB1491">
            <v>0</v>
          </cell>
          <cell r="BC1491">
            <v>38828</v>
          </cell>
        </row>
        <row r="1492">
          <cell r="A1492">
            <v>2006</v>
          </cell>
          <cell r="B1492">
            <v>1</v>
          </cell>
          <cell r="C1492">
            <v>618</v>
          </cell>
          <cell r="D1492">
            <v>21</v>
          </cell>
          <cell r="E1492">
            <v>792020</v>
          </cell>
          <cell r="F1492">
            <v>0</v>
          </cell>
          <cell r="G1492" t="str">
            <v>Затраты по ШПЗ (основные)</v>
          </cell>
          <cell r="H1492">
            <v>2011</v>
          </cell>
          <cell r="I1492">
            <v>7920</v>
          </cell>
          <cell r="J1492">
            <v>521512</v>
          </cell>
          <cell r="K1492">
            <v>1</v>
          </cell>
          <cell r="L1492">
            <v>0</v>
          </cell>
          <cell r="M1492">
            <v>0</v>
          </cell>
          <cell r="N1492">
            <v>0</v>
          </cell>
          <cell r="R1492">
            <v>0</v>
          </cell>
          <cell r="S1492">
            <v>0</v>
          </cell>
          <cell r="T1492">
            <v>0</v>
          </cell>
          <cell r="U1492">
            <v>37</v>
          </cell>
          <cell r="V1492">
            <v>0</v>
          </cell>
          <cell r="W1492">
            <v>0</v>
          </cell>
          <cell r="AA1492">
            <v>0</v>
          </cell>
          <cell r="AB1492">
            <v>0</v>
          </cell>
          <cell r="AC1492">
            <v>0</v>
          </cell>
          <cell r="AD1492">
            <v>37</v>
          </cell>
          <cell r="AE1492">
            <v>430140</v>
          </cell>
          <cell r="AF1492">
            <v>0</v>
          </cell>
          <cell r="AI1492">
            <v>2223</v>
          </cell>
          <cell r="AK1492">
            <v>0</v>
          </cell>
          <cell r="AM1492">
            <v>745</v>
          </cell>
          <cell r="AN1492">
            <v>1</v>
          </cell>
          <cell r="AO1492">
            <v>393216</v>
          </cell>
          <cell r="AQ1492">
            <v>0</v>
          </cell>
          <cell r="AR1492">
            <v>0</v>
          </cell>
          <cell r="AS1492" t="str">
            <v>Ы</v>
          </cell>
          <cell r="AT1492" t="str">
            <v>Ы</v>
          </cell>
          <cell r="AU1492">
            <v>0</v>
          </cell>
          <cell r="AV1492">
            <v>0</v>
          </cell>
          <cell r="AW1492">
            <v>23</v>
          </cell>
          <cell r="AX1492">
            <v>1</v>
          </cell>
          <cell r="AY1492">
            <v>0</v>
          </cell>
          <cell r="AZ1492">
            <v>0</v>
          </cell>
          <cell r="BA1492">
            <v>0</v>
          </cell>
          <cell r="BB1492">
            <v>0</v>
          </cell>
          <cell r="BC1492">
            <v>38828</v>
          </cell>
        </row>
        <row r="1493">
          <cell r="A1493">
            <v>2006</v>
          </cell>
          <cell r="B1493">
            <v>1</v>
          </cell>
          <cell r="C1493">
            <v>619</v>
          </cell>
          <cell r="D1493">
            <v>21</v>
          </cell>
          <cell r="E1493">
            <v>792020</v>
          </cell>
          <cell r="F1493">
            <v>0</v>
          </cell>
          <cell r="G1493" t="str">
            <v>Затраты по ШПЗ (основные)</v>
          </cell>
          <cell r="H1493">
            <v>2011</v>
          </cell>
          <cell r="I1493">
            <v>7920</v>
          </cell>
          <cell r="J1493">
            <v>9100</v>
          </cell>
          <cell r="K1493">
            <v>1</v>
          </cell>
          <cell r="L1493">
            <v>0</v>
          </cell>
          <cell r="M1493">
            <v>0</v>
          </cell>
          <cell r="N1493">
            <v>0</v>
          </cell>
          <cell r="R1493">
            <v>0</v>
          </cell>
          <cell r="S1493">
            <v>0</v>
          </cell>
          <cell r="T1493">
            <v>0</v>
          </cell>
          <cell r="U1493">
            <v>37</v>
          </cell>
          <cell r="V1493">
            <v>0</v>
          </cell>
          <cell r="W1493">
            <v>0</v>
          </cell>
          <cell r="AA1493">
            <v>0</v>
          </cell>
          <cell r="AB1493">
            <v>0</v>
          </cell>
          <cell r="AC1493">
            <v>0</v>
          </cell>
          <cell r="AD1493">
            <v>37</v>
          </cell>
          <cell r="AE1493">
            <v>430210</v>
          </cell>
          <cell r="AF1493">
            <v>0</v>
          </cell>
          <cell r="AI1493">
            <v>2223</v>
          </cell>
          <cell r="AK1493">
            <v>0</v>
          </cell>
          <cell r="AM1493">
            <v>746</v>
          </cell>
          <cell r="AN1493">
            <v>1</v>
          </cell>
          <cell r="AO1493">
            <v>393216</v>
          </cell>
          <cell r="AQ1493">
            <v>0</v>
          </cell>
          <cell r="AR1493">
            <v>0</v>
          </cell>
          <cell r="AS1493" t="str">
            <v>Ы</v>
          </cell>
          <cell r="AT1493" t="str">
            <v>Ы</v>
          </cell>
          <cell r="AU1493">
            <v>0</v>
          </cell>
          <cell r="AV1493">
            <v>0</v>
          </cell>
          <cell r="AW1493">
            <v>23</v>
          </cell>
          <cell r="AX1493">
            <v>1</v>
          </cell>
          <cell r="AY1493">
            <v>0</v>
          </cell>
          <cell r="AZ1493">
            <v>0</v>
          </cell>
          <cell r="BA1493">
            <v>0</v>
          </cell>
          <cell r="BB1493">
            <v>0</v>
          </cell>
          <cell r="BC1493">
            <v>38828</v>
          </cell>
        </row>
        <row r="1494">
          <cell r="A1494">
            <v>2006</v>
          </cell>
          <cell r="B1494">
            <v>1</v>
          </cell>
          <cell r="C1494">
            <v>620</v>
          </cell>
          <cell r="D1494">
            <v>21</v>
          </cell>
          <cell r="E1494">
            <v>792020</v>
          </cell>
          <cell r="F1494">
            <v>0</v>
          </cell>
          <cell r="G1494" t="str">
            <v>Затраты по ШПЗ (основные)</v>
          </cell>
          <cell r="H1494">
            <v>2011</v>
          </cell>
          <cell r="I1494">
            <v>7920</v>
          </cell>
          <cell r="J1494">
            <v>380674</v>
          </cell>
          <cell r="K1494">
            <v>1</v>
          </cell>
          <cell r="L1494">
            <v>0</v>
          </cell>
          <cell r="M1494">
            <v>0</v>
          </cell>
          <cell r="N1494">
            <v>0</v>
          </cell>
          <cell r="R1494">
            <v>0</v>
          </cell>
          <cell r="S1494">
            <v>0</v>
          </cell>
          <cell r="T1494">
            <v>0</v>
          </cell>
          <cell r="U1494">
            <v>37</v>
          </cell>
          <cell r="V1494">
            <v>0</v>
          </cell>
          <cell r="W1494">
            <v>0</v>
          </cell>
          <cell r="AA1494">
            <v>0</v>
          </cell>
          <cell r="AB1494">
            <v>0</v>
          </cell>
          <cell r="AC1494">
            <v>0</v>
          </cell>
          <cell r="AD1494">
            <v>37</v>
          </cell>
          <cell r="AE1494">
            <v>430230</v>
          </cell>
          <cell r="AF1494">
            <v>0</v>
          </cell>
          <cell r="AI1494">
            <v>2223</v>
          </cell>
          <cell r="AK1494">
            <v>0</v>
          </cell>
          <cell r="AM1494">
            <v>747</v>
          </cell>
          <cell r="AN1494">
            <v>1</v>
          </cell>
          <cell r="AO1494">
            <v>393216</v>
          </cell>
          <cell r="AQ1494">
            <v>0</v>
          </cell>
          <cell r="AR1494">
            <v>0</v>
          </cell>
          <cell r="AS1494" t="str">
            <v>Ы</v>
          </cell>
          <cell r="AT1494" t="str">
            <v>Ы</v>
          </cell>
          <cell r="AU1494">
            <v>0</v>
          </cell>
          <cell r="AV1494">
            <v>0</v>
          </cell>
          <cell r="AW1494">
            <v>23</v>
          </cell>
          <cell r="AX1494">
            <v>1</v>
          </cell>
          <cell r="AY1494">
            <v>0</v>
          </cell>
          <cell r="AZ1494">
            <v>0</v>
          </cell>
          <cell r="BA1494">
            <v>0</v>
          </cell>
          <cell r="BB1494">
            <v>0</v>
          </cell>
          <cell r="BC1494">
            <v>38828</v>
          </cell>
        </row>
        <row r="1495">
          <cell r="A1495">
            <v>2006</v>
          </cell>
          <cell r="B1495">
            <v>1</v>
          </cell>
          <cell r="C1495">
            <v>621</v>
          </cell>
          <cell r="D1495">
            <v>21</v>
          </cell>
          <cell r="E1495">
            <v>792020</v>
          </cell>
          <cell r="F1495">
            <v>0</v>
          </cell>
          <cell r="G1495" t="str">
            <v>Затраты по ШПЗ (основные)</v>
          </cell>
          <cell r="H1495">
            <v>2011</v>
          </cell>
          <cell r="I1495">
            <v>7920</v>
          </cell>
          <cell r="J1495">
            <v>130953</v>
          </cell>
          <cell r="K1495">
            <v>1</v>
          </cell>
          <cell r="L1495">
            <v>0</v>
          </cell>
          <cell r="M1495">
            <v>0</v>
          </cell>
          <cell r="N1495">
            <v>0</v>
          </cell>
          <cell r="R1495">
            <v>0</v>
          </cell>
          <cell r="S1495">
            <v>0</v>
          </cell>
          <cell r="T1495">
            <v>0</v>
          </cell>
          <cell r="U1495">
            <v>37</v>
          </cell>
          <cell r="V1495">
            <v>0</v>
          </cell>
          <cell r="W1495">
            <v>0</v>
          </cell>
          <cell r="AA1495">
            <v>0</v>
          </cell>
          <cell r="AB1495">
            <v>0</v>
          </cell>
          <cell r="AC1495">
            <v>0</v>
          </cell>
          <cell r="AD1495">
            <v>37</v>
          </cell>
          <cell r="AE1495">
            <v>430240</v>
          </cell>
          <cell r="AF1495">
            <v>0</v>
          </cell>
          <cell r="AI1495">
            <v>2223</v>
          </cell>
          <cell r="AK1495">
            <v>0</v>
          </cell>
          <cell r="AM1495">
            <v>748</v>
          </cell>
          <cell r="AN1495">
            <v>1</v>
          </cell>
          <cell r="AO1495">
            <v>393216</v>
          </cell>
          <cell r="AQ1495">
            <v>0</v>
          </cell>
          <cell r="AR1495">
            <v>0</v>
          </cell>
          <cell r="AS1495" t="str">
            <v>Ы</v>
          </cell>
          <cell r="AT1495" t="str">
            <v>Ы</v>
          </cell>
          <cell r="AU1495">
            <v>0</v>
          </cell>
          <cell r="AV1495">
            <v>0</v>
          </cell>
          <cell r="AW1495">
            <v>23</v>
          </cell>
          <cell r="AX1495">
            <v>1</v>
          </cell>
          <cell r="AY1495">
            <v>0</v>
          </cell>
          <cell r="AZ1495">
            <v>0</v>
          </cell>
          <cell r="BA1495">
            <v>0</v>
          </cell>
          <cell r="BB1495">
            <v>0</v>
          </cell>
          <cell r="BC1495">
            <v>38828</v>
          </cell>
        </row>
        <row r="1496">
          <cell r="A1496">
            <v>2006</v>
          </cell>
          <cell r="B1496">
            <v>1</v>
          </cell>
          <cell r="C1496">
            <v>622</v>
          </cell>
          <cell r="D1496">
            <v>21</v>
          </cell>
          <cell r="E1496">
            <v>792020</v>
          </cell>
          <cell r="F1496">
            <v>0</v>
          </cell>
          <cell r="G1496" t="str">
            <v>Затраты по ШПЗ (основные)</v>
          </cell>
          <cell r="H1496">
            <v>2011</v>
          </cell>
          <cell r="I1496">
            <v>7920</v>
          </cell>
          <cell r="J1496">
            <v>292585</v>
          </cell>
          <cell r="K1496">
            <v>1</v>
          </cell>
          <cell r="L1496">
            <v>0</v>
          </cell>
          <cell r="M1496">
            <v>0</v>
          </cell>
          <cell r="N1496">
            <v>0</v>
          </cell>
          <cell r="R1496">
            <v>0</v>
          </cell>
          <cell r="S1496">
            <v>0</v>
          </cell>
          <cell r="T1496">
            <v>0</v>
          </cell>
          <cell r="U1496">
            <v>37</v>
          </cell>
          <cell r="V1496">
            <v>0</v>
          </cell>
          <cell r="W1496">
            <v>0</v>
          </cell>
          <cell r="AA1496">
            <v>0</v>
          </cell>
          <cell r="AB1496">
            <v>0</v>
          </cell>
          <cell r="AC1496">
            <v>0</v>
          </cell>
          <cell r="AD1496">
            <v>37</v>
          </cell>
          <cell r="AE1496">
            <v>450000</v>
          </cell>
          <cell r="AF1496">
            <v>0</v>
          </cell>
          <cell r="AI1496">
            <v>2223</v>
          </cell>
          <cell r="AK1496">
            <v>0</v>
          </cell>
          <cell r="AM1496">
            <v>749</v>
          </cell>
          <cell r="AN1496">
            <v>1</v>
          </cell>
          <cell r="AO1496">
            <v>393216</v>
          </cell>
          <cell r="AQ1496">
            <v>0</v>
          </cell>
          <cell r="AR1496">
            <v>0</v>
          </cell>
          <cell r="AS1496" t="str">
            <v>Ы</v>
          </cell>
          <cell r="AT1496" t="str">
            <v>Ы</v>
          </cell>
          <cell r="AU1496">
            <v>0</v>
          </cell>
          <cell r="AV1496">
            <v>0</v>
          </cell>
          <cell r="AW1496">
            <v>23</v>
          </cell>
          <cell r="AX1496">
            <v>1</v>
          </cell>
          <cell r="AY1496">
            <v>0</v>
          </cell>
          <cell r="AZ1496">
            <v>0</v>
          </cell>
          <cell r="BA1496">
            <v>0</v>
          </cell>
          <cell r="BB1496">
            <v>0</v>
          </cell>
          <cell r="BC1496">
            <v>38828</v>
          </cell>
        </row>
        <row r="1497">
          <cell r="A1497">
            <v>2006</v>
          </cell>
          <cell r="B1497">
            <v>1</v>
          </cell>
          <cell r="C1497">
            <v>623</v>
          </cell>
          <cell r="D1497">
            <v>21</v>
          </cell>
          <cell r="E1497">
            <v>792020</v>
          </cell>
          <cell r="F1497">
            <v>0</v>
          </cell>
          <cell r="G1497" t="str">
            <v>Затраты по ШПЗ (основные)</v>
          </cell>
          <cell r="H1497">
            <v>2011</v>
          </cell>
          <cell r="I1497">
            <v>7920</v>
          </cell>
          <cell r="J1497">
            <v>16381</v>
          </cell>
          <cell r="K1497">
            <v>1</v>
          </cell>
          <cell r="L1497">
            <v>0</v>
          </cell>
          <cell r="M1497">
            <v>0</v>
          </cell>
          <cell r="N1497">
            <v>0</v>
          </cell>
          <cell r="R1497">
            <v>0</v>
          </cell>
          <cell r="S1497">
            <v>0</v>
          </cell>
          <cell r="T1497">
            <v>0</v>
          </cell>
          <cell r="U1497">
            <v>37</v>
          </cell>
          <cell r="V1497">
            <v>0</v>
          </cell>
          <cell r="W1497">
            <v>0</v>
          </cell>
          <cell r="AA1497">
            <v>0</v>
          </cell>
          <cell r="AB1497">
            <v>0</v>
          </cell>
          <cell r="AC1497">
            <v>0</v>
          </cell>
          <cell r="AD1497">
            <v>37</v>
          </cell>
          <cell r="AE1497">
            <v>460000</v>
          </cell>
          <cell r="AF1497">
            <v>0</v>
          </cell>
          <cell r="AI1497">
            <v>2223</v>
          </cell>
          <cell r="AK1497">
            <v>0</v>
          </cell>
          <cell r="AM1497">
            <v>750</v>
          </cell>
          <cell r="AN1497">
            <v>1</v>
          </cell>
          <cell r="AO1497">
            <v>393216</v>
          </cell>
          <cell r="AQ1497">
            <v>0</v>
          </cell>
          <cell r="AR1497">
            <v>0</v>
          </cell>
          <cell r="AS1497" t="str">
            <v>Ы</v>
          </cell>
          <cell r="AT1497" t="str">
            <v>Ы</v>
          </cell>
          <cell r="AU1497">
            <v>0</v>
          </cell>
          <cell r="AV1497">
            <v>0</v>
          </cell>
          <cell r="AW1497">
            <v>23</v>
          </cell>
          <cell r="AX1497">
            <v>1</v>
          </cell>
          <cell r="AY1497">
            <v>0</v>
          </cell>
          <cell r="AZ1497">
            <v>0</v>
          </cell>
          <cell r="BA1497">
            <v>0</v>
          </cell>
          <cell r="BB1497">
            <v>0</v>
          </cell>
          <cell r="BC1497">
            <v>38828</v>
          </cell>
        </row>
        <row r="1498">
          <cell r="A1498">
            <v>2006</v>
          </cell>
          <cell r="B1498">
            <v>1</v>
          </cell>
          <cell r="C1498">
            <v>624</v>
          </cell>
          <cell r="D1498">
            <v>21</v>
          </cell>
          <cell r="E1498">
            <v>792020</v>
          </cell>
          <cell r="F1498">
            <v>0</v>
          </cell>
          <cell r="G1498" t="str">
            <v>Затраты по ШПЗ (основные)</v>
          </cell>
          <cell r="H1498">
            <v>2011</v>
          </cell>
          <cell r="I1498">
            <v>7920</v>
          </cell>
          <cell r="J1498">
            <v>41063</v>
          </cell>
          <cell r="K1498">
            <v>1</v>
          </cell>
          <cell r="L1498">
            <v>0</v>
          </cell>
          <cell r="M1498">
            <v>0</v>
          </cell>
          <cell r="N1498">
            <v>0</v>
          </cell>
          <cell r="R1498">
            <v>0</v>
          </cell>
          <cell r="S1498">
            <v>0</v>
          </cell>
          <cell r="T1498">
            <v>0</v>
          </cell>
          <cell r="U1498">
            <v>37</v>
          </cell>
          <cell r="V1498">
            <v>0</v>
          </cell>
          <cell r="W1498">
            <v>0</v>
          </cell>
          <cell r="AA1498">
            <v>0</v>
          </cell>
          <cell r="AB1498">
            <v>0</v>
          </cell>
          <cell r="AC1498">
            <v>0</v>
          </cell>
          <cell r="AD1498">
            <v>37</v>
          </cell>
          <cell r="AE1498">
            <v>465000</v>
          </cell>
          <cell r="AF1498">
            <v>0</v>
          </cell>
          <cell r="AI1498">
            <v>2223</v>
          </cell>
          <cell r="AK1498">
            <v>0</v>
          </cell>
          <cell r="AM1498">
            <v>751</v>
          </cell>
          <cell r="AN1498">
            <v>1</v>
          </cell>
          <cell r="AO1498">
            <v>393216</v>
          </cell>
          <cell r="AQ1498">
            <v>0</v>
          </cell>
          <cell r="AR1498">
            <v>0</v>
          </cell>
          <cell r="AS1498" t="str">
            <v>Ы</v>
          </cell>
          <cell r="AT1498" t="str">
            <v>Ы</v>
          </cell>
          <cell r="AU1498">
            <v>0</v>
          </cell>
          <cell r="AV1498">
            <v>0</v>
          </cell>
          <cell r="AW1498">
            <v>23</v>
          </cell>
          <cell r="AX1498">
            <v>1</v>
          </cell>
          <cell r="AY1498">
            <v>0</v>
          </cell>
          <cell r="AZ1498">
            <v>0</v>
          </cell>
          <cell r="BA1498">
            <v>0</v>
          </cell>
          <cell r="BB1498">
            <v>0</v>
          </cell>
          <cell r="BC1498">
            <v>38828</v>
          </cell>
        </row>
        <row r="1499">
          <cell r="A1499">
            <v>2006</v>
          </cell>
          <cell r="B1499">
            <v>1</v>
          </cell>
          <cell r="C1499">
            <v>625</v>
          </cell>
          <cell r="D1499">
            <v>21</v>
          </cell>
          <cell r="E1499">
            <v>792020</v>
          </cell>
          <cell r="F1499">
            <v>0</v>
          </cell>
          <cell r="G1499" t="str">
            <v>Затраты по ШПЗ (основные)</v>
          </cell>
          <cell r="H1499">
            <v>2011</v>
          </cell>
          <cell r="I1499">
            <v>7920</v>
          </cell>
          <cell r="J1499">
            <v>152945</v>
          </cell>
          <cell r="K1499">
            <v>1</v>
          </cell>
          <cell r="L1499">
            <v>0</v>
          </cell>
          <cell r="M1499">
            <v>0</v>
          </cell>
          <cell r="N1499">
            <v>0</v>
          </cell>
          <cell r="R1499">
            <v>0</v>
          </cell>
          <cell r="S1499">
            <v>0</v>
          </cell>
          <cell r="T1499">
            <v>0</v>
          </cell>
          <cell r="U1499">
            <v>37</v>
          </cell>
          <cell r="V1499">
            <v>0</v>
          </cell>
          <cell r="W1499">
            <v>0</v>
          </cell>
          <cell r="AA1499">
            <v>0</v>
          </cell>
          <cell r="AB1499">
            <v>0</v>
          </cell>
          <cell r="AC1499">
            <v>0</v>
          </cell>
          <cell r="AD1499">
            <v>37</v>
          </cell>
          <cell r="AE1499">
            <v>501102</v>
          </cell>
          <cell r="AF1499">
            <v>0</v>
          </cell>
          <cell r="AI1499">
            <v>2223</v>
          </cell>
          <cell r="AK1499">
            <v>0</v>
          </cell>
          <cell r="AM1499">
            <v>752</v>
          </cell>
          <cell r="AN1499">
            <v>1</v>
          </cell>
          <cell r="AO1499">
            <v>393216</v>
          </cell>
          <cell r="AQ1499">
            <v>0</v>
          </cell>
          <cell r="AR1499">
            <v>0</v>
          </cell>
          <cell r="AS1499" t="str">
            <v>Ы</v>
          </cell>
          <cell r="AT1499" t="str">
            <v>Ы</v>
          </cell>
          <cell r="AU1499">
            <v>0</v>
          </cell>
          <cell r="AV1499">
            <v>0</v>
          </cell>
          <cell r="AW1499">
            <v>23</v>
          </cell>
          <cell r="AX1499">
            <v>1</v>
          </cell>
          <cell r="AY1499">
            <v>0</v>
          </cell>
          <cell r="AZ1499">
            <v>0</v>
          </cell>
          <cell r="BA1499">
            <v>0</v>
          </cell>
          <cell r="BB1499">
            <v>0</v>
          </cell>
          <cell r="BC1499">
            <v>38828</v>
          </cell>
        </row>
        <row r="1500">
          <cell r="A1500">
            <v>2006</v>
          </cell>
          <cell r="B1500">
            <v>1</v>
          </cell>
          <cell r="C1500">
            <v>626</v>
          </cell>
          <cell r="D1500">
            <v>21</v>
          </cell>
          <cell r="E1500">
            <v>792020</v>
          </cell>
          <cell r="F1500">
            <v>0</v>
          </cell>
          <cell r="G1500" t="str">
            <v>Затраты по ШПЗ (основные)</v>
          </cell>
          <cell r="H1500">
            <v>2011</v>
          </cell>
          <cell r="I1500">
            <v>7920</v>
          </cell>
          <cell r="J1500">
            <v>119216</v>
          </cell>
          <cell r="K1500">
            <v>1</v>
          </cell>
          <cell r="L1500">
            <v>0</v>
          </cell>
          <cell r="M1500">
            <v>0</v>
          </cell>
          <cell r="N1500">
            <v>0</v>
          </cell>
          <cell r="R1500">
            <v>0</v>
          </cell>
          <cell r="S1500">
            <v>0</v>
          </cell>
          <cell r="T1500">
            <v>0</v>
          </cell>
          <cell r="U1500">
            <v>37</v>
          </cell>
          <cell r="V1500">
            <v>0</v>
          </cell>
          <cell r="W1500">
            <v>0</v>
          </cell>
          <cell r="AA1500">
            <v>0</v>
          </cell>
          <cell r="AB1500">
            <v>0</v>
          </cell>
          <cell r="AC1500">
            <v>0</v>
          </cell>
          <cell r="AD1500">
            <v>37</v>
          </cell>
          <cell r="AE1500">
            <v>501103</v>
          </cell>
          <cell r="AF1500">
            <v>0</v>
          </cell>
          <cell r="AI1500">
            <v>2223</v>
          </cell>
          <cell r="AK1500">
            <v>0</v>
          </cell>
          <cell r="AM1500">
            <v>753</v>
          </cell>
          <cell r="AN1500">
            <v>1</v>
          </cell>
          <cell r="AO1500">
            <v>393216</v>
          </cell>
          <cell r="AQ1500">
            <v>0</v>
          </cell>
          <cell r="AR1500">
            <v>0</v>
          </cell>
          <cell r="AS1500" t="str">
            <v>Ы</v>
          </cell>
          <cell r="AT1500" t="str">
            <v>Ы</v>
          </cell>
          <cell r="AU1500">
            <v>0</v>
          </cell>
          <cell r="AV1500">
            <v>0</v>
          </cell>
          <cell r="AW1500">
            <v>23</v>
          </cell>
          <cell r="AX1500">
            <v>1</v>
          </cell>
          <cell r="AY1500">
            <v>0</v>
          </cell>
          <cell r="AZ1500">
            <v>0</v>
          </cell>
          <cell r="BA1500">
            <v>0</v>
          </cell>
          <cell r="BB1500">
            <v>0</v>
          </cell>
          <cell r="BC1500">
            <v>38828</v>
          </cell>
        </row>
        <row r="1501">
          <cell r="A1501">
            <v>2006</v>
          </cell>
          <cell r="B1501">
            <v>1</v>
          </cell>
          <cell r="C1501">
            <v>627</v>
          </cell>
          <cell r="D1501">
            <v>21</v>
          </cell>
          <cell r="E1501">
            <v>792020</v>
          </cell>
          <cell r="F1501">
            <v>0</v>
          </cell>
          <cell r="G1501" t="str">
            <v>Затраты по ШПЗ (основные)</v>
          </cell>
          <cell r="H1501">
            <v>2011</v>
          </cell>
          <cell r="I1501">
            <v>7920</v>
          </cell>
          <cell r="J1501">
            <v>2181886.64</v>
          </cell>
          <cell r="K1501">
            <v>1</v>
          </cell>
          <cell r="L1501">
            <v>0</v>
          </cell>
          <cell r="M1501">
            <v>0</v>
          </cell>
          <cell r="N1501">
            <v>0</v>
          </cell>
          <cell r="R1501">
            <v>0</v>
          </cell>
          <cell r="S1501">
            <v>0</v>
          </cell>
          <cell r="T1501">
            <v>0</v>
          </cell>
          <cell r="U1501">
            <v>37</v>
          </cell>
          <cell r="V1501">
            <v>0</v>
          </cell>
          <cell r="W1501">
            <v>0</v>
          </cell>
          <cell r="AA1501">
            <v>0</v>
          </cell>
          <cell r="AB1501">
            <v>0</v>
          </cell>
          <cell r="AC1501">
            <v>0</v>
          </cell>
          <cell r="AD1501">
            <v>37</v>
          </cell>
          <cell r="AE1501">
            <v>503000</v>
          </cell>
          <cell r="AF1501">
            <v>0</v>
          </cell>
          <cell r="AI1501">
            <v>2223</v>
          </cell>
          <cell r="AK1501">
            <v>0</v>
          </cell>
          <cell r="AM1501">
            <v>754</v>
          </cell>
          <cell r="AN1501">
            <v>1</v>
          </cell>
          <cell r="AO1501">
            <v>393216</v>
          </cell>
          <cell r="AQ1501">
            <v>0</v>
          </cell>
          <cell r="AR1501">
            <v>0</v>
          </cell>
          <cell r="AS1501" t="str">
            <v>Ы</v>
          </cell>
          <cell r="AT1501" t="str">
            <v>Ы</v>
          </cell>
          <cell r="AU1501">
            <v>0</v>
          </cell>
          <cell r="AV1501">
            <v>0</v>
          </cell>
          <cell r="AW1501">
            <v>23</v>
          </cell>
          <cell r="AX1501">
            <v>1</v>
          </cell>
          <cell r="AY1501">
            <v>0</v>
          </cell>
          <cell r="AZ1501">
            <v>0</v>
          </cell>
          <cell r="BA1501">
            <v>0</v>
          </cell>
          <cell r="BB1501">
            <v>0</v>
          </cell>
          <cell r="BC1501">
            <v>38828</v>
          </cell>
        </row>
        <row r="1502">
          <cell r="A1502">
            <v>2006</v>
          </cell>
          <cell r="B1502">
            <v>1</v>
          </cell>
          <cell r="C1502">
            <v>628</v>
          </cell>
          <cell r="D1502">
            <v>21</v>
          </cell>
          <cell r="E1502">
            <v>792020</v>
          </cell>
          <cell r="F1502">
            <v>0</v>
          </cell>
          <cell r="G1502" t="str">
            <v>Затраты по ШПЗ (основные)</v>
          </cell>
          <cell r="H1502">
            <v>2011</v>
          </cell>
          <cell r="I1502">
            <v>7920</v>
          </cell>
          <cell r="J1502">
            <v>11165</v>
          </cell>
          <cell r="K1502">
            <v>1</v>
          </cell>
          <cell r="L1502">
            <v>0</v>
          </cell>
          <cell r="M1502">
            <v>0</v>
          </cell>
          <cell r="N1502">
            <v>0</v>
          </cell>
          <cell r="R1502">
            <v>0</v>
          </cell>
          <cell r="S1502">
            <v>0</v>
          </cell>
          <cell r="T1502">
            <v>0</v>
          </cell>
          <cell r="U1502">
            <v>37</v>
          </cell>
          <cell r="V1502">
            <v>0</v>
          </cell>
          <cell r="W1502">
            <v>0</v>
          </cell>
          <cell r="AA1502">
            <v>0</v>
          </cell>
          <cell r="AB1502">
            <v>0</v>
          </cell>
          <cell r="AC1502">
            <v>0</v>
          </cell>
          <cell r="AD1502">
            <v>37</v>
          </cell>
          <cell r="AE1502">
            <v>504900</v>
          </cell>
          <cell r="AF1502">
            <v>0</v>
          </cell>
          <cell r="AI1502">
            <v>2223</v>
          </cell>
          <cell r="AK1502">
            <v>0</v>
          </cell>
          <cell r="AM1502">
            <v>755</v>
          </cell>
          <cell r="AN1502">
            <v>1</v>
          </cell>
          <cell r="AO1502">
            <v>393216</v>
          </cell>
          <cell r="AQ1502">
            <v>0</v>
          </cell>
          <cell r="AR1502">
            <v>0</v>
          </cell>
          <cell r="AS1502" t="str">
            <v>Ы</v>
          </cell>
          <cell r="AT1502" t="str">
            <v>Ы</v>
          </cell>
          <cell r="AU1502">
            <v>0</v>
          </cell>
          <cell r="AV1502">
            <v>0</v>
          </cell>
          <cell r="AW1502">
            <v>23</v>
          </cell>
          <cell r="AX1502">
            <v>1</v>
          </cell>
          <cell r="AY1502">
            <v>0</v>
          </cell>
          <cell r="AZ1502">
            <v>0</v>
          </cell>
          <cell r="BA1502">
            <v>0</v>
          </cell>
          <cell r="BB1502">
            <v>0</v>
          </cell>
          <cell r="BC1502">
            <v>38828</v>
          </cell>
        </row>
        <row r="1503">
          <cell r="A1503">
            <v>2006</v>
          </cell>
          <cell r="B1503">
            <v>1</v>
          </cell>
          <cell r="C1503">
            <v>629</v>
          </cell>
          <cell r="D1503">
            <v>21</v>
          </cell>
          <cell r="E1503">
            <v>792020</v>
          </cell>
          <cell r="F1503">
            <v>0</v>
          </cell>
          <cell r="G1503" t="str">
            <v>Затраты по ШПЗ (основные)</v>
          </cell>
          <cell r="H1503">
            <v>2011</v>
          </cell>
          <cell r="I1503">
            <v>7920</v>
          </cell>
          <cell r="J1503">
            <v>10350.23</v>
          </cell>
          <cell r="K1503">
            <v>1</v>
          </cell>
          <cell r="L1503">
            <v>0</v>
          </cell>
          <cell r="M1503">
            <v>0</v>
          </cell>
          <cell r="N1503">
            <v>0</v>
          </cell>
          <cell r="R1503">
            <v>0</v>
          </cell>
          <cell r="S1503">
            <v>0</v>
          </cell>
          <cell r="T1503">
            <v>0</v>
          </cell>
          <cell r="U1503">
            <v>37</v>
          </cell>
          <cell r="V1503">
            <v>0</v>
          </cell>
          <cell r="W1503">
            <v>0</v>
          </cell>
          <cell r="AA1503">
            <v>0</v>
          </cell>
          <cell r="AB1503">
            <v>0</v>
          </cell>
          <cell r="AC1503">
            <v>0</v>
          </cell>
          <cell r="AD1503">
            <v>37</v>
          </cell>
          <cell r="AE1503">
            <v>505100</v>
          </cell>
          <cell r="AF1503">
            <v>0</v>
          </cell>
          <cell r="AI1503">
            <v>2223</v>
          </cell>
          <cell r="AK1503">
            <v>0</v>
          </cell>
          <cell r="AM1503">
            <v>756</v>
          </cell>
          <cell r="AN1503">
            <v>1</v>
          </cell>
          <cell r="AO1503">
            <v>393216</v>
          </cell>
          <cell r="AQ1503">
            <v>0</v>
          </cell>
          <cell r="AR1503">
            <v>0</v>
          </cell>
          <cell r="AS1503" t="str">
            <v>Ы</v>
          </cell>
          <cell r="AT1503" t="str">
            <v>Ы</v>
          </cell>
          <cell r="AU1503">
            <v>0</v>
          </cell>
          <cell r="AV1503">
            <v>0</v>
          </cell>
          <cell r="AW1503">
            <v>23</v>
          </cell>
          <cell r="AX1503">
            <v>1</v>
          </cell>
          <cell r="AY1503">
            <v>0</v>
          </cell>
          <cell r="AZ1503">
            <v>0</v>
          </cell>
          <cell r="BA1503">
            <v>0</v>
          </cell>
          <cell r="BB1503">
            <v>0</v>
          </cell>
          <cell r="BC1503">
            <v>38828</v>
          </cell>
        </row>
        <row r="1504">
          <cell r="A1504">
            <v>2006</v>
          </cell>
          <cell r="B1504">
            <v>1</v>
          </cell>
          <cell r="C1504">
            <v>630</v>
          </cell>
          <cell r="D1504">
            <v>21</v>
          </cell>
          <cell r="E1504">
            <v>792020</v>
          </cell>
          <cell r="F1504">
            <v>0</v>
          </cell>
          <cell r="G1504" t="str">
            <v>Затраты по ШПЗ (основные)</v>
          </cell>
          <cell r="H1504">
            <v>2011</v>
          </cell>
          <cell r="I1504">
            <v>7920</v>
          </cell>
          <cell r="J1504">
            <v>915757.04</v>
          </cell>
          <cell r="K1504">
            <v>1</v>
          </cell>
          <cell r="L1504">
            <v>0</v>
          </cell>
          <cell r="M1504">
            <v>0</v>
          </cell>
          <cell r="N1504">
            <v>0</v>
          </cell>
          <cell r="R1504">
            <v>0</v>
          </cell>
          <cell r="S1504">
            <v>0</v>
          </cell>
          <cell r="T1504">
            <v>0</v>
          </cell>
          <cell r="U1504">
            <v>37</v>
          </cell>
          <cell r="V1504">
            <v>0</v>
          </cell>
          <cell r="W1504">
            <v>0</v>
          </cell>
          <cell r="AA1504">
            <v>0</v>
          </cell>
          <cell r="AB1504">
            <v>0</v>
          </cell>
          <cell r="AC1504">
            <v>0</v>
          </cell>
          <cell r="AD1504">
            <v>37</v>
          </cell>
          <cell r="AE1504">
            <v>505200</v>
          </cell>
          <cell r="AF1504">
            <v>0</v>
          </cell>
          <cell r="AI1504">
            <v>2223</v>
          </cell>
          <cell r="AK1504">
            <v>0</v>
          </cell>
          <cell r="AM1504">
            <v>757</v>
          </cell>
          <cell r="AN1504">
            <v>1</v>
          </cell>
          <cell r="AO1504">
            <v>393216</v>
          </cell>
          <cell r="AQ1504">
            <v>0</v>
          </cell>
          <cell r="AR1504">
            <v>0</v>
          </cell>
          <cell r="AS1504" t="str">
            <v>Ы</v>
          </cell>
          <cell r="AT1504" t="str">
            <v>Ы</v>
          </cell>
          <cell r="AU1504">
            <v>0</v>
          </cell>
          <cell r="AV1504">
            <v>0</v>
          </cell>
          <cell r="AW1504">
            <v>23</v>
          </cell>
          <cell r="AX1504">
            <v>1</v>
          </cell>
          <cell r="AY1504">
            <v>0</v>
          </cell>
          <cell r="AZ1504">
            <v>0</v>
          </cell>
          <cell r="BA1504">
            <v>0</v>
          </cell>
          <cell r="BB1504">
            <v>0</v>
          </cell>
          <cell r="BC1504">
            <v>38828</v>
          </cell>
        </row>
        <row r="1505">
          <cell r="A1505">
            <v>2006</v>
          </cell>
          <cell r="B1505">
            <v>1</v>
          </cell>
          <cell r="C1505">
            <v>631</v>
          </cell>
          <cell r="D1505">
            <v>21</v>
          </cell>
          <cell r="E1505">
            <v>792020</v>
          </cell>
          <cell r="F1505">
            <v>0</v>
          </cell>
          <cell r="G1505" t="str">
            <v>Затраты по ШПЗ (основные)</v>
          </cell>
          <cell r="H1505">
            <v>2011</v>
          </cell>
          <cell r="I1505">
            <v>7920</v>
          </cell>
          <cell r="J1505">
            <v>4797.8999999999996</v>
          </cell>
          <cell r="K1505">
            <v>1</v>
          </cell>
          <cell r="L1505">
            <v>0</v>
          </cell>
          <cell r="M1505">
            <v>0</v>
          </cell>
          <cell r="N1505">
            <v>0</v>
          </cell>
          <cell r="R1505">
            <v>0</v>
          </cell>
          <cell r="S1505">
            <v>0</v>
          </cell>
          <cell r="T1505">
            <v>0</v>
          </cell>
          <cell r="U1505">
            <v>37</v>
          </cell>
          <cell r="V1505">
            <v>0</v>
          </cell>
          <cell r="W1505">
            <v>0</v>
          </cell>
          <cell r="AA1505">
            <v>0</v>
          </cell>
          <cell r="AB1505">
            <v>0</v>
          </cell>
          <cell r="AC1505">
            <v>0</v>
          </cell>
          <cell r="AD1505">
            <v>37</v>
          </cell>
          <cell r="AE1505">
            <v>505300</v>
          </cell>
          <cell r="AF1505">
            <v>0</v>
          </cell>
          <cell r="AI1505">
            <v>2223</v>
          </cell>
          <cell r="AK1505">
            <v>0</v>
          </cell>
          <cell r="AM1505">
            <v>758</v>
          </cell>
          <cell r="AN1505">
            <v>1</v>
          </cell>
          <cell r="AO1505">
            <v>393216</v>
          </cell>
          <cell r="AQ1505">
            <v>0</v>
          </cell>
          <cell r="AR1505">
            <v>0</v>
          </cell>
          <cell r="AS1505" t="str">
            <v>Ы</v>
          </cell>
          <cell r="AT1505" t="str">
            <v>Ы</v>
          </cell>
          <cell r="AU1505">
            <v>0</v>
          </cell>
          <cell r="AV1505">
            <v>0</v>
          </cell>
          <cell r="AW1505">
            <v>23</v>
          </cell>
          <cell r="AX1505">
            <v>1</v>
          </cell>
          <cell r="AY1505">
            <v>0</v>
          </cell>
          <cell r="AZ1505">
            <v>0</v>
          </cell>
          <cell r="BA1505">
            <v>0</v>
          </cell>
          <cell r="BB1505">
            <v>0</v>
          </cell>
          <cell r="BC1505">
            <v>38828</v>
          </cell>
        </row>
        <row r="1506">
          <cell r="A1506">
            <v>2006</v>
          </cell>
          <cell r="B1506">
            <v>1</v>
          </cell>
          <cell r="C1506">
            <v>632</v>
          </cell>
          <cell r="D1506">
            <v>21</v>
          </cell>
          <cell r="E1506">
            <v>792020</v>
          </cell>
          <cell r="F1506">
            <v>0</v>
          </cell>
          <cell r="G1506" t="str">
            <v>Затраты по ШПЗ (основные)</v>
          </cell>
          <cell r="H1506">
            <v>2011</v>
          </cell>
          <cell r="I1506">
            <v>7920</v>
          </cell>
          <cell r="J1506">
            <v>776761.4</v>
          </cell>
          <cell r="K1506">
            <v>1</v>
          </cell>
          <cell r="L1506">
            <v>0</v>
          </cell>
          <cell r="M1506">
            <v>0</v>
          </cell>
          <cell r="N1506">
            <v>0</v>
          </cell>
          <cell r="R1506">
            <v>0</v>
          </cell>
          <cell r="S1506">
            <v>0</v>
          </cell>
          <cell r="T1506">
            <v>0</v>
          </cell>
          <cell r="U1506">
            <v>37</v>
          </cell>
          <cell r="V1506">
            <v>0</v>
          </cell>
          <cell r="W1506">
            <v>0</v>
          </cell>
          <cell r="AA1506">
            <v>0</v>
          </cell>
          <cell r="AB1506">
            <v>0</v>
          </cell>
          <cell r="AC1506">
            <v>0</v>
          </cell>
          <cell r="AD1506">
            <v>37</v>
          </cell>
          <cell r="AE1506">
            <v>508310</v>
          </cell>
          <cell r="AF1506">
            <v>0</v>
          </cell>
          <cell r="AI1506">
            <v>2223</v>
          </cell>
          <cell r="AK1506">
            <v>0</v>
          </cell>
          <cell r="AM1506">
            <v>759</v>
          </cell>
          <cell r="AN1506">
            <v>1</v>
          </cell>
          <cell r="AO1506">
            <v>393216</v>
          </cell>
          <cell r="AQ1506">
            <v>0</v>
          </cell>
          <cell r="AR1506">
            <v>0</v>
          </cell>
          <cell r="AS1506" t="str">
            <v>Ы</v>
          </cell>
          <cell r="AT1506" t="str">
            <v>Ы</v>
          </cell>
          <cell r="AU1506">
            <v>0</v>
          </cell>
          <cell r="AV1506">
            <v>0</v>
          </cell>
          <cell r="AW1506">
            <v>23</v>
          </cell>
          <cell r="AX1506">
            <v>1</v>
          </cell>
          <cell r="AY1506">
            <v>0</v>
          </cell>
          <cell r="AZ1506">
            <v>0</v>
          </cell>
          <cell r="BA1506">
            <v>0</v>
          </cell>
          <cell r="BB1506">
            <v>0</v>
          </cell>
          <cell r="BC1506">
            <v>38828</v>
          </cell>
        </row>
        <row r="1507">
          <cell r="A1507">
            <v>2006</v>
          </cell>
          <cell r="B1507">
            <v>1</v>
          </cell>
          <cell r="C1507">
            <v>633</v>
          </cell>
          <cell r="D1507">
            <v>21</v>
          </cell>
          <cell r="E1507">
            <v>792020</v>
          </cell>
          <cell r="F1507">
            <v>0</v>
          </cell>
          <cell r="G1507" t="str">
            <v>Затраты по ШПЗ (основные)</v>
          </cell>
          <cell r="H1507">
            <v>2011</v>
          </cell>
          <cell r="I1507">
            <v>7920</v>
          </cell>
          <cell r="J1507">
            <v>1976420.11</v>
          </cell>
          <cell r="K1507">
            <v>1</v>
          </cell>
          <cell r="L1507">
            <v>0</v>
          </cell>
          <cell r="M1507">
            <v>0</v>
          </cell>
          <cell r="N1507">
            <v>0</v>
          </cell>
          <cell r="R1507">
            <v>0</v>
          </cell>
          <cell r="S1507">
            <v>0</v>
          </cell>
          <cell r="T1507">
            <v>0</v>
          </cell>
          <cell r="U1507">
            <v>37</v>
          </cell>
          <cell r="V1507">
            <v>0</v>
          </cell>
          <cell r="W1507">
            <v>0</v>
          </cell>
          <cell r="AA1507">
            <v>0</v>
          </cell>
          <cell r="AB1507">
            <v>0</v>
          </cell>
          <cell r="AC1507">
            <v>0</v>
          </cell>
          <cell r="AD1507">
            <v>37</v>
          </cell>
          <cell r="AE1507">
            <v>510100</v>
          </cell>
          <cell r="AF1507">
            <v>0</v>
          </cell>
          <cell r="AI1507">
            <v>2223</v>
          </cell>
          <cell r="AK1507">
            <v>0</v>
          </cell>
          <cell r="AM1507">
            <v>760</v>
          </cell>
          <cell r="AN1507">
            <v>1</v>
          </cell>
          <cell r="AO1507">
            <v>393216</v>
          </cell>
          <cell r="AQ1507">
            <v>0</v>
          </cell>
          <cell r="AR1507">
            <v>0</v>
          </cell>
          <cell r="AS1507" t="str">
            <v>Ы</v>
          </cell>
          <cell r="AT1507" t="str">
            <v>Ы</v>
          </cell>
          <cell r="AU1507">
            <v>0</v>
          </cell>
          <cell r="AV1507">
            <v>0</v>
          </cell>
          <cell r="AW1507">
            <v>23</v>
          </cell>
          <cell r="AX1507">
            <v>1</v>
          </cell>
          <cell r="AY1507">
            <v>0</v>
          </cell>
          <cell r="AZ1507">
            <v>0</v>
          </cell>
          <cell r="BA1507">
            <v>0</v>
          </cell>
          <cell r="BB1507">
            <v>0</v>
          </cell>
          <cell r="BC1507">
            <v>38828</v>
          </cell>
        </row>
        <row r="1508">
          <cell r="A1508">
            <v>2006</v>
          </cell>
          <cell r="B1508">
            <v>1</v>
          </cell>
          <cell r="C1508">
            <v>634</v>
          </cell>
          <cell r="D1508">
            <v>21</v>
          </cell>
          <cell r="E1508">
            <v>792020</v>
          </cell>
          <cell r="F1508">
            <v>0</v>
          </cell>
          <cell r="G1508" t="str">
            <v>Затраты по ШПЗ (основные)</v>
          </cell>
          <cell r="H1508">
            <v>2011</v>
          </cell>
          <cell r="I1508">
            <v>7920</v>
          </cell>
          <cell r="J1508">
            <v>320.35000000000002</v>
          </cell>
          <cell r="K1508">
            <v>1</v>
          </cell>
          <cell r="L1508">
            <v>0</v>
          </cell>
          <cell r="M1508">
            <v>0</v>
          </cell>
          <cell r="N1508">
            <v>0</v>
          </cell>
          <cell r="R1508">
            <v>0</v>
          </cell>
          <cell r="S1508">
            <v>0</v>
          </cell>
          <cell r="T1508">
            <v>0</v>
          </cell>
          <cell r="U1508">
            <v>37</v>
          </cell>
          <cell r="V1508">
            <v>0</v>
          </cell>
          <cell r="W1508">
            <v>0</v>
          </cell>
          <cell r="AA1508">
            <v>0</v>
          </cell>
          <cell r="AB1508">
            <v>0</v>
          </cell>
          <cell r="AC1508">
            <v>0</v>
          </cell>
          <cell r="AD1508">
            <v>37</v>
          </cell>
          <cell r="AE1508">
            <v>510200</v>
          </cell>
          <cell r="AF1508">
            <v>0</v>
          </cell>
          <cell r="AI1508">
            <v>2223</v>
          </cell>
          <cell r="AK1508">
            <v>0</v>
          </cell>
          <cell r="AM1508">
            <v>761</v>
          </cell>
          <cell r="AN1508">
            <v>1</v>
          </cell>
          <cell r="AO1508">
            <v>393216</v>
          </cell>
          <cell r="AQ1508">
            <v>0</v>
          </cell>
          <cell r="AR1508">
            <v>0</v>
          </cell>
          <cell r="AS1508" t="str">
            <v>Ы</v>
          </cell>
          <cell r="AT1508" t="str">
            <v>Ы</v>
          </cell>
          <cell r="AU1508">
            <v>0</v>
          </cell>
          <cell r="AV1508">
            <v>0</v>
          </cell>
          <cell r="AW1508">
            <v>23</v>
          </cell>
          <cell r="AX1508">
            <v>1</v>
          </cell>
          <cell r="AY1508">
            <v>0</v>
          </cell>
          <cell r="AZ1508">
            <v>0</v>
          </cell>
          <cell r="BA1508">
            <v>0</v>
          </cell>
          <cell r="BB1508">
            <v>0</v>
          </cell>
          <cell r="BC1508">
            <v>38828</v>
          </cell>
        </row>
        <row r="1509">
          <cell r="A1509">
            <v>2006</v>
          </cell>
          <cell r="B1509">
            <v>1</v>
          </cell>
          <cell r="C1509">
            <v>635</v>
          </cell>
          <cell r="D1509">
            <v>21</v>
          </cell>
          <cell r="E1509">
            <v>792020</v>
          </cell>
          <cell r="F1509">
            <v>0</v>
          </cell>
          <cell r="G1509" t="str">
            <v>Затраты по ШПЗ (основные)</v>
          </cell>
          <cell r="H1509">
            <v>2011</v>
          </cell>
          <cell r="I1509">
            <v>7920</v>
          </cell>
          <cell r="J1509">
            <v>540</v>
          </cell>
          <cell r="K1509">
            <v>1</v>
          </cell>
          <cell r="L1509">
            <v>0</v>
          </cell>
          <cell r="M1509">
            <v>0</v>
          </cell>
          <cell r="N1509">
            <v>0</v>
          </cell>
          <cell r="R1509">
            <v>0</v>
          </cell>
          <cell r="S1509">
            <v>0</v>
          </cell>
          <cell r="T1509">
            <v>0</v>
          </cell>
          <cell r="U1509">
            <v>37</v>
          </cell>
          <cell r="V1509">
            <v>0</v>
          </cell>
          <cell r="W1509">
            <v>0</v>
          </cell>
          <cell r="AA1509">
            <v>0</v>
          </cell>
          <cell r="AB1509">
            <v>0</v>
          </cell>
          <cell r="AC1509">
            <v>0</v>
          </cell>
          <cell r="AD1509">
            <v>37</v>
          </cell>
          <cell r="AE1509">
            <v>510300</v>
          </cell>
          <cell r="AF1509">
            <v>0</v>
          </cell>
          <cell r="AI1509">
            <v>2223</v>
          </cell>
          <cell r="AK1509">
            <v>0</v>
          </cell>
          <cell r="AM1509">
            <v>762</v>
          </cell>
          <cell r="AN1509">
            <v>1</v>
          </cell>
          <cell r="AO1509">
            <v>393216</v>
          </cell>
          <cell r="AQ1509">
            <v>0</v>
          </cell>
          <cell r="AR1509">
            <v>0</v>
          </cell>
          <cell r="AS1509" t="str">
            <v>Ы</v>
          </cell>
          <cell r="AT1509" t="str">
            <v>Ы</v>
          </cell>
          <cell r="AU1509">
            <v>0</v>
          </cell>
          <cell r="AV1509">
            <v>0</v>
          </cell>
          <cell r="AW1509">
            <v>23</v>
          </cell>
          <cell r="AX1509">
            <v>1</v>
          </cell>
          <cell r="AY1509">
            <v>0</v>
          </cell>
          <cell r="AZ1509">
            <v>0</v>
          </cell>
          <cell r="BA1509">
            <v>0</v>
          </cell>
          <cell r="BB1509">
            <v>0</v>
          </cell>
          <cell r="BC1509">
            <v>38828</v>
          </cell>
        </row>
        <row r="1510">
          <cell r="A1510">
            <v>2006</v>
          </cell>
          <cell r="B1510">
            <v>1</v>
          </cell>
          <cell r="C1510">
            <v>636</v>
          </cell>
          <cell r="D1510">
            <v>21</v>
          </cell>
          <cell r="E1510">
            <v>792020</v>
          </cell>
          <cell r="F1510">
            <v>0</v>
          </cell>
          <cell r="G1510" t="str">
            <v>Затраты по ШПЗ (основные)</v>
          </cell>
          <cell r="H1510">
            <v>2011</v>
          </cell>
          <cell r="I1510">
            <v>7920</v>
          </cell>
          <cell r="J1510">
            <v>1828.18</v>
          </cell>
          <cell r="K1510">
            <v>1</v>
          </cell>
          <cell r="L1510">
            <v>0</v>
          </cell>
          <cell r="M1510">
            <v>0</v>
          </cell>
          <cell r="N1510">
            <v>0</v>
          </cell>
          <cell r="R1510">
            <v>0</v>
          </cell>
          <cell r="S1510">
            <v>0</v>
          </cell>
          <cell r="T1510">
            <v>0</v>
          </cell>
          <cell r="U1510">
            <v>37</v>
          </cell>
          <cell r="V1510">
            <v>0</v>
          </cell>
          <cell r="W1510">
            <v>0</v>
          </cell>
          <cell r="AA1510">
            <v>0</v>
          </cell>
          <cell r="AB1510">
            <v>0</v>
          </cell>
          <cell r="AC1510">
            <v>0</v>
          </cell>
          <cell r="AD1510">
            <v>37</v>
          </cell>
          <cell r="AE1510">
            <v>510400</v>
          </cell>
          <cell r="AF1510">
            <v>0</v>
          </cell>
          <cell r="AI1510">
            <v>2223</v>
          </cell>
          <cell r="AK1510">
            <v>0</v>
          </cell>
          <cell r="AM1510">
            <v>763</v>
          </cell>
          <cell r="AN1510">
            <v>1</v>
          </cell>
          <cell r="AO1510">
            <v>393216</v>
          </cell>
          <cell r="AQ1510">
            <v>0</v>
          </cell>
          <cell r="AR1510">
            <v>0</v>
          </cell>
          <cell r="AS1510" t="str">
            <v>Ы</v>
          </cell>
          <cell r="AT1510" t="str">
            <v>Ы</v>
          </cell>
          <cell r="AU1510">
            <v>0</v>
          </cell>
          <cell r="AV1510">
            <v>0</v>
          </cell>
          <cell r="AW1510">
            <v>23</v>
          </cell>
          <cell r="AX1510">
            <v>1</v>
          </cell>
          <cell r="AY1510">
            <v>0</v>
          </cell>
          <cell r="AZ1510">
            <v>0</v>
          </cell>
          <cell r="BA1510">
            <v>0</v>
          </cell>
          <cell r="BB1510">
            <v>0</v>
          </cell>
          <cell r="BC1510">
            <v>38828</v>
          </cell>
        </row>
        <row r="1511">
          <cell r="A1511">
            <v>2006</v>
          </cell>
          <cell r="B1511">
            <v>1</v>
          </cell>
          <cell r="C1511">
            <v>637</v>
          </cell>
          <cell r="D1511">
            <v>21</v>
          </cell>
          <cell r="E1511">
            <v>792020</v>
          </cell>
          <cell r="F1511">
            <v>0</v>
          </cell>
          <cell r="G1511" t="str">
            <v>Затраты по ШПЗ (основные)</v>
          </cell>
          <cell r="H1511">
            <v>2011</v>
          </cell>
          <cell r="I1511">
            <v>7920</v>
          </cell>
          <cell r="J1511">
            <v>1495540</v>
          </cell>
          <cell r="K1511">
            <v>1</v>
          </cell>
          <cell r="L1511">
            <v>0</v>
          </cell>
          <cell r="M1511">
            <v>0</v>
          </cell>
          <cell r="N1511">
            <v>0</v>
          </cell>
          <cell r="R1511">
            <v>0</v>
          </cell>
          <cell r="S1511">
            <v>0</v>
          </cell>
          <cell r="T1511">
            <v>0</v>
          </cell>
          <cell r="U1511">
            <v>37</v>
          </cell>
          <cell r="V1511">
            <v>0</v>
          </cell>
          <cell r="W1511">
            <v>0</v>
          </cell>
          <cell r="AA1511">
            <v>0</v>
          </cell>
          <cell r="AB1511">
            <v>0</v>
          </cell>
          <cell r="AC1511">
            <v>0</v>
          </cell>
          <cell r="AD1511">
            <v>37</v>
          </cell>
          <cell r="AE1511">
            <v>510600</v>
          </cell>
          <cell r="AF1511">
            <v>0</v>
          </cell>
          <cell r="AI1511">
            <v>2223</v>
          </cell>
          <cell r="AK1511">
            <v>0</v>
          </cell>
          <cell r="AM1511">
            <v>764</v>
          </cell>
          <cell r="AN1511">
            <v>1</v>
          </cell>
          <cell r="AO1511">
            <v>393216</v>
          </cell>
          <cell r="AQ1511">
            <v>0</v>
          </cell>
          <cell r="AR1511">
            <v>0</v>
          </cell>
          <cell r="AS1511" t="str">
            <v>Ы</v>
          </cell>
          <cell r="AT1511" t="str">
            <v>Ы</v>
          </cell>
          <cell r="AU1511">
            <v>0</v>
          </cell>
          <cell r="AV1511">
            <v>0</v>
          </cell>
          <cell r="AW1511">
            <v>23</v>
          </cell>
          <cell r="AX1511">
            <v>1</v>
          </cell>
          <cell r="AY1511">
            <v>0</v>
          </cell>
          <cell r="AZ1511">
            <v>0</v>
          </cell>
          <cell r="BA1511">
            <v>0</v>
          </cell>
          <cell r="BB1511">
            <v>0</v>
          </cell>
          <cell r="BC1511">
            <v>38828</v>
          </cell>
        </row>
        <row r="1512">
          <cell r="A1512">
            <v>2006</v>
          </cell>
          <cell r="B1512">
            <v>1</v>
          </cell>
          <cell r="C1512">
            <v>638</v>
          </cell>
          <cell r="D1512">
            <v>21</v>
          </cell>
          <cell r="E1512">
            <v>792020</v>
          </cell>
          <cell r="F1512">
            <v>0</v>
          </cell>
          <cell r="G1512" t="str">
            <v>Затраты по ШПЗ (основные)</v>
          </cell>
          <cell r="H1512">
            <v>2011</v>
          </cell>
          <cell r="I1512">
            <v>7920</v>
          </cell>
          <cell r="J1512">
            <v>23486.17</v>
          </cell>
          <cell r="K1512">
            <v>1</v>
          </cell>
          <cell r="L1512">
            <v>0</v>
          </cell>
          <cell r="M1512">
            <v>0</v>
          </cell>
          <cell r="N1512">
            <v>0</v>
          </cell>
          <cell r="R1512">
            <v>0</v>
          </cell>
          <cell r="S1512">
            <v>0</v>
          </cell>
          <cell r="T1512">
            <v>0</v>
          </cell>
          <cell r="U1512">
            <v>37</v>
          </cell>
          <cell r="V1512">
            <v>0</v>
          </cell>
          <cell r="W1512">
            <v>0</v>
          </cell>
          <cell r="AA1512">
            <v>0</v>
          </cell>
          <cell r="AB1512">
            <v>0</v>
          </cell>
          <cell r="AC1512">
            <v>0</v>
          </cell>
          <cell r="AD1512">
            <v>37</v>
          </cell>
          <cell r="AE1512">
            <v>513600</v>
          </cell>
          <cell r="AF1512">
            <v>0</v>
          </cell>
          <cell r="AI1512">
            <v>2223</v>
          </cell>
          <cell r="AK1512">
            <v>0</v>
          </cell>
          <cell r="AM1512">
            <v>765</v>
          </cell>
          <cell r="AN1512">
            <v>1</v>
          </cell>
          <cell r="AO1512">
            <v>393216</v>
          </cell>
          <cell r="AQ1512">
            <v>0</v>
          </cell>
          <cell r="AR1512">
            <v>0</v>
          </cell>
          <cell r="AS1512" t="str">
            <v>Ы</v>
          </cell>
          <cell r="AT1512" t="str">
            <v>Ы</v>
          </cell>
          <cell r="AU1512">
            <v>0</v>
          </cell>
          <cell r="AV1512">
            <v>0</v>
          </cell>
          <cell r="AW1512">
            <v>23</v>
          </cell>
          <cell r="AX1512">
            <v>1</v>
          </cell>
          <cell r="AY1512">
            <v>0</v>
          </cell>
          <cell r="AZ1512">
            <v>0</v>
          </cell>
          <cell r="BA1512">
            <v>0</v>
          </cell>
          <cell r="BB1512">
            <v>0</v>
          </cell>
          <cell r="BC1512">
            <v>38828</v>
          </cell>
        </row>
        <row r="1513">
          <cell r="A1513">
            <v>2006</v>
          </cell>
          <cell r="B1513">
            <v>1</v>
          </cell>
          <cell r="C1513">
            <v>639</v>
          </cell>
          <cell r="D1513">
            <v>21</v>
          </cell>
          <cell r="E1513">
            <v>792020</v>
          </cell>
          <cell r="F1513">
            <v>0</v>
          </cell>
          <cell r="G1513" t="str">
            <v>Затраты по ШПЗ (основные)</v>
          </cell>
          <cell r="H1513">
            <v>2011</v>
          </cell>
          <cell r="I1513">
            <v>7920</v>
          </cell>
          <cell r="J1513">
            <v>3915</v>
          </cell>
          <cell r="K1513">
            <v>1</v>
          </cell>
          <cell r="L1513">
            <v>0</v>
          </cell>
          <cell r="M1513">
            <v>0</v>
          </cell>
          <cell r="N1513">
            <v>0</v>
          </cell>
          <cell r="R1513">
            <v>0</v>
          </cell>
          <cell r="S1513">
            <v>0</v>
          </cell>
          <cell r="T1513">
            <v>0</v>
          </cell>
          <cell r="U1513">
            <v>37</v>
          </cell>
          <cell r="V1513">
            <v>0</v>
          </cell>
          <cell r="W1513">
            <v>0</v>
          </cell>
          <cell r="AA1513">
            <v>0</v>
          </cell>
          <cell r="AB1513">
            <v>0</v>
          </cell>
          <cell r="AC1513">
            <v>0</v>
          </cell>
          <cell r="AD1513">
            <v>37</v>
          </cell>
          <cell r="AE1513">
            <v>530000</v>
          </cell>
          <cell r="AF1513">
            <v>0</v>
          </cell>
          <cell r="AI1513">
            <v>2223</v>
          </cell>
          <cell r="AK1513">
            <v>0</v>
          </cell>
          <cell r="AM1513">
            <v>766</v>
          </cell>
          <cell r="AN1513">
            <v>1</v>
          </cell>
          <cell r="AO1513">
            <v>393216</v>
          </cell>
          <cell r="AQ1513">
            <v>0</v>
          </cell>
          <cell r="AR1513">
            <v>0</v>
          </cell>
          <cell r="AS1513" t="str">
            <v>Ы</v>
          </cell>
          <cell r="AT1513" t="str">
            <v>Ы</v>
          </cell>
          <cell r="AU1513">
            <v>0</v>
          </cell>
          <cell r="AV1513">
            <v>0</v>
          </cell>
          <cell r="AW1513">
            <v>23</v>
          </cell>
          <cell r="AX1513">
            <v>1</v>
          </cell>
          <cell r="AY1513">
            <v>0</v>
          </cell>
          <cell r="AZ1513">
            <v>0</v>
          </cell>
          <cell r="BA1513">
            <v>0</v>
          </cell>
          <cell r="BB1513">
            <v>0</v>
          </cell>
          <cell r="BC1513">
            <v>38828</v>
          </cell>
        </row>
        <row r="1514">
          <cell r="A1514">
            <v>2006</v>
          </cell>
          <cell r="B1514">
            <v>2</v>
          </cell>
          <cell r="C1514">
            <v>20</v>
          </cell>
          <cell r="D1514">
            <v>21</v>
          </cell>
          <cell r="E1514">
            <v>792020</v>
          </cell>
          <cell r="F1514">
            <v>0</v>
          </cell>
          <cell r="G1514" t="str">
            <v>Затраты по ШПЗ (основные)</v>
          </cell>
          <cell r="H1514">
            <v>2011</v>
          </cell>
          <cell r="I1514">
            <v>7920</v>
          </cell>
          <cell r="J1514">
            <v>396538.19</v>
          </cell>
          <cell r="K1514">
            <v>1</v>
          </cell>
          <cell r="L1514">
            <v>0</v>
          </cell>
          <cell r="M1514">
            <v>0</v>
          </cell>
          <cell r="N1514">
            <v>0</v>
          </cell>
          <cell r="R1514">
            <v>0</v>
          </cell>
          <cell r="S1514">
            <v>0</v>
          </cell>
          <cell r="T1514">
            <v>0</v>
          </cell>
          <cell r="U1514">
            <v>31</v>
          </cell>
          <cell r="V1514">
            <v>0</v>
          </cell>
          <cell r="W1514">
            <v>0</v>
          </cell>
          <cell r="AA1514">
            <v>0</v>
          </cell>
          <cell r="AB1514">
            <v>0</v>
          </cell>
          <cell r="AC1514">
            <v>0</v>
          </cell>
          <cell r="AD1514">
            <v>31</v>
          </cell>
          <cell r="AE1514">
            <v>110000</v>
          </cell>
          <cell r="AF1514">
            <v>0</v>
          </cell>
          <cell r="AI1514">
            <v>2251</v>
          </cell>
          <cell r="AK1514">
            <v>0</v>
          </cell>
          <cell r="AM1514">
            <v>149</v>
          </cell>
          <cell r="AN1514">
            <v>1</v>
          </cell>
          <cell r="AO1514">
            <v>393216</v>
          </cell>
          <cell r="AQ1514">
            <v>0</v>
          </cell>
          <cell r="AR1514">
            <v>0</v>
          </cell>
          <cell r="AS1514" t="str">
            <v>Ы</v>
          </cell>
          <cell r="AT1514" t="str">
            <v>Ы</v>
          </cell>
          <cell r="AU1514">
            <v>0</v>
          </cell>
          <cell r="AV1514">
            <v>0</v>
          </cell>
          <cell r="AW1514">
            <v>23</v>
          </cell>
          <cell r="AX1514">
            <v>1</v>
          </cell>
          <cell r="AY1514">
            <v>0</v>
          </cell>
          <cell r="AZ1514">
            <v>0</v>
          </cell>
          <cell r="BA1514">
            <v>0</v>
          </cell>
          <cell r="BB1514">
            <v>0</v>
          </cell>
          <cell r="BC1514">
            <v>38828</v>
          </cell>
        </row>
        <row r="1515">
          <cell r="A1515">
            <v>2006</v>
          </cell>
          <cell r="B1515">
            <v>2</v>
          </cell>
          <cell r="C1515">
            <v>21</v>
          </cell>
          <cell r="D1515">
            <v>21</v>
          </cell>
          <cell r="E1515">
            <v>792020</v>
          </cell>
          <cell r="F1515">
            <v>0</v>
          </cell>
          <cell r="G1515" t="str">
            <v>Затраты по ШПЗ (основные)</v>
          </cell>
          <cell r="H1515">
            <v>2011</v>
          </cell>
          <cell r="I1515">
            <v>7920</v>
          </cell>
          <cell r="J1515">
            <v>1220.24</v>
          </cell>
          <cell r="K1515">
            <v>1</v>
          </cell>
          <cell r="L1515">
            <v>0</v>
          </cell>
          <cell r="M1515">
            <v>0</v>
          </cell>
          <cell r="N1515">
            <v>0</v>
          </cell>
          <cell r="R1515">
            <v>0</v>
          </cell>
          <cell r="S1515">
            <v>0</v>
          </cell>
          <cell r="T1515">
            <v>0</v>
          </cell>
          <cell r="U1515">
            <v>31</v>
          </cell>
          <cell r="V1515">
            <v>0</v>
          </cell>
          <cell r="W1515">
            <v>0</v>
          </cell>
          <cell r="AA1515">
            <v>0</v>
          </cell>
          <cell r="AB1515">
            <v>0</v>
          </cell>
          <cell r="AC1515">
            <v>0</v>
          </cell>
          <cell r="AD1515">
            <v>31</v>
          </cell>
          <cell r="AE1515">
            <v>114020</v>
          </cell>
          <cell r="AF1515">
            <v>0</v>
          </cell>
          <cell r="AI1515">
            <v>2251</v>
          </cell>
          <cell r="AK1515">
            <v>0</v>
          </cell>
          <cell r="AM1515">
            <v>150</v>
          </cell>
          <cell r="AN1515">
            <v>1</v>
          </cell>
          <cell r="AO1515">
            <v>393216</v>
          </cell>
          <cell r="AQ1515">
            <v>0</v>
          </cell>
          <cell r="AR1515">
            <v>0</v>
          </cell>
          <cell r="AS1515" t="str">
            <v>Ы</v>
          </cell>
          <cell r="AT1515" t="str">
            <v>Ы</v>
          </cell>
          <cell r="AU1515">
            <v>0</v>
          </cell>
          <cell r="AV1515">
            <v>0</v>
          </cell>
          <cell r="AW1515">
            <v>23</v>
          </cell>
          <cell r="AX1515">
            <v>1</v>
          </cell>
          <cell r="AY1515">
            <v>0</v>
          </cell>
          <cell r="AZ1515">
            <v>0</v>
          </cell>
          <cell r="BA1515">
            <v>0</v>
          </cell>
          <cell r="BB1515">
            <v>0</v>
          </cell>
          <cell r="BC1515">
            <v>38828</v>
          </cell>
        </row>
        <row r="1516">
          <cell r="A1516">
            <v>2006</v>
          </cell>
          <cell r="B1516">
            <v>2</v>
          </cell>
          <cell r="C1516">
            <v>22</v>
          </cell>
          <cell r="D1516">
            <v>21</v>
          </cell>
          <cell r="E1516">
            <v>792020</v>
          </cell>
          <cell r="F1516">
            <v>0</v>
          </cell>
          <cell r="G1516" t="str">
            <v>Затраты по ШПЗ (основные)</v>
          </cell>
          <cell r="H1516">
            <v>2011</v>
          </cell>
          <cell r="I1516">
            <v>7920</v>
          </cell>
          <cell r="J1516">
            <v>7537.5</v>
          </cell>
          <cell r="K1516">
            <v>1</v>
          </cell>
          <cell r="L1516">
            <v>0</v>
          </cell>
          <cell r="M1516">
            <v>0</v>
          </cell>
          <cell r="N1516">
            <v>0</v>
          </cell>
          <cell r="R1516">
            <v>0</v>
          </cell>
          <cell r="S1516">
            <v>0</v>
          </cell>
          <cell r="T1516">
            <v>0</v>
          </cell>
          <cell r="U1516">
            <v>31</v>
          </cell>
          <cell r="V1516">
            <v>0</v>
          </cell>
          <cell r="W1516">
            <v>0</v>
          </cell>
          <cell r="AA1516">
            <v>0</v>
          </cell>
          <cell r="AB1516">
            <v>0</v>
          </cell>
          <cell r="AC1516">
            <v>0</v>
          </cell>
          <cell r="AD1516">
            <v>31</v>
          </cell>
          <cell r="AE1516">
            <v>117000</v>
          </cell>
          <cell r="AF1516">
            <v>0</v>
          </cell>
          <cell r="AI1516">
            <v>2251</v>
          </cell>
          <cell r="AK1516">
            <v>0</v>
          </cell>
          <cell r="AM1516">
            <v>151</v>
          </cell>
          <cell r="AN1516">
            <v>1</v>
          </cell>
          <cell r="AO1516">
            <v>393216</v>
          </cell>
          <cell r="AQ1516">
            <v>0</v>
          </cell>
          <cell r="AR1516">
            <v>0</v>
          </cell>
          <cell r="AS1516" t="str">
            <v>Ы</v>
          </cell>
          <cell r="AT1516" t="str">
            <v>Ы</v>
          </cell>
          <cell r="AU1516">
            <v>0</v>
          </cell>
          <cell r="AV1516">
            <v>0</v>
          </cell>
          <cell r="AW1516">
            <v>23</v>
          </cell>
          <cell r="AX1516">
            <v>1</v>
          </cell>
          <cell r="AY1516">
            <v>0</v>
          </cell>
          <cell r="AZ1516">
            <v>0</v>
          </cell>
          <cell r="BA1516">
            <v>0</v>
          </cell>
          <cell r="BB1516">
            <v>0</v>
          </cell>
          <cell r="BC1516">
            <v>38828</v>
          </cell>
        </row>
        <row r="1517">
          <cell r="A1517">
            <v>2006</v>
          </cell>
          <cell r="B1517">
            <v>2</v>
          </cell>
          <cell r="C1517">
            <v>23</v>
          </cell>
          <cell r="D1517">
            <v>21</v>
          </cell>
          <cell r="E1517">
            <v>792020</v>
          </cell>
          <cell r="F1517">
            <v>0</v>
          </cell>
          <cell r="G1517" t="str">
            <v>Затраты по ШПЗ (основные)</v>
          </cell>
          <cell r="H1517">
            <v>2011</v>
          </cell>
          <cell r="I1517">
            <v>7920</v>
          </cell>
          <cell r="J1517">
            <v>82370</v>
          </cell>
          <cell r="K1517">
            <v>1</v>
          </cell>
          <cell r="L1517">
            <v>0</v>
          </cell>
          <cell r="M1517">
            <v>0</v>
          </cell>
          <cell r="N1517">
            <v>0</v>
          </cell>
          <cell r="R1517">
            <v>0</v>
          </cell>
          <cell r="S1517">
            <v>0</v>
          </cell>
          <cell r="T1517">
            <v>0</v>
          </cell>
          <cell r="U1517">
            <v>31</v>
          </cell>
          <cell r="V1517">
            <v>0</v>
          </cell>
          <cell r="W1517">
            <v>0</v>
          </cell>
          <cell r="AA1517">
            <v>0</v>
          </cell>
          <cell r="AB1517">
            <v>0</v>
          </cell>
          <cell r="AC1517">
            <v>0</v>
          </cell>
          <cell r="AD1517">
            <v>31</v>
          </cell>
          <cell r="AE1517">
            <v>118000</v>
          </cell>
          <cell r="AF1517">
            <v>0</v>
          </cell>
          <cell r="AI1517">
            <v>2251</v>
          </cell>
          <cell r="AK1517">
            <v>0</v>
          </cell>
          <cell r="AM1517">
            <v>152</v>
          </cell>
          <cell r="AN1517">
            <v>1</v>
          </cell>
          <cell r="AO1517">
            <v>393216</v>
          </cell>
          <cell r="AQ1517">
            <v>0</v>
          </cell>
          <cell r="AR1517">
            <v>0</v>
          </cell>
          <cell r="AS1517" t="str">
            <v>Ы</v>
          </cell>
          <cell r="AT1517" t="str">
            <v>Ы</v>
          </cell>
          <cell r="AU1517">
            <v>0</v>
          </cell>
          <cell r="AV1517">
            <v>0</v>
          </cell>
          <cell r="AW1517">
            <v>23</v>
          </cell>
          <cell r="AX1517">
            <v>1</v>
          </cell>
          <cell r="AY1517">
            <v>0</v>
          </cell>
          <cell r="AZ1517">
            <v>0</v>
          </cell>
          <cell r="BA1517">
            <v>0</v>
          </cell>
          <cell r="BB1517">
            <v>0</v>
          </cell>
          <cell r="BC1517">
            <v>38828</v>
          </cell>
        </row>
        <row r="1518">
          <cell r="A1518">
            <v>2006</v>
          </cell>
          <cell r="B1518">
            <v>2</v>
          </cell>
          <cell r="C1518">
            <v>24</v>
          </cell>
          <cell r="D1518">
            <v>21</v>
          </cell>
          <cell r="E1518">
            <v>792020</v>
          </cell>
          <cell r="F1518">
            <v>0</v>
          </cell>
          <cell r="G1518" t="str">
            <v>Затраты по ШПЗ (основные)</v>
          </cell>
          <cell r="H1518">
            <v>2011</v>
          </cell>
          <cell r="I1518">
            <v>7920</v>
          </cell>
          <cell r="J1518">
            <v>3980</v>
          </cell>
          <cell r="K1518">
            <v>1</v>
          </cell>
          <cell r="L1518">
            <v>0</v>
          </cell>
          <cell r="M1518">
            <v>0</v>
          </cell>
          <cell r="N1518">
            <v>0</v>
          </cell>
          <cell r="R1518">
            <v>0</v>
          </cell>
          <cell r="S1518">
            <v>0</v>
          </cell>
          <cell r="T1518">
            <v>0</v>
          </cell>
          <cell r="U1518">
            <v>31</v>
          </cell>
          <cell r="V1518">
            <v>0</v>
          </cell>
          <cell r="W1518">
            <v>0</v>
          </cell>
          <cell r="AA1518">
            <v>0</v>
          </cell>
          <cell r="AB1518">
            <v>0</v>
          </cell>
          <cell r="AC1518">
            <v>0</v>
          </cell>
          <cell r="AD1518">
            <v>31</v>
          </cell>
          <cell r="AE1518">
            <v>130100</v>
          </cell>
          <cell r="AF1518">
            <v>0</v>
          </cell>
          <cell r="AI1518">
            <v>2251</v>
          </cell>
          <cell r="AK1518">
            <v>0</v>
          </cell>
          <cell r="AM1518">
            <v>153</v>
          </cell>
          <cell r="AN1518">
            <v>1</v>
          </cell>
          <cell r="AO1518">
            <v>393216</v>
          </cell>
          <cell r="AQ1518">
            <v>0</v>
          </cell>
          <cell r="AR1518">
            <v>0</v>
          </cell>
          <cell r="AS1518" t="str">
            <v>Ы</v>
          </cell>
          <cell r="AT1518" t="str">
            <v>Ы</v>
          </cell>
          <cell r="AU1518">
            <v>0</v>
          </cell>
          <cell r="AV1518">
            <v>0</v>
          </cell>
          <cell r="AW1518">
            <v>23</v>
          </cell>
          <cell r="AX1518">
            <v>1</v>
          </cell>
          <cell r="AY1518">
            <v>0</v>
          </cell>
          <cell r="AZ1518">
            <v>0</v>
          </cell>
          <cell r="BA1518">
            <v>0</v>
          </cell>
          <cell r="BB1518">
            <v>0</v>
          </cell>
          <cell r="BC1518">
            <v>38828</v>
          </cell>
        </row>
        <row r="1519">
          <cell r="A1519">
            <v>2006</v>
          </cell>
          <cell r="B1519">
            <v>2</v>
          </cell>
          <cell r="C1519">
            <v>25</v>
          </cell>
          <cell r="D1519">
            <v>21</v>
          </cell>
          <cell r="E1519">
            <v>792020</v>
          </cell>
          <cell r="F1519">
            <v>0</v>
          </cell>
          <cell r="G1519" t="str">
            <v>Затраты по ШПЗ (основные)</v>
          </cell>
          <cell r="H1519">
            <v>2011</v>
          </cell>
          <cell r="I1519">
            <v>7920</v>
          </cell>
          <cell r="J1519">
            <v>15023.48</v>
          </cell>
          <cell r="K1519">
            <v>1</v>
          </cell>
          <cell r="L1519">
            <v>0</v>
          </cell>
          <cell r="M1519">
            <v>0</v>
          </cell>
          <cell r="N1519">
            <v>0</v>
          </cell>
          <cell r="R1519">
            <v>0</v>
          </cell>
          <cell r="S1519">
            <v>0</v>
          </cell>
          <cell r="T1519">
            <v>0</v>
          </cell>
          <cell r="U1519">
            <v>31</v>
          </cell>
          <cell r="V1519">
            <v>0</v>
          </cell>
          <cell r="W1519">
            <v>0</v>
          </cell>
          <cell r="AA1519">
            <v>0</v>
          </cell>
          <cell r="AB1519">
            <v>0</v>
          </cell>
          <cell r="AC1519">
            <v>0</v>
          </cell>
          <cell r="AD1519">
            <v>31</v>
          </cell>
          <cell r="AE1519">
            <v>132000</v>
          </cell>
          <cell r="AF1519">
            <v>0</v>
          </cell>
          <cell r="AI1519">
            <v>2251</v>
          </cell>
          <cell r="AK1519">
            <v>0</v>
          </cell>
          <cell r="AM1519">
            <v>154</v>
          </cell>
          <cell r="AN1519">
            <v>1</v>
          </cell>
          <cell r="AO1519">
            <v>393216</v>
          </cell>
          <cell r="AQ1519">
            <v>0</v>
          </cell>
          <cell r="AR1519">
            <v>0</v>
          </cell>
          <cell r="AS1519" t="str">
            <v>Ы</v>
          </cell>
          <cell r="AT1519" t="str">
            <v>Ы</v>
          </cell>
          <cell r="AU1519">
            <v>0</v>
          </cell>
          <cell r="AV1519">
            <v>0</v>
          </cell>
          <cell r="AW1519">
            <v>23</v>
          </cell>
          <cell r="AX1519">
            <v>1</v>
          </cell>
          <cell r="AY1519">
            <v>0</v>
          </cell>
          <cell r="AZ1519">
            <v>0</v>
          </cell>
          <cell r="BA1519">
            <v>0</v>
          </cell>
          <cell r="BB1519">
            <v>0</v>
          </cell>
          <cell r="BC1519">
            <v>38828</v>
          </cell>
        </row>
        <row r="1520">
          <cell r="A1520">
            <v>2006</v>
          </cell>
          <cell r="B1520">
            <v>2</v>
          </cell>
          <cell r="C1520">
            <v>26</v>
          </cell>
          <cell r="D1520">
            <v>21</v>
          </cell>
          <cell r="E1520">
            <v>792020</v>
          </cell>
          <cell r="F1520">
            <v>0</v>
          </cell>
          <cell r="G1520" t="str">
            <v>Затраты по ШПЗ (основные)</v>
          </cell>
          <cell r="H1520">
            <v>2011</v>
          </cell>
          <cell r="I1520">
            <v>7920</v>
          </cell>
          <cell r="J1520">
            <v>494.5</v>
          </cell>
          <cell r="K1520">
            <v>1</v>
          </cell>
          <cell r="L1520">
            <v>0</v>
          </cell>
          <cell r="M1520">
            <v>0</v>
          </cell>
          <cell r="N1520">
            <v>0</v>
          </cell>
          <cell r="R1520">
            <v>0</v>
          </cell>
          <cell r="S1520">
            <v>0</v>
          </cell>
          <cell r="T1520">
            <v>0</v>
          </cell>
          <cell r="U1520">
            <v>31</v>
          </cell>
          <cell r="V1520">
            <v>0</v>
          </cell>
          <cell r="W1520">
            <v>0</v>
          </cell>
          <cell r="AA1520">
            <v>0</v>
          </cell>
          <cell r="AB1520">
            <v>0</v>
          </cell>
          <cell r="AC1520">
            <v>0</v>
          </cell>
          <cell r="AD1520">
            <v>31</v>
          </cell>
          <cell r="AE1520">
            <v>135000</v>
          </cell>
          <cell r="AF1520">
            <v>0</v>
          </cell>
          <cell r="AI1520">
            <v>2251</v>
          </cell>
          <cell r="AK1520">
            <v>0</v>
          </cell>
          <cell r="AM1520">
            <v>155</v>
          </cell>
          <cell r="AN1520">
            <v>1</v>
          </cell>
          <cell r="AO1520">
            <v>393216</v>
          </cell>
          <cell r="AQ1520">
            <v>0</v>
          </cell>
          <cell r="AR1520">
            <v>0</v>
          </cell>
          <cell r="AS1520" t="str">
            <v>Ы</v>
          </cell>
          <cell r="AT1520" t="str">
            <v>Ы</v>
          </cell>
          <cell r="AU1520">
            <v>0</v>
          </cell>
          <cell r="AV1520">
            <v>0</v>
          </cell>
          <cell r="AW1520">
            <v>23</v>
          </cell>
          <cell r="AX1520">
            <v>1</v>
          </cell>
          <cell r="AY1520">
            <v>0</v>
          </cell>
          <cell r="AZ1520">
            <v>0</v>
          </cell>
          <cell r="BA1520">
            <v>0</v>
          </cell>
          <cell r="BB1520">
            <v>0</v>
          </cell>
          <cell r="BC1520">
            <v>38828</v>
          </cell>
        </row>
        <row r="1521">
          <cell r="A1521">
            <v>2006</v>
          </cell>
          <cell r="B1521">
            <v>2</v>
          </cell>
          <cell r="C1521">
            <v>27</v>
          </cell>
          <cell r="D1521">
            <v>21</v>
          </cell>
          <cell r="E1521">
            <v>792020</v>
          </cell>
          <cell r="F1521">
            <v>0</v>
          </cell>
          <cell r="G1521" t="str">
            <v>Затраты по ШПЗ (основные)</v>
          </cell>
          <cell r="H1521">
            <v>2011</v>
          </cell>
          <cell r="I1521">
            <v>7920</v>
          </cell>
          <cell r="J1521">
            <v>328713.62</v>
          </cell>
          <cell r="K1521">
            <v>1</v>
          </cell>
          <cell r="L1521">
            <v>0</v>
          </cell>
          <cell r="M1521">
            <v>0</v>
          </cell>
          <cell r="N1521">
            <v>0</v>
          </cell>
          <cell r="R1521">
            <v>0</v>
          </cell>
          <cell r="S1521">
            <v>0</v>
          </cell>
          <cell r="T1521">
            <v>0</v>
          </cell>
          <cell r="U1521">
            <v>31</v>
          </cell>
          <cell r="V1521">
            <v>0</v>
          </cell>
          <cell r="W1521">
            <v>0</v>
          </cell>
          <cell r="AA1521">
            <v>0</v>
          </cell>
          <cell r="AB1521">
            <v>0</v>
          </cell>
          <cell r="AC1521">
            <v>0</v>
          </cell>
          <cell r="AD1521">
            <v>31</v>
          </cell>
          <cell r="AE1521">
            <v>143000</v>
          </cell>
          <cell r="AF1521">
            <v>0</v>
          </cell>
          <cell r="AI1521">
            <v>2251</v>
          </cell>
          <cell r="AK1521">
            <v>0</v>
          </cell>
          <cell r="AM1521">
            <v>156</v>
          </cell>
          <cell r="AN1521">
            <v>1</v>
          </cell>
          <cell r="AO1521">
            <v>393216</v>
          </cell>
          <cell r="AQ1521">
            <v>0</v>
          </cell>
          <cell r="AR1521">
            <v>0</v>
          </cell>
          <cell r="AS1521" t="str">
            <v>Ы</v>
          </cell>
          <cell r="AT1521" t="str">
            <v>Ы</v>
          </cell>
          <cell r="AU1521">
            <v>0</v>
          </cell>
          <cell r="AV1521">
            <v>0</v>
          </cell>
          <cell r="AW1521">
            <v>23</v>
          </cell>
          <cell r="AX1521">
            <v>1</v>
          </cell>
          <cell r="AY1521">
            <v>0</v>
          </cell>
          <cell r="AZ1521">
            <v>0</v>
          </cell>
          <cell r="BA1521">
            <v>0</v>
          </cell>
          <cell r="BB1521">
            <v>0</v>
          </cell>
          <cell r="BC1521">
            <v>38828</v>
          </cell>
        </row>
        <row r="1522">
          <cell r="A1522">
            <v>2006</v>
          </cell>
          <cell r="B1522">
            <v>2</v>
          </cell>
          <cell r="C1522">
            <v>28</v>
          </cell>
          <cell r="D1522">
            <v>21</v>
          </cell>
          <cell r="E1522">
            <v>792020</v>
          </cell>
          <cell r="F1522">
            <v>0</v>
          </cell>
          <cell r="G1522" t="str">
            <v>Затраты по ШПЗ (основные)</v>
          </cell>
          <cell r="H1522">
            <v>2011</v>
          </cell>
          <cell r="I1522">
            <v>7920</v>
          </cell>
          <cell r="J1522">
            <v>737939.77</v>
          </cell>
          <cell r="K1522">
            <v>1</v>
          </cell>
          <cell r="L1522">
            <v>0</v>
          </cell>
          <cell r="M1522">
            <v>0</v>
          </cell>
          <cell r="N1522">
            <v>0</v>
          </cell>
          <cell r="R1522">
            <v>0</v>
          </cell>
          <cell r="S1522">
            <v>0</v>
          </cell>
          <cell r="T1522">
            <v>0</v>
          </cell>
          <cell r="U1522">
            <v>31</v>
          </cell>
          <cell r="V1522">
            <v>0</v>
          </cell>
          <cell r="W1522">
            <v>0</v>
          </cell>
          <cell r="AA1522">
            <v>0</v>
          </cell>
          <cell r="AB1522">
            <v>0</v>
          </cell>
          <cell r="AC1522">
            <v>0</v>
          </cell>
          <cell r="AD1522">
            <v>31</v>
          </cell>
          <cell r="AE1522">
            <v>151000</v>
          </cell>
          <cell r="AF1522">
            <v>0</v>
          </cell>
          <cell r="AI1522">
            <v>2251</v>
          </cell>
          <cell r="AK1522">
            <v>0</v>
          </cell>
          <cell r="AM1522">
            <v>157</v>
          </cell>
          <cell r="AN1522">
            <v>1</v>
          </cell>
          <cell r="AO1522">
            <v>393216</v>
          </cell>
          <cell r="AQ1522">
            <v>0</v>
          </cell>
          <cell r="AR1522">
            <v>0</v>
          </cell>
          <cell r="AS1522" t="str">
            <v>Ы</v>
          </cell>
          <cell r="AT1522" t="str">
            <v>Ы</v>
          </cell>
          <cell r="AU1522">
            <v>0</v>
          </cell>
          <cell r="AV1522">
            <v>0</v>
          </cell>
          <cell r="AW1522">
            <v>23</v>
          </cell>
          <cell r="AX1522">
            <v>1</v>
          </cell>
          <cell r="AY1522">
            <v>0</v>
          </cell>
          <cell r="AZ1522">
            <v>0</v>
          </cell>
          <cell r="BA1522">
            <v>0</v>
          </cell>
          <cell r="BB1522">
            <v>0</v>
          </cell>
          <cell r="BC1522">
            <v>38828</v>
          </cell>
        </row>
        <row r="1523">
          <cell r="A1523">
            <v>2006</v>
          </cell>
          <cell r="B1523">
            <v>2</v>
          </cell>
          <cell r="C1523">
            <v>29</v>
          </cell>
          <cell r="D1523">
            <v>21</v>
          </cell>
          <cell r="E1523">
            <v>792020</v>
          </cell>
          <cell r="F1523">
            <v>0</v>
          </cell>
          <cell r="G1523" t="str">
            <v>Затраты по ШПЗ (основные)</v>
          </cell>
          <cell r="H1523">
            <v>2011</v>
          </cell>
          <cell r="I1523">
            <v>7920</v>
          </cell>
          <cell r="J1523">
            <v>110773.79</v>
          </cell>
          <cell r="K1523">
            <v>1</v>
          </cell>
          <cell r="L1523">
            <v>0</v>
          </cell>
          <cell r="M1523">
            <v>0</v>
          </cell>
          <cell r="N1523">
            <v>0</v>
          </cell>
          <cell r="R1523">
            <v>0</v>
          </cell>
          <cell r="S1523">
            <v>0</v>
          </cell>
          <cell r="T1523">
            <v>0</v>
          </cell>
          <cell r="U1523">
            <v>31</v>
          </cell>
          <cell r="V1523">
            <v>0</v>
          </cell>
          <cell r="W1523">
            <v>0</v>
          </cell>
          <cell r="AA1523">
            <v>0</v>
          </cell>
          <cell r="AB1523">
            <v>0</v>
          </cell>
          <cell r="AC1523">
            <v>0</v>
          </cell>
          <cell r="AD1523">
            <v>31</v>
          </cell>
          <cell r="AE1523">
            <v>152000</v>
          </cell>
          <cell r="AF1523">
            <v>0</v>
          </cell>
          <cell r="AI1523">
            <v>2251</v>
          </cell>
          <cell r="AK1523">
            <v>0</v>
          </cell>
          <cell r="AM1523">
            <v>158</v>
          </cell>
          <cell r="AN1523">
            <v>1</v>
          </cell>
          <cell r="AO1523">
            <v>393216</v>
          </cell>
          <cell r="AQ1523">
            <v>0</v>
          </cell>
          <cell r="AR1523">
            <v>0</v>
          </cell>
          <cell r="AS1523" t="str">
            <v>Ы</v>
          </cell>
          <cell r="AT1523" t="str">
            <v>Ы</v>
          </cell>
          <cell r="AU1523">
            <v>0</v>
          </cell>
          <cell r="AV1523">
            <v>0</v>
          </cell>
          <cell r="AW1523">
            <v>23</v>
          </cell>
          <cell r="AX1523">
            <v>1</v>
          </cell>
          <cell r="AY1523">
            <v>0</v>
          </cell>
          <cell r="AZ1523">
            <v>0</v>
          </cell>
          <cell r="BA1523">
            <v>0</v>
          </cell>
          <cell r="BB1523">
            <v>0</v>
          </cell>
          <cell r="BC1523">
            <v>38828</v>
          </cell>
        </row>
        <row r="1524">
          <cell r="A1524">
            <v>2006</v>
          </cell>
          <cell r="B1524">
            <v>2</v>
          </cell>
          <cell r="C1524">
            <v>30</v>
          </cell>
          <cell r="D1524">
            <v>21</v>
          </cell>
          <cell r="E1524">
            <v>792020</v>
          </cell>
          <cell r="F1524">
            <v>0</v>
          </cell>
          <cell r="G1524" t="str">
            <v>Затраты по ШПЗ (основные)</v>
          </cell>
          <cell r="H1524">
            <v>2011</v>
          </cell>
          <cell r="I1524">
            <v>7920</v>
          </cell>
          <cell r="J1524">
            <v>3219911.79</v>
          </cell>
          <cell r="K1524">
            <v>1</v>
          </cell>
          <cell r="L1524">
            <v>0</v>
          </cell>
          <cell r="M1524">
            <v>0</v>
          </cell>
          <cell r="N1524">
            <v>0</v>
          </cell>
          <cell r="R1524">
            <v>0</v>
          </cell>
          <cell r="S1524">
            <v>0</v>
          </cell>
          <cell r="T1524">
            <v>0</v>
          </cell>
          <cell r="U1524">
            <v>31</v>
          </cell>
          <cell r="V1524">
            <v>0</v>
          </cell>
          <cell r="W1524">
            <v>0</v>
          </cell>
          <cell r="AA1524">
            <v>0</v>
          </cell>
          <cell r="AB1524">
            <v>0</v>
          </cell>
          <cell r="AC1524">
            <v>0</v>
          </cell>
          <cell r="AD1524">
            <v>31</v>
          </cell>
          <cell r="AE1524">
            <v>220000</v>
          </cell>
          <cell r="AF1524">
            <v>0</v>
          </cell>
          <cell r="AI1524">
            <v>2251</v>
          </cell>
          <cell r="AK1524">
            <v>0</v>
          </cell>
          <cell r="AM1524">
            <v>159</v>
          </cell>
          <cell r="AN1524">
            <v>1</v>
          </cell>
          <cell r="AO1524">
            <v>393216</v>
          </cell>
          <cell r="AQ1524">
            <v>0</v>
          </cell>
          <cell r="AR1524">
            <v>0</v>
          </cell>
          <cell r="AS1524" t="str">
            <v>Ы</v>
          </cell>
          <cell r="AT1524" t="str">
            <v>Ы</v>
          </cell>
          <cell r="AU1524">
            <v>0</v>
          </cell>
          <cell r="AV1524">
            <v>0</v>
          </cell>
          <cell r="AW1524">
            <v>23</v>
          </cell>
          <cell r="AX1524">
            <v>1</v>
          </cell>
          <cell r="AY1524">
            <v>0</v>
          </cell>
          <cell r="AZ1524">
            <v>0</v>
          </cell>
          <cell r="BA1524">
            <v>0</v>
          </cell>
          <cell r="BB1524">
            <v>0</v>
          </cell>
          <cell r="BC1524">
            <v>38828</v>
          </cell>
        </row>
        <row r="1525">
          <cell r="A1525">
            <v>2006</v>
          </cell>
          <cell r="B1525">
            <v>2</v>
          </cell>
          <cell r="C1525">
            <v>31</v>
          </cell>
          <cell r="D1525">
            <v>21</v>
          </cell>
          <cell r="E1525">
            <v>792020</v>
          </cell>
          <cell r="F1525">
            <v>0</v>
          </cell>
          <cell r="G1525" t="str">
            <v>Затраты по ШПЗ (основные)</v>
          </cell>
          <cell r="H1525">
            <v>2011</v>
          </cell>
          <cell r="I1525">
            <v>7920</v>
          </cell>
          <cell r="J1525">
            <v>1696482.95</v>
          </cell>
          <cell r="K1525">
            <v>1</v>
          </cell>
          <cell r="L1525">
            <v>0</v>
          </cell>
          <cell r="M1525">
            <v>0</v>
          </cell>
          <cell r="N1525">
            <v>0</v>
          </cell>
          <cell r="R1525">
            <v>0</v>
          </cell>
          <cell r="S1525">
            <v>0</v>
          </cell>
          <cell r="T1525">
            <v>0</v>
          </cell>
          <cell r="U1525">
            <v>31</v>
          </cell>
          <cell r="V1525">
            <v>0</v>
          </cell>
          <cell r="W1525">
            <v>0</v>
          </cell>
          <cell r="AA1525">
            <v>0</v>
          </cell>
          <cell r="AB1525">
            <v>0</v>
          </cell>
          <cell r="AC1525">
            <v>0</v>
          </cell>
          <cell r="AD1525">
            <v>31</v>
          </cell>
          <cell r="AE1525">
            <v>230000</v>
          </cell>
          <cell r="AF1525">
            <v>0</v>
          </cell>
          <cell r="AI1525">
            <v>2251</v>
          </cell>
          <cell r="AK1525">
            <v>0</v>
          </cell>
          <cell r="AM1525">
            <v>160</v>
          </cell>
          <cell r="AN1525">
            <v>1</v>
          </cell>
          <cell r="AO1525">
            <v>393216</v>
          </cell>
          <cell r="AQ1525">
            <v>0</v>
          </cell>
          <cell r="AR1525">
            <v>0</v>
          </cell>
          <cell r="AS1525" t="str">
            <v>Ы</v>
          </cell>
          <cell r="AT1525" t="str">
            <v>Ы</v>
          </cell>
          <cell r="AU1525">
            <v>0</v>
          </cell>
          <cell r="AV1525">
            <v>0</v>
          </cell>
          <cell r="AW1525">
            <v>23</v>
          </cell>
          <cell r="AX1525">
            <v>1</v>
          </cell>
          <cell r="AY1525">
            <v>0</v>
          </cell>
          <cell r="AZ1525">
            <v>0</v>
          </cell>
          <cell r="BA1525">
            <v>0</v>
          </cell>
          <cell r="BB1525">
            <v>0</v>
          </cell>
          <cell r="BC1525">
            <v>38828</v>
          </cell>
        </row>
        <row r="1526">
          <cell r="A1526">
            <v>2006</v>
          </cell>
          <cell r="B1526">
            <v>2</v>
          </cell>
          <cell r="C1526">
            <v>32</v>
          </cell>
          <cell r="D1526">
            <v>21</v>
          </cell>
          <cell r="E1526">
            <v>792020</v>
          </cell>
          <cell r="F1526">
            <v>0</v>
          </cell>
          <cell r="G1526" t="str">
            <v>Затраты по ШПЗ (основные)</v>
          </cell>
          <cell r="H1526">
            <v>2011</v>
          </cell>
          <cell r="I1526">
            <v>7920</v>
          </cell>
          <cell r="J1526">
            <v>10000</v>
          </cell>
          <cell r="K1526">
            <v>1</v>
          </cell>
          <cell r="L1526">
            <v>0</v>
          </cell>
          <cell r="M1526">
            <v>0</v>
          </cell>
          <cell r="N1526">
            <v>0</v>
          </cell>
          <cell r="R1526">
            <v>0</v>
          </cell>
          <cell r="S1526">
            <v>0</v>
          </cell>
          <cell r="T1526">
            <v>0</v>
          </cell>
          <cell r="U1526">
            <v>31</v>
          </cell>
          <cell r="V1526">
            <v>0</v>
          </cell>
          <cell r="W1526">
            <v>0</v>
          </cell>
          <cell r="AA1526">
            <v>0</v>
          </cell>
          <cell r="AB1526">
            <v>0</v>
          </cell>
          <cell r="AC1526">
            <v>0</v>
          </cell>
          <cell r="AD1526">
            <v>31</v>
          </cell>
          <cell r="AE1526">
            <v>240000</v>
          </cell>
          <cell r="AF1526">
            <v>0</v>
          </cell>
          <cell r="AI1526">
            <v>2251</v>
          </cell>
          <cell r="AK1526">
            <v>0</v>
          </cell>
          <cell r="AM1526">
            <v>161</v>
          </cell>
          <cell r="AN1526">
            <v>1</v>
          </cell>
          <cell r="AO1526">
            <v>393216</v>
          </cell>
          <cell r="AQ1526">
            <v>0</v>
          </cell>
          <cell r="AR1526">
            <v>0</v>
          </cell>
          <cell r="AS1526" t="str">
            <v>Ы</v>
          </cell>
          <cell r="AT1526" t="str">
            <v>Ы</v>
          </cell>
          <cell r="AU1526">
            <v>0</v>
          </cell>
          <cell r="AV1526">
            <v>0</v>
          </cell>
          <cell r="AW1526">
            <v>23</v>
          </cell>
          <cell r="AX1526">
            <v>1</v>
          </cell>
          <cell r="AY1526">
            <v>0</v>
          </cell>
          <cell r="AZ1526">
            <v>0</v>
          </cell>
          <cell r="BA1526">
            <v>0</v>
          </cell>
          <cell r="BB1526">
            <v>0</v>
          </cell>
          <cell r="BC1526">
            <v>38828</v>
          </cell>
        </row>
        <row r="1527">
          <cell r="A1527">
            <v>2006</v>
          </cell>
          <cell r="B1527">
            <v>2</v>
          </cell>
          <cell r="C1527">
            <v>33</v>
          </cell>
          <cell r="D1527">
            <v>21</v>
          </cell>
          <cell r="E1527">
            <v>792020</v>
          </cell>
          <cell r="F1527">
            <v>0</v>
          </cell>
          <cell r="G1527" t="str">
            <v>Затраты по ШПЗ (основные)</v>
          </cell>
          <cell r="H1527">
            <v>2011</v>
          </cell>
          <cell r="I1527">
            <v>7920</v>
          </cell>
          <cell r="J1527">
            <v>111213.25</v>
          </cell>
          <cell r="K1527">
            <v>1</v>
          </cell>
          <cell r="L1527">
            <v>0</v>
          </cell>
          <cell r="M1527">
            <v>0</v>
          </cell>
          <cell r="N1527">
            <v>0</v>
          </cell>
          <cell r="R1527">
            <v>0</v>
          </cell>
          <cell r="S1527">
            <v>0</v>
          </cell>
          <cell r="T1527">
            <v>0</v>
          </cell>
          <cell r="U1527">
            <v>31</v>
          </cell>
          <cell r="V1527">
            <v>0</v>
          </cell>
          <cell r="W1527">
            <v>0</v>
          </cell>
          <cell r="AA1527">
            <v>0</v>
          </cell>
          <cell r="AB1527">
            <v>0</v>
          </cell>
          <cell r="AC1527">
            <v>0</v>
          </cell>
          <cell r="AD1527">
            <v>31</v>
          </cell>
          <cell r="AE1527">
            <v>260000</v>
          </cell>
          <cell r="AF1527">
            <v>0</v>
          </cell>
          <cell r="AI1527">
            <v>2251</v>
          </cell>
          <cell r="AK1527">
            <v>0</v>
          </cell>
          <cell r="AM1527">
            <v>162</v>
          </cell>
          <cell r="AN1527">
            <v>1</v>
          </cell>
          <cell r="AO1527">
            <v>393216</v>
          </cell>
          <cell r="AQ1527">
            <v>0</v>
          </cell>
          <cell r="AR1527">
            <v>0</v>
          </cell>
          <cell r="AS1527" t="str">
            <v>Ы</v>
          </cell>
          <cell r="AT1527" t="str">
            <v>Ы</v>
          </cell>
          <cell r="AU1527">
            <v>0</v>
          </cell>
          <cell r="AV1527">
            <v>0</v>
          </cell>
          <cell r="AW1527">
            <v>23</v>
          </cell>
          <cell r="AX1527">
            <v>1</v>
          </cell>
          <cell r="AY1527">
            <v>0</v>
          </cell>
          <cell r="AZ1527">
            <v>0</v>
          </cell>
          <cell r="BA1527">
            <v>0</v>
          </cell>
          <cell r="BB1527">
            <v>0</v>
          </cell>
          <cell r="BC1527">
            <v>38828</v>
          </cell>
        </row>
        <row r="1528">
          <cell r="A1528">
            <v>2006</v>
          </cell>
          <cell r="B1528">
            <v>2</v>
          </cell>
          <cell r="C1528">
            <v>34</v>
          </cell>
          <cell r="D1528">
            <v>21</v>
          </cell>
          <cell r="E1528">
            <v>792020</v>
          </cell>
          <cell r="F1528">
            <v>0</v>
          </cell>
          <cell r="G1528" t="str">
            <v>Затраты по ШПЗ (основные)</v>
          </cell>
          <cell r="H1528">
            <v>2011</v>
          </cell>
          <cell r="I1528">
            <v>7920</v>
          </cell>
          <cell r="J1528">
            <v>376067.88</v>
          </cell>
          <cell r="K1528">
            <v>1</v>
          </cell>
          <cell r="L1528">
            <v>0</v>
          </cell>
          <cell r="M1528">
            <v>0</v>
          </cell>
          <cell r="N1528">
            <v>0</v>
          </cell>
          <cell r="R1528">
            <v>0</v>
          </cell>
          <cell r="S1528">
            <v>0</v>
          </cell>
          <cell r="T1528">
            <v>0</v>
          </cell>
          <cell r="U1528">
            <v>31</v>
          </cell>
          <cell r="V1528">
            <v>0</v>
          </cell>
          <cell r="W1528">
            <v>0</v>
          </cell>
          <cell r="AA1528">
            <v>0</v>
          </cell>
          <cell r="AB1528">
            <v>0</v>
          </cell>
          <cell r="AC1528">
            <v>0</v>
          </cell>
          <cell r="AD1528">
            <v>31</v>
          </cell>
          <cell r="AE1528">
            <v>270000</v>
          </cell>
          <cell r="AF1528">
            <v>0</v>
          </cell>
          <cell r="AI1528">
            <v>2251</v>
          </cell>
          <cell r="AK1528">
            <v>0</v>
          </cell>
          <cell r="AM1528">
            <v>163</v>
          </cell>
          <cell r="AN1528">
            <v>1</v>
          </cell>
          <cell r="AO1528">
            <v>393216</v>
          </cell>
          <cell r="AQ1528">
            <v>0</v>
          </cell>
          <cell r="AR1528">
            <v>0</v>
          </cell>
          <cell r="AS1528" t="str">
            <v>Ы</v>
          </cell>
          <cell r="AT1528" t="str">
            <v>Ы</v>
          </cell>
          <cell r="AU1528">
            <v>0</v>
          </cell>
          <cell r="AV1528">
            <v>0</v>
          </cell>
          <cell r="AW1528">
            <v>23</v>
          </cell>
          <cell r="AX1528">
            <v>1</v>
          </cell>
          <cell r="AY1528">
            <v>0</v>
          </cell>
          <cell r="AZ1528">
            <v>0</v>
          </cell>
          <cell r="BA1528">
            <v>0</v>
          </cell>
          <cell r="BB1528">
            <v>0</v>
          </cell>
          <cell r="BC1528">
            <v>38828</v>
          </cell>
        </row>
        <row r="1529">
          <cell r="A1529">
            <v>2006</v>
          </cell>
          <cell r="B1529">
            <v>2</v>
          </cell>
          <cell r="C1529">
            <v>35</v>
          </cell>
          <cell r="D1529">
            <v>21</v>
          </cell>
          <cell r="E1529">
            <v>792020</v>
          </cell>
          <cell r="F1529">
            <v>0</v>
          </cell>
          <cell r="G1529" t="str">
            <v>Затраты по ШПЗ (основные)</v>
          </cell>
          <cell r="H1529">
            <v>2011</v>
          </cell>
          <cell r="I1529">
            <v>7920</v>
          </cell>
          <cell r="J1529">
            <v>147998.76999999999</v>
          </cell>
          <cell r="K1529">
            <v>1</v>
          </cell>
          <cell r="L1529">
            <v>0</v>
          </cell>
          <cell r="M1529">
            <v>0</v>
          </cell>
          <cell r="N1529">
            <v>0</v>
          </cell>
          <cell r="R1529">
            <v>0</v>
          </cell>
          <cell r="S1529">
            <v>0</v>
          </cell>
          <cell r="T1529">
            <v>0</v>
          </cell>
          <cell r="U1529">
            <v>31</v>
          </cell>
          <cell r="V1529">
            <v>0</v>
          </cell>
          <cell r="W1529">
            <v>0</v>
          </cell>
          <cell r="AA1529">
            <v>0</v>
          </cell>
          <cell r="AB1529">
            <v>0</v>
          </cell>
          <cell r="AC1529">
            <v>0</v>
          </cell>
          <cell r="AD1529">
            <v>31</v>
          </cell>
          <cell r="AE1529">
            <v>280100</v>
          </cell>
          <cell r="AF1529">
            <v>0</v>
          </cell>
          <cell r="AI1529">
            <v>2251</v>
          </cell>
          <cell r="AK1529">
            <v>0</v>
          </cell>
          <cell r="AM1529">
            <v>164</v>
          </cell>
          <cell r="AN1529">
            <v>1</v>
          </cell>
          <cell r="AO1529">
            <v>393216</v>
          </cell>
          <cell r="AQ1529">
            <v>0</v>
          </cell>
          <cell r="AR1529">
            <v>0</v>
          </cell>
          <cell r="AS1529" t="str">
            <v>Ы</v>
          </cell>
          <cell r="AT1529" t="str">
            <v>Ы</v>
          </cell>
          <cell r="AU1529">
            <v>0</v>
          </cell>
          <cell r="AV1529">
            <v>0</v>
          </cell>
          <cell r="AW1529">
            <v>23</v>
          </cell>
          <cell r="AX1529">
            <v>1</v>
          </cell>
          <cell r="AY1529">
            <v>0</v>
          </cell>
          <cell r="AZ1529">
            <v>0</v>
          </cell>
          <cell r="BA1529">
            <v>0</v>
          </cell>
          <cell r="BB1529">
            <v>0</v>
          </cell>
          <cell r="BC1529">
            <v>38828</v>
          </cell>
        </row>
        <row r="1530">
          <cell r="A1530">
            <v>2006</v>
          </cell>
          <cell r="B1530">
            <v>2</v>
          </cell>
          <cell r="C1530">
            <v>36</v>
          </cell>
          <cell r="D1530">
            <v>21</v>
          </cell>
          <cell r="E1530">
            <v>792020</v>
          </cell>
          <cell r="F1530">
            <v>0</v>
          </cell>
          <cell r="G1530" t="str">
            <v>Затраты по ШПЗ (основные)</v>
          </cell>
          <cell r="H1530">
            <v>2011</v>
          </cell>
          <cell r="I1530">
            <v>7920</v>
          </cell>
          <cell r="J1530">
            <v>52674.27</v>
          </cell>
          <cell r="K1530">
            <v>1</v>
          </cell>
          <cell r="L1530">
            <v>0</v>
          </cell>
          <cell r="M1530">
            <v>0</v>
          </cell>
          <cell r="N1530">
            <v>0</v>
          </cell>
          <cell r="R1530">
            <v>0</v>
          </cell>
          <cell r="S1530">
            <v>0</v>
          </cell>
          <cell r="T1530">
            <v>0</v>
          </cell>
          <cell r="U1530">
            <v>31</v>
          </cell>
          <cell r="V1530">
            <v>0</v>
          </cell>
          <cell r="W1530">
            <v>0</v>
          </cell>
          <cell r="AA1530">
            <v>0</v>
          </cell>
          <cell r="AB1530">
            <v>0</v>
          </cell>
          <cell r="AC1530">
            <v>0</v>
          </cell>
          <cell r="AD1530">
            <v>31</v>
          </cell>
          <cell r="AE1530">
            <v>280200</v>
          </cell>
          <cell r="AF1530">
            <v>0</v>
          </cell>
          <cell r="AI1530">
            <v>2251</v>
          </cell>
          <cell r="AK1530">
            <v>0</v>
          </cell>
          <cell r="AM1530">
            <v>165</v>
          </cell>
          <cell r="AN1530">
            <v>1</v>
          </cell>
          <cell r="AO1530">
            <v>393216</v>
          </cell>
          <cell r="AQ1530">
            <v>0</v>
          </cell>
          <cell r="AR1530">
            <v>0</v>
          </cell>
          <cell r="AS1530" t="str">
            <v>Ы</v>
          </cell>
          <cell r="AT1530" t="str">
            <v>Ы</v>
          </cell>
          <cell r="AU1530">
            <v>0</v>
          </cell>
          <cell r="AV1530">
            <v>0</v>
          </cell>
          <cell r="AW1530">
            <v>23</v>
          </cell>
          <cell r="AX1530">
            <v>1</v>
          </cell>
          <cell r="AY1530">
            <v>0</v>
          </cell>
          <cell r="AZ1530">
            <v>0</v>
          </cell>
          <cell r="BA1530">
            <v>0</v>
          </cell>
          <cell r="BB1530">
            <v>0</v>
          </cell>
          <cell r="BC1530">
            <v>38828</v>
          </cell>
        </row>
        <row r="1531">
          <cell r="A1531">
            <v>2006</v>
          </cell>
          <cell r="B1531">
            <v>2</v>
          </cell>
          <cell r="C1531">
            <v>37</v>
          </cell>
          <cell r="D1531">
            <v>21</v>
          </cell>
          <cell r="E1531">
            <v>792020</v>
          </cell>
          <cell r="F1531">
            <v>0</v>
          </cell>
          <cell r="G1531" t="str">
            <v>Затраты по ШПЗ (основные)</v>
          </cell>
          <cell r="H1531">
            <v>2011</v>
          </cell>
          <cell r="I1531">
            <v>7920</v>
          </cell>
          <cell r="J1531">
            <v>389685.46</v>
          </cell>
          <cell r="K1531">
            <v>1</v>
          </cell>
          <cell r="L1531">
            <v>0</v>
          </cell>
          <cell r="M1531">
            <v>0</v>
          </cell>
          <cell r="N1531">
            <v>0</v>
          </cell>
          <cell r="R1531">
            <v>0</v>
          </cell>
          <cell r="S1531">
            <v>0</v>
          </cell>
          <cell r="T1531">
            <v>0</v>
          </cell>
          <cell r="U1531">
            <v>31</v>
          </cell>
          <cell r="V1531">
            <v>0</v>
          </cell>
          <cell r="W1531">
            <v>0</v>
          </cell>
          <cell r="AA1531">
            <v>0</v>
          </cell>
          <cell r="AB1531">
            <v>0</v>
          </cell>
          <cell r="AC1531">
            <v>0</v>
          </cell>
          <cell r="AD1531">
            <v>31</v>
          </cell>
          <cell r="AE1531">
            <v>280400</v>
          </cell>
          <cell r="AF1531">
            <v>0</v>
          </cell>
          <cell r="AI1531">
            <v>2251</v>
          </cell>
          <cell r="AK1531">
            <v>0</v>
          </cell>
          <cell r="AM1531">
            <v>166</v>
          </cell>
          <cell r="AN1531">
            <v>1</v>
          </cell>
          <cell r="AO1531">
            <v>393216</v>
          </cell>
          <cell r="AQ1531">
            <v>0</v>
          </cell>
          <cell r="AR1531">
            <v>0</v>
          </cell>
          <cell r="AS1531" t="str">
            <v>Ы</v>
          </cell>
          <cell r="AT1531" t="str">
            <v>Ы</v>
          </cell>
          <cell r="AU1531">
            <v>0</v>
          </cell>
          <cell r="AV1531">
            <v>0</v>
          </cell>
          <cell r="AW1531">
            <v>23</v>
          </cell>
          <cell r="AX1531">
            <v>1</v>
          </cell>
          <cell r="AY1531">
            <v>0</v>
          </cell>
          <cell r="AZ1531">
            <v>0</v>
          </cell>
          <cell r="BA1531">
            <v>0</v>
          </cell>
          <cell r="BB1531">
            <v>0</v>
          </cell>
          <cell r="BC1531">
            <v>38828</v>
          </cell>
        </row>
        <row r="1532">
          <cell r="A1532">
            <v>2006</v>
          </cell>
          <cell r="B1532">
            <v>2</v>
          </cell>
          <cell r="C1532">
            <v>38</v>
          </cell>
          <cell r="D1532">
            <v>21</v>
          </cell>
          <cell r="E1532">
            <v>792020</v>
          </cell>
          <cell r="F1532">
            <v>0</v>
          </cell>
          <cell r="G1532" t="str">
            <v>Затраты по ШПЗ (основные)</v>
          </cell>
          <cell r="H1532">
            <v>2011</v>
          </cell>
          <cell r="I1532">
            <v>7920</v>
          </cell>
          <cell r="J1532">
            <v>11139.74</v>
          </cell>
          <cell r="K1532">
            <v>1</v>
          </cell>
          <cell r="L1532">
            <v>0</v>
          </cell>
          <cell r="M1532">
            <v>0</v>
          </cell>
          <cell r="N1532">
            <v>0</v>
          </cell>
          <cell r="R1532">
            <v>0</v>
          </cell>
          <cell r="S1532">
            <v>0</v>
          </cell>
          <cell r="T1532">
            <v>0</v>
          </cell>
          <cell r="U1532">
            <v>31</v>
          </cell>
          <cell r="V1532">
            <v>0</v>
          </cell>
          <cell r="W1532">
            <v>0</v>
          </cell>
          <cell r="AA1532">
            <v>0</v>
          </cell>
          <cell r="AB1532">
            <v>0</v>
          </cell>
          <cell r="AC1532">
            <v>0</v>
          </cell>
          <cell r="AD1532">
            <v>31</v>
          </cell>
          <cell r="AE1532">
            <v>281000</v>
          </cell>
          <cell r="AF1532">
            <v>0</v>
          </cell>
          <cell r="AI1532">
            <v>2251</v>
          </cell>
          <cell r="AK1532">
            <v>0</v>
          </cell>
          <cell r="AM1532">
            <v>167</v>
          </cell>
          <cell r="AN1532">
            <v>1</v>
          </cell>
          <cell r="AO1532">
            <v>393216</v>
          </cell>
          <cell r="AQ1532">
            <v>0</v>
          </cell>
          <cell r="AR1532">
            <v>0</v>
          </cell>
          <cell r="AS1532" t="str">
            <v>Ы</v>
          </cell>
          <cell r="AT1532" t="str">
            <v>Ы</v>
          </cell>
          <cell r="AU1532">
            <v>0</v>
          </cell>
          <cell r="AV1532">
            <v>0</v>
          </cell>
          <cell r="AW1532">
            <v>23</v>
          </cell>
          <cell r="AX1532">
            <v>1</v>
          </cell>
          <cell r="AY1532">
            <v>0</v>
          </cell>
          <cell r="AZ1532">
            <v>0</v>
          </cell>
          <cell r="BA1532">
            <v>0</v>
          </cell>
          <cell r="BB1532">
            <v>0</v>
          </cell>
          <cell r="BC1532">
            <v>38828</v>
          </cell>
        </row>
        <row r="1533">
          <cell r="A1533">
            <v>2006</v>
          </cell>
          <cell r="B1533">
            <v>2</v>
          </cell>
          <cell r="C1533">
            <v>39</v>
          </cell>
          <cell r="D1533">
            <v>21</v>
          </cell>
          <cell r="E1533">
            <v>792020</v>
          </cell>
          <cell r="F1533">
            <v>0</v>
          </cell>
          <cell r="G1533" t="str">
            <v>Затраты по ШПЗ (основные)</v>
          </cell>
          <cell r="H1533">
            <v>2011</v>
          </cell>
          <cell r="I1533">
            <v>7920</v>
          </cell>
          <cell r="J1533">
            <v>33816.32</v>
          </cell>
          <cell r="K1533">
            <v>1</v>
          </cell>
          <cell r="L1533">
            <v>0</v>
          </cell>
          <cell r="M1533">
            <v>0</v>
          </cell>
          <cell r="N1533">
            <v>0</v>
          </cell>
          <cell r="R1533">
            <v>0</v>
          </cell>
          <cell r="S1533">
            <v>0</v>
          </cell>
          <cell r="T1533">
            <v>0</v>
          </cell>
          <cell r="U1533">
            <v>31</v>
          </cell>
          <cell r="V1533">
            <v>0</v>
          </cell>
          <cell r="W1533">
            <v>0</v>
          </cell>
          <cell r="AA1533">
            <v>0</v>
          </cell>
          <cell r="AB1533">
            <v>0</v>
          </cell>
          <cell r="AC1533">
            <v>0</v>
          </cell>
          <cell r="AD1533">
            <v>31</v>
          </cell>
          <cell r="AE1533">
            <v>281100</v>
          </cell>
          <cell r="AF1533">
            <v>0</v>
          </cell>
          <cell r="AI1533">
            <v>2251</v>
          </cell>
          <cell r="AK1533">
            <v>0</v>
          </cell>
          <cell r="AM1533">
            <v>168</v>
          </cell>
          <cell r="AN1533">
            <v>1</v>
          </cell>
          <cell r="AO1533">
            <v>393216</v>
          </cell>
          <cell r="AQ1533">
            <v>0</v>
          </cell>
          <cell r="AR1533">
            <v>0</v>
          </cell>
          <cell r="AS1533" t="str">
            <v>Ы</v>
          </cell>
          <cell r="AT1533" t="str">
            <v>Ы</v>
          </cell>
          <cell r="AU1533">
            <v>0</v>
          </cell>
          <cell r="AV1533">
            <v>0</v>
          </cell>
          <cell r="AW1533">
            <v>23</v>
          </cell>
          <cell r="AX1533">
            <v>1</v>
          </cell>
          <cell r="AY1533">
            <v>0</v>
          </cell>
          <cell r="AZ1533">
            <v>0</v>
          </cell>
          <cell r="BA1533">
            <v>0</v>
          </cell>
          <cell r="BB1533">
            <v>0</v>
          </cell>
          <cell r="BC1533">
            <v>38828</v>
          </cell>
        </row>
        <row r="1534">
          <cell r="A1534">
            <v>2006</v>
          </cell>
          <cell r="B1534">
            <v>2</v>
          </cell>
          <cell r="C1534">
            <v>40</v>
          </cell>
          <cell r="D1534">
            <v>21</v>
          </cell>
          <cell r="E1534">
            <v>792020</v>
          </cell>
          <cell r="F1534">
            <v>0</v>
          </cell>
          <cell r="G1534" t="str">
            <v>Затраты по ШПЗ (основные)</v>
          </cell>
          <cell r="H1534">
            <v>2011</v>
          </cell>
          <cell r="I1534">
            <v>7920</v>
          </cell>
          <cell r="J1534">
            <v>35557.120000000003</v>
          </cell>
          <cell r="K1534">
            <v>1</v>
          </cell>
          <cell r="L1534">
            <v>0</v>
          </cell>
          <cell r="M1534">
            <v>0</v>
          </cell>
          <cell r="N1534">
            <v>0</v>
          </cell>
          <cell r="R1534">
            <v>0</v>
          </cell>
          <cell r="S1534">
            <v>0</v>
          </cell>
          <cell r="T1534">
            <v>0</v>
          </cell>
          <cell r="U1534">
            <v>31</v>
          </cell>
          <cell r="V1534">
            <v>0</v>
          </cell>
          <cell r="W1534">
            <v>0</v>
          </cell>
          <cell r="AA1534">
            <v>0</v>
          </cell>
          <cell r="AB1534">
            <v>0</v>
          </cell>
          <cell r="AC1534">
            <v>0</v>
          </cell>
          <cell r="AD1534">
            <v>31</v>
          </cell>
          <cell r="AE1534">
            <v>281200</v>
          </cell>
          <cell r="AF1534">
            <v>0</v>
          </cell>
          <cell r="AI1534">
            <v>2251</v>
          </cell>
          <cell r="AK1534">
            <v>0</v>
          </cell>
          <cell r="AM1534">
            <v>169</v>
          </cell>
          <cell r="AN1534">
            <v>1</v>
          </cell>
          <cell r="AO1534">
            <v>393216</v>
          </cell>
          <cell r="AQ1534">
            <v>0</v>
          </cell>
          <cell r="AR1534">
            <v>0</v>
          </cell>
          <cell r="AS1534" t="str">
            <v>Ы</v>
          </cell>
          <cell r="AT1534" t="str">
            <v>Ы</v>
          </cell>
          <cell r="AU1534">
            <v>0</v>
          </cell>
          <cell r="AV1534">
            <v>0</v>
          </cell>
          <cell r="AW1534">
            <v>23</v>
          </cell>
          <cell r="AX1534">
            <v>1</v>
          </cell>
          <cell r="AY1534">
            <v>0</v>
          </cell>
          <cell r="AZ1534">
            <v>0</v>
          </cell>
          <cell r="BA1534">
            <v>0</v>
          </cell>
          <cell r="BB1534">
            <v>0</v>
          </cell>
          <cell r="BC1534">
            <v>38828</v>
          </cell>
        </row>
        <row r="1535">
          <cell r="A1535">
            <v>2006</v>
          </cell>
          <cell r="B1535">
            <v>2</v>
          </cell>
          <cell r="C1535">
            <v>41</v>
          </cell>
          <cell r="D1535">
            <v>21</v>
          </cell>
          <cell r="E1535">
            <v>792020</v>
          </cell>
          <cell r="F1535">
            <v>0</v>
          </cell>
          <cell r="G1535" t="str">
            <v>Затраты по ШПЗ (основные)</v>
          </cell>
          <cell r="H1535">
            <v>2011</v>
          </cell>
          <cell r="I1535">
            <v>7920</v>
          </cell>
          <cell r="J1535">
            <v>272.58</v>
          </cell>
          <cell r="K1535">
            <v>1</v>
          </cell>
          <cell r="L1535">
            <v>0</v>
          </cell>
          <cell r="M1535">
            <v>0</v>
          </cell>
          <cell r="N1535">
            <v>0</v>
          </cell>
          <cell r="R1535">
            <v>0</v>
          </cell>
          <cell r="S1535">
            <v>0</v>
          </cell>
          <cell r="T1535">
            <v>0</v>
          </cell>
          <cell r="U1535">
            <v>31</v>
          </cell>
          <cell r="V1535">
            <v>0</v>
          </cell>
          <cell r="W1535">
            <v>0</v>
          </cell>
          <cell r="AA1535">
            <v>0</v>
          </cell>
          <cell r="AB1535">
            <v>0</v>
          </cell>
          <cell r="AC1535">
            <v>0</v>
          </cell>
          <cell r="AD1535">
            <v>31</v>
          </cell>
          <cell r="AE1535">
            <v>282000</v>
          </cell>
          <cell r="AF1535">
            <v>0</v>
          </cell>
          <cell r="AI1535">
            <v>2251</v>
          </cell>
          <cell r="AK1535">
            <v>0</v>
          </cell>
          <cell r="AM1535">
            <v>170</v>
          </cell>
          <cell r="AN1535">
            <v>1</v>
          </cell>
          <cell r="AO1535">
            <v>393216</v>
          </cell>
          <cell r="AQ1535">
            <v>0</v>
          </cell>
          <cell r="AR1535">
            <v>0</v>
          </cell>
          <cell r="AS1535" t="str">
            <v>Ы</v>
          </cell>
          <cell r="AT1535" t="str">
            <v>Ы</v>
          </cell>
          <cell r="AU1535">
            <v>0</v>
          </cell>
          <cell r="AV1535">
            <v>0</v>
          </cell>
          <cell r="AW1535">
            <v>23</v>
          </cell>
          <cell r="AX1535">
            <v>1</v>
          </cell>
          <cell r="AY1535">
            <v>0</v>
          </cell>
          <cell r="AZ1535">
            <v>0</v>
          </cell>
          <cell r="BA1535">
            <v>0</v>
          </cell>
          <cell r="BB1535">
            <v>0</v>
          </cell>
          <cell r="BC1535">
            <v>38828</v>
          </cell>
        </row>
        <row r="1536">
          <cell r="A1536">
            <v>2006</v>
          </cell>
          <cell r="B1536">
            <v>2</v>
          </cell>
          <cell r="C1536">
            <v>42</v>
          </cell>
          <cell r="D1536">
            <v>21</v>
          </cell>
          <cell r="E1536">
            <v>792020</v>
          </cell>
          <cell r="F1536">
            <v>0</v>
          </cell>
          <cell r="G1536" t="str">
            <v>Затраты по ШПЗ (основные)</v>
          </cell>
          <cell r="H1536">
            <v>2011</v>
          </cell>
          <cell r="I1536">
            <v>7920</v>
          </cell>
          <cell r="J1536">
            <v>17760.95</v>
          </cell>
          <cell r="K1536">
            <v>1</v>
          </cell>
          <cell r="L1536">
            <v>0</v>
          </cell>
          <cell r="M1536">
            <v>0</v>
          </cell>
          <cell r="N1536">
            <v>0</v>
          </cell>
          <cell r="R1536">
            <v>0</v>
          </cell>
          <cell r="S1536">
            <v>0</v>
          </cell>
          <cell r="T1536">
            <v>0</v>
          </cell>
          <cell r="U1536">
            <v>31</v>
          </cell>
          <cell r="V1536">
            <v>0</v>
          </cell>
          <cell r="W1536">
            <v>0</v>
          </cell>
          <cell r="AA1536">
            <v>0</v>
          </cell>
          <cell r="AB1536">
            <v>0</v>
          </cell>
          <cell r="AC1536">
            <v>0</v>
          </cell>
          <cell r="AD1536">
            <v>31</v>
          </cell>
          <cell r="AE1536">
            <v>282200</v>
          </cell>
          <cell r="AF1536">
            <v>0</v>
          </cell>
          <cell r="AI1536">
            <v>2251</v>
          </cell>
          <cell r="AK1536">
            <v>0</v>
          </cell>
          <cell r="AM1536">
            <v>171</v>
          </cell>
          <cell r="AN1536">
            <v>1</v>
          </cell>
          <cell r="AO1536">
            <v>393216</v>
          </cell>
          <cell r="AQ1536">
            <v>0</v>
          </cell>
          <cell r="AR1536">
            <v>0</v>
          </cell>
          <cell r="AS1536" t="str">
            <v>Ы</v>
          </cell>
          <cell r="AT1536" t="str">
            <v>Ы</v>
          </cell>
          <cell r="AU1536">
            <v>0</v>
          </cell>
          <cell r="AV1536">
            <v>0</v>
          </cell>
          <cell r="AW1536">
            <v>23</v>
          </cell>
          <cell r="AX1536">
            <v>1</v>
          </cell>
          <cell r="AY1536">
            <v>0</v>
          </cell>
          <cell r="AZ1536">
            <v>0</v>
          </cell>
          <cell r="BA1536">
            <v>0</v>
          </cell>
          <cell r="BB1536">
            <v>0</v>
          </cell>
          <cell r="BC1536">
            <v>38828</v>
          </cell>
        </row>
        <row r="1537">
          <cell r="A1537">
            <v>2006</v>
          </cell>
          <cell r="B1537">
            <v>2</v>
          </cell>
          <cell r="C1537">
            <v>43</v>
          </cell>
          <cell r="D1537">
            <v>21</v>
          </cell>
          <cell r="E1537">
            <v>792020</v>
          </cell>
          <cell r="F1537">
            <v>0</v>
          </cell>
          <cell r="G1537" t="str">
            <v>Затраты по ШПЗ (основные)</v>
          </cell>
          <cell r="H1537">
            <v>2011</v>
          </cell>
          <cell r="I1537">
            <v>7920</v>
          </cell>
          <cell r="J1537">
            <v>38304</v>
          </cell>
          <cell r="K1537">
            <v>1</v>
          </cell>
          <cell r="L1537">
            <v>0</v>
          </cell>
          <cell r="M1537">
            <v>0</v>
          </cell>
          <cell r="N1537">
            <v>0</v>
          </cell>
          <cell r="R1537">
            <v>0</v>
          </cell>
          <cell r="S1537">
            <v>0</v>
          </cell>
          <cell r="T1537">
            <v>0</v>
          </cell>
          <cell r="U1537">
            <v>31</v>
          </cell>
          <cell r="V1537">
            <v>0</v>
          </cell>
          <cell r="W1537">
            <v>0</v>
          </cell>
          <cell r="AA1537">
            <v>0</v>
          </cell>
          <cell r="AB1537">
            <v>0</v>
          </cell>
          <cell r="AC1537">
            <v>0</v>
          </cell>
          <cell r="AD1537">
            <v>31</v>
          </cell>
          <cell r="AE1537">
            <v>283000</v>
          </cell>
          <cell r="AF1537">
            <v>0</v>
          </cell>
          <cell r="AI1537">
            <v>2251</v>
          </cell>
          <cell r="AK1537">
            <v>0</v>
          </cell>
          <cell r="AM1537">
            <v>172</v>
          </cell>
          <cell r="AN1537">
            <v>1</v>
          </cell>
          <cell r="AO1537">
            <v>393216</v>
          </cell>
          <cell r="AQ1537">
            <v>0</v>
          </cell>
          <cell r="AR1537">
            <v>0</v>
          </cell>
          <cell r="AS1537" t="str">
            <v>Ы</v>
          </cell>
          <cell r="AT1537" t="str">
            <v>Ы</v>
          </cell>
          <cell r="AU1537">
            <v>0</v>
          </cell>
          <cell r="AV1537">
            <v>0</v>
          </cell>
          <cell r="AW1537">
            <v>23</v>
          </cell>
          <cell r="AX1537">
            <v>1</v>
          </cell>
          <cell r="AY1537">
            <v>0</v>
          </cell>
          <cell r="AZ1537">
            <v>0</v>
          </cell>
          <cell r="BA1537">
            <v>0</v>
          </cell>
          <cell r="BB1537">
            <v>0</v>
          </cell>
          <cell r="BC1537">
            <v>38828</v>
          </cell>
        </row>
        <row r="1538">
          <cell r="A1538">
            <v>2006</v>
          </cell>
          <cell r="B1538">
            <v>2</v>
          </cell>
          <cell r="C1538">
            <v>44</v>
          </cell>
          <cell r="D1538">
            <v>21</v>
          </cell>
          <cell r="E1538">
            <v>792020</v>
          </cell>
          <cell r="F1538">
            <v>0</v>
          </cell>
          <cell r="G1538" t="str">
            <v>Затраты по ШПЗ (основные)</v>
          </cell>
          <cell r="H1538">
            <v>2011</v>
          </cell>
          <cell r="I1538">
            <v>7920</v>
          </cell>
          <cell r="J1538">
            <v>27319.41</v>
          </cell>
          <cell r="K1538">
            <v>1</v>
          </cell>
          <cell r="L1538">
            <v>0</v>
          </cell>
          <cell r="M1538">
            <v>0</v>
          </cell>
          <cell r="N1538">
            <v>0</v>
          </cell>
          <cell r="R1538">
            <v>0</v>
          </cell>
          <cell r="S1538">
            <v>0</v>
          </cell>
          <cell r="T1538">
            <v>0</v>
          </cell>
          <cell r="U1538">
            <v>31</v>
          </cell>
          <cell r="V1538">
            <v>0</v>
          </cell>
          <cell r="W1538">
            <v>0</v>
          </cell>
          <cell r="AA1538">
            <v>0</v>
          </cell>
          <cell r="AB1538">
            <v>0</v>
          </cell>
          <cell r="AC1538">
            <v>0</v>
          </cell>
          <cell r="AD1538">
            <v>31</v>
          </cell>
          <cell r="AE1538">
            <v>285000</v>
          </cell>
          <cell r="AF1538">
            <v>0</v>
          </cell>
          <cell r="AI1538">
            <v>2251</v>
          </cell>
          <cell r="AK1538">
            <v>0</v>
          </cell>
          <cell r="AM1538">
            <v>173</v>
          </cell>
          <cell r="AN1538">
            <v>1</v>
          </cell>
          <cell r="AO1538">
            <v>393216</v>
          </cell>
          <cell r="AQ1538">
            <v>0</v>
          </cell>
          <cell r="AR1538">
            <v>0</v>
          </cell>
          <cell r="AS1538" t="str">
            <v>Ы</v>
          </cell>
          <cell r="AT1538" t="str">
            <v>Ы</v>
          </cell>
          <cell r="AU1538">
            <v>0</v>
          </cell>
          <cell r="AV1538">
            <v>0</v>
          </cell>
          <cell r="AW1538">
            <v>23</v>
          </cell>
          <cell r="AX1538">
            <v>1</v>
          </cell>
          <cell r="AY1538">
            <v>0</v>
          </cell>
          <cell r="AZ1538">
            <v>0</v>
          </cell>
          <cell r="BA1538">
            <v>0</v>
          </cell>
          <cell r="BB1538">
            <v>0</v>
          </cell>
          <cell r="BC1538">
            <v>38828</v>
          </cell>
        </row>
        <row r="1539">
          <cell r="A1539">
            <v>2006</v>
          </cell>
          <cell r="B1539">
            <v>2</v>
          </cell>
          <cell r="C1539">
            <v>45</v>
          </cell>
          <cell r="D1539">
            <v>21</v>
          </cell>
          <cell r="E1539">
            <v>792020</v>
          </cell>
          <cell r="F1539">
            <v>0</v>
          </cell>
          <cell r="G1539" t="str">
            <v>Затраты по ШПЗ (основные)</v>
          </cell>
          <cell r="H1539">
            <v>2011</v>
          </cell>
          <cell r="I1539">
            <v>7920</v>
          </cell>
          <cell r="J1539">
            <v>177535.26</v>
          </cell>
          <cell r="K1539">
            <v>1</v>
          </cell>
          <cell r="L1539">
            <v>0</v>
          </cell>
          <cell r="M1539">
            <v>0</v>
          </cell>
          <cell r="N1539">
            <v>0</v>
          </cell>
          <cell r="R1539">
            <v>0</v>
          </cell>
          <cell r="S1539">
            <v>0</v>
          </cell>
          <cell r="T1539">
            <v>0</v>
          </cell>
          <cell r="U1539">
            <v>31</v>
          </cell>
          <cell r="V1539">
            <v>0</v>
          </cell>
          <cell r="W1539">
            <v>0</v>
          </cell>
          <cell r="AA1539">
            <v>0</v>
          </cell>
          <cell r="AB1539">
            <v>0</v>
          </cell>
          <cell r="AC1539">
            <v>0</v>
          </cell>
          <cell r="AD1539">
            <v>31</v>
          </cell>
          <cell r="AE1539">
            <v>311000</v>
          </cell>
          <cell r="AF1539">
            <v>0</v>
          </cell>
          <cell r="AI1539">
            <v>2251</v>
          </cell>
          <cell r="AK1539">
            <v>0</v>
          </cell>
          <cell r="AM1539">
            <v>174</v>
          </cell>
          <cell r="AN1539">
            <v>1</v>
          </cell>
          <cell r="AO1539">
            <v>393216</v>
          </cell>
          <cell r="AQ1539">
            <v>0</v>
          </cell>
          <cell r="AR1539">
            <v>0</v>
          </cell>
          <cell r="AS1539" t="str">
            <v>Ы</v>
          </cell>
          <cell r="AT1539" t="str">
            <v>Ы</v>
          </cell>
          <cell r="AU1539">
            <v>0</v>
          </cell>
          <cell r="AV1539">
            <v>0</v>
          </cell>
          <cell r="AW1539">
            <v>23</v>
          </cell>
          <cell r="AX1539">
            <v>1</v>
          </cell>
          <cell r="AY1539">
            <v>0</v>
          </cell>
          <cell r="AZ1539">
            <v>0</v>
          </cell>
          <cell r="BA1539">
            <v>0</v>
          </cell>
          <cell r="BB1539">
            <v>0</v>
          </cell>
          <cell r="BC1539">
            <v>38828</v>
          </cell>
        </row>
        <row r="1540">
          <cell r="A1540">
            <v>2006</v>
          </cell>
          <cell r="B1540">
            <v>2</v>
          </cell>
          <cell r="C1540">
            <v>46</v>
          </cell>
          <cell r="D1540">
            <v>21</v>
          </cell>
          <cell r="E1540">
            <v>792020</v>
          </cell>
          <cell r="F1540">
            <v>0</v>
          </cell>
          <cell r="G1540" t="str">
            <v>Затраты по ШПЗ (основные)</v>
          </cell>
          <cell r="H1540">
            <v>2011</v>
          </cell>
          <cell r="I1540">
            <v>7920</v>
          </cell>
          <cell r="J1540">
            <v>367314.32</v>
          </cell>
          <cell r="K1540">
            <v>1</v>
          </cell>
          <cell r="L1540">
            <v>0</v>
          </cell>
          <cell r="M1540">
            <v>0</v>
          </cell>
          <cell r="N1540">
            <v>0</v>
          </cell>
          <cell r="R1540">
            <v>0</v>
          </cell>
          <cell r="S1540">
            <v>0</v>
          </cell>
          <cell r="T1540">
            <v>0</v>
          </cell>
          <cell r="U1540">
            <v>31</v>
          </cell>
          <cell r="V1540">
            <v>0</v>
          </cell>
          <cell r="W1540">
            <v>0</v>
          </cell>
          <cell r="AA1540">
            <v>0</v>
          </cell>
          <cell r="AB1540">
            <v>0</v>
          </cell>
          <cell r="AC1540">
            <v>0</v>
          </cell>
          <cell r="AD1540">
            <v>31</v>
          </cell>
          <cell r="AE1540">
            <v>312000</v>
          </cell>
          <cell r="AF1540">
            <v>0</v>
          </cell>
          <cell r="AI1540">
            <v>2251</v>
          </cell>
          <cell r="AK1540">
            <v>0</v>
          </cell>
          <cell r="AM1540">
            <v>175</v>
          </cell>
          <cell r="AN1540">
            <v>1</v>
          </cell>
          <cell r="AO1540">
            <v>393216</v>
          </cell>
          <cell r="AQ1540">
            <v>0</v>
          </cell>
          <cell r="AR1540">
            <v>0</v>
          </cell>
          <cell r="AS1540" t="str">
            <v>Ы</v>
          </cell>
          <cell r="AT1540" t="str">
            <v>Ы</v>
          </cell>
          <cell r="AU1540">
            <v>0</v>
          </cell>
          <cell r="AV1540">
            <v>0</v>
          </cell>
          <cell r="AW1540">
            <v>23</v>
          </cell>
          <cell r="AX1540">
            <v>1</v>
          </cell>
          <cell r="AY1540">
            <v>0</v>
          </cell>
          <cell r="AZ1540">
            <v>0</v>
          </cell>
          <cell r="BA1540">
            <v>0</v>
          </cell>
          <cell r="BB1540">
            <v>0</v>
          </cell>
          <cell r="BC1540">
            <v>38828</v>
          </cell>
        </row>
        <row r="1541">
          <cell r="A1541">
            <v>2006</v>
          </cell>
          <cell r="B1541">
            <v>2</v>
          </cell>
          <cell r="C1541">
            <v>47</v>
          </cell>
          <cell r="D1541">
            <v>21</v>
          </cell>
          <cell r="E1541">
            <v>792020</v>
          </cell>
          <cell r="F1541">
            <v>0</v>
          </cell>
          <cell r="G1541" t="str">
            <v>Затраты по ШПЗ (основные)</v>
          </cell>
          <cell r="H1541">
            <v>2011</v>
          </cell>
          <cell r="I1541">
            <v>7920</v>
          </cell>
          <cell r="J1541">
            <v>66298.92</v>
          </cell>
          <cell r="K1541">
            <v>1</v>
          </cell>
          <cell r="L1541">
            <v>0</v>
          </cell>
          <cell r="M1541">
            <v>0</v>
          </cell>
          <cell r="N1541">
            <v>0</v>
          </cell>
          <cell r="R1541">
            <v>0</v>
          </cell>
          <cell r="S1541">
            <v>0</v>
          </cell>
          <cell r="T1541">
            <v>0</v>
          </cell>
          <cell r="U1541">
            <v>31</v>
          </cell>
          <cell r="V1541">
            <v>0</v>
          </cell>
          <cell r="W1541">
            <v>0</v>
          </cell>
          <cell r="AA1541">
            <v>0</v>
          </cell>
          <cell r="AB1541">
            <v>0</v>
          </cell>
          <cell r="AC1541">
            <v>0</v>
          </cell>
          <cell r="AD1541">
            <v>31</v>
          </cell>
          <cell r="AE1541">
            <v>312100</v>
          </cell>
          <cell r="AF1541">
            <v>0</v>
          </cell>
          <cell r="AI1541">
            <v>2251</v>
          </cell>
          <cell r="AK1541">
            <v>0</v>
          </cell>
          <cell r="AM1541">
            <v>176</v>
          </cell>
          <cell r="AN1541">
            <v>1</v>
          </cell>
          <cell r="AO1541">
            <v>393216</v>
          </cell>
          <cell r="AQ1541">
            <v>0</v>
          </cell>
          <cell r="AR1541">
            <v>0</v>
          </cell>
          <cell r="AS1541" t="str">
            <v>Ы</v>
          </cell>
          <cell r="AT1541" t="str">
            <v>Ы</v>
          </cell>
          <cell r="AU1541">
            <v>0</v>
          </cell>
          <cell r="AV1541">
            <v>0</v>
          </cell>
          <cell r="AW1541">
            <v>23</v>
          </cell>
          <cell r="AX1541">
            <v>1</v>
          </cell>
          <cell r="AY1541">
            <v>0</v>
          </cell>
          <cell r="AZ1541">
            <v>0</v>
          </cell>
          <cell r="BA1541">
            <v>0</v>
          </cell>
          <cell r="BB1541">
            <v>0</v>
          </cell>
          <cell r="BC1541">
            <v>38828</v>
          </cell>
        </row>
        <row r="1542">
          <cell r="A1542">
            <v>2006</v>
          </cell>
          <cell r="B1542">
            <v>2</v>
          </cell>
          <cell r="C1542">
            <v>48</v>
          </cell>
          <cell r="D1542">
            <v>21</v>
          </cell>
          <cell r="E1542">
            <v>792020</v>
          </cell>
          <cell r="F1542">
            <v>0</v>
          </cell>
          <cell r="G1542" t="str">
            <v>Затраты по ШПЗ (основные)</v>
          </cell>
          <cell r="H1542">
            <v>2011</v>
          </cell>
          <cell r="I1542">
            <v>7920</v>
          </cell>
          <cell r="J1542">
            <v>790767.84</v>
          </cell>
          <cell r="K1542">
            <v>1</v>
          </cell>
          <cell r="L1542">
            <v>0</v>
          </cell>
          <cell r="M1542">
            <v>0</v>
          </cell>
          <cell r="N1542">
            <v>0</v>
          </cell>
          <cell r="R1542">
            <v>0</v>
          </cell>
          <cell r="S1542">
            <v>0</v>
          </cell>
          <cell r="T1542">
            <v>0</v>
          </cell>
          <cell r="U1542">
            <v>31</v>
          </cell>
          <cell r="V1542">
            <v>0</v>
          </cell>
          <cell r="W1542">
            <v>0</v>
          </cell>
          <cell r="AA1542">
            <v>0</v>
          </cell>
          <cell r="AB1542">
            <v>0</v>
          </cell>
          <cell r="AC1542">
            <v>0</v>
          </cell>
          <cell r="AD1542">
            <v>31</v>
          </cell>
          <cell r="AE1542">
            <v>312200</v>
          </cell>
          <cell r="AF1542">
            <v>0</v>
          </cell>
          <cell r="AI1542">
            <v>2251</v>
          </cell>
          <cell r="AK1542">
            <v>0</v>
          </cell>
          <cell r="AM1542">
            <v>177</v>
          </cell>
          <cell r="AN1542">
            <v>1</v>
          </cell>
          <cell r="AO1542">
            <v>393216</v>
          </cell>
          <cell r="AQ1542">
            <v>0</v>
          </cell>
          <cell r="AR1542">
            <v>0</v>
          </cell>
          <cell r="AS1542" t="str">
            <v>Ы</v>
          </cell>
          <cell r="AT1542" t="str">
            <v>Ы</v>
          </cell>
          <cell r="AU1542">
            <v>0</v>
          </cell>
          <cell r="AV1542">
            <v>0</v>
          </cell>
          <cell r="AW1542">
            <v>23</v>
          </cell>
          <cell r="AX1542">
            <v>1</v>
          </cell>
          <cell r="AY1542">
            <v>0</v>
          </cell>
          <cell r="AZ1542">
            <v>0</v>
          </cell>
          <cell r="BA1542">
            <v>0</v>
          </cell>
          <cell r="BB1542">
            <v>0</v>
          </cell>
          <cell r="BC1542">
            <v>38828</v>
          </cell>
        </row>
        <row r="1543">
          <cell r="A1543">
            <v>2006</v>
          </cell>
          <cell r="B1543">
            <v>2</v>
          </cell>
          <cell r="C1543">
            <v>49</v>
          </cell>
          <cell r="D1543">
            <v>21</v>
          </cell>
          <cell r="E1543">
            <v>792020</v>
          </cell>
          <cell r="F1543">
            <v>0</v>
          </cell>
          <cell r="G1543" t="str">
            <v>Затраты по ШПЗ (основные)</v>
          </cell>
          <cell r="H1543">
            <v>2011</v>
          </cell>
          <cell r="I1543">
            <v>7920</v>
          </cell>
          <cell r="J1543">
            <v>67340.95</v>
          </cell>
          <cell r="K1543">
            <v>1</v>
          </cell>
          <cell r="L1543">
            <v>0</v>
          </cell>
          <cell r="M1543">
            <v>0</v>
          </cell>
          <cell r="N1543">
            <v>0</v>
          </cell>
          <cell r="R1543">
            <v>0</v>
          </cell>
          <cell r="S1543">
            <v>0</v>
          </cell>
          <cell r="T1543">
            <v>0</v>
          </cell>
          <cell r="U1543">
            <v>31</v>
          </cell>
          <cell r="V1543">
            <v>0</v>
          </cell>
          <cell r="W1543">
            <v>0</v>
          </cell>
          <cell r="AA1543">
            <v>0</v>
          </cell>
          <cell r="AB1543">
            <v>0</v>
          </cell>
          <cell r="AC1543">
            <v>0</v>
          </cell>
          <cell r="AD1543">
            <v>31</v>
          </cell>
          <cell r="AE1543">
            <v>313000</v>
          </cell>
          <cell r="AF1543">
            <v>0</v>
          </cell>
          <cell r="AI1543">
            <v>2251</v>
          </cell>
          <cell r="AK1543">
            <v>0</v>
          </cell>
          <cell r="AM1543">
            <v>178</v>
          </cell>
          <cell r="AN1543">
            <v>1</v>
          </cell>
          <cell r="AO1543">
            <v>393216</v>
          </cell>
          <cell r="AQ1543">
            <v>0</v>
          </cell>
          <cell r="AR1543">
            <v>0</v>
          </cell>
          <cell r="AS1543" t="str">
            <v>Ы</v>
          </cell>
          <cell r="AT1543" t="str">
            <v>Ы</v>
          </cell>
          <cell r="AU1543">
            <v>0</v>
          </cell>
          <cell r="AV1543">
            <v>0</v>
          </cell>
          <cell r="AW1543">
            <v>23</v>
          </cell>
          <cell r="AX1543">
            <v>1</v>
          </cell>
          <cell r="AY1543">
            <v>0</v>
          </cell>
          <cell r="AZ1543">
            <v>0</v>
          </cell>
          <cell r="BA1543">
            <v>0</v>
          </cell>
          <cell r="BB1543">
            <v>0</v>
          </cell>
          <cell r="BC1543">
            <v>38828</v>
          </cell>
        </row>
        <row r="1544">
          <cell r="A1544">
            <v>2006</v>
          </cell>
          <cell r="B1544">
            <v>2</v>
          </cell>
          <cell r="C1544">
            <v>50</v>
          </cell>
          <cell r="D1544">
            <v>21</v>
          </cell>
          <cell r="E1544">
            <v>792020</v>
          </cell>
          <cell r="F1544">
            <v>0</v>
          </cell>
          <cell r="G1544" t="str">
            <v>Затраты по ШПЗ (основные)</v>
          </cell>
          <cell r="H1544">
            <v>2011</v>
          </cell>
          <cell r="I1544">
            <v>7920</v>
          </cell>
          <cell r="J1544">
            <v>122438.1</v>
          </cell>
          <cell r="K1544">
            <v>1</v>
          </cell>
          <cell r="L1544">
            <v>0</v>
          </cell>
          <cell r="M1544">
            <v>0</v>
          </cell>
          <cell r="N1544">
            <v>0</v>
          </cell>
          <cell r="R1544">
            <v>0</v>
          </cell>
          <cell r="S1544">
            <v>0</v>
          </cell>
          <cell r="T1544">
            <v>0</v>
          </cell>
          <cell r="U1544">
            <v>31</v>
          </cell>
          <cell r="V1544">
            <v>0</v>
          </cell>
          <cell r="W1544">
            <v>0</v>
          </cell>
          <cell r="AA1544">
            <v>0</v>
          </cell>
          <cell r="AB1544">
            <v>0</v>
          </cell>
          <cell r="AC1544">
            <v>0</v>
          </cell>
          <cell r="AD1544">
            <v>31</v>
          </cell>
          <cell r="AE1544">
            <v>314000</v>
          </cell>
          <cell r="AF1544">
            <v>0</v>
          </cell>
          <cell r="AI1544">
            <v>2251</v>
          </cell>
          <cell r="AK1544">
            <v>0</v>
          </cell>
          <cell r="AM1544">
            <v>179</v>
          </cell>
          <cell r="AN1544">
            <v>1</v>
          </cell>
          <cell r="AO1544">
            <v>393216</v>
          </cell>
          <cell r="AQ1544">
            <v>0</v>
          </cell>
          <cell r="AR1544">
            <v>0</v>
          </cell>
          <cell r="AS1544" t="str">
            <v>Ы</v>
          </cell>
          <cell r="AT1544" t="str">
            <v>Ы</v>
          </cell>
          <cell r="AU1544">
            <v>0</v>
          </cell>
          <cell r="AV1544">
            <v>0</v>
          </cell>
          <cell r="AW1544">
            <v>23</v>
          </cell>
          <cell r="AX1544">
            <v>1</v>
          </cell>
          <cell r="AY1544">
            <v>0</v>
          </cell>
          <cell r="AZ1544">
            <v>0</v>
          </cell>
          <cell r="BA1544">
            <v>0</v>
          </cell>
          <cell r="BB1544">
            <v>0</v>
          </cell>
          <cell r="BC1544">
            <v>38828</v>
          </cell>
        </row>
        <row r="1545">
          <cell r="A1545">
            <v>2006</v>
          </cell>
          <cell r="B1545">
            <v>2</v>
          </cell>
          <cell r="C1545">
            <v>51</v>
          </cell>
          <cell r="D1545">
            <v>21</v>
          </cell>
          <cell r="E1545">
            <v>792020</v>
          </cell>
          <cell r="F1545">
            <v>0</v>
          </cell>
          <cell r="G1545" t="str">
            <v>Затраты по ШПЗ (основные)</v>
          </cell>
          <cell r="H1545">
            <v>2011</v>
          </cell>
          <cell r="I1545">
            <v>7920</v>
          </cell>
          <cell r="J1545">
            <v>24487.62</v>
          </cell>
          <cell r="K1545">
            <v>1</v>
          </cell>
          <cell r="L1545">
            <v>0</v>
          </cell>
          <cell r="M1545">
            <v>0</v>
          </cell>
          <cell r="N1545">
            <v>0</v>
          </cell>
          <cell r="R1545">
            <v>0</v>
          </cell>
          <cell r="S1545">
            <v>0</v>
          </cell>
          <cell r="T1545">
            <v>0</v>
          </cell>
          <cell r="U1545">
            <v>31</v>
          </cell>
          <cell r="V1545">
            <v>0</v>
          </cell>
          <cell r="W1545">
            <v>0</v>
          </cell>
          <cell r="AA1545">
            <v>0</v>
          </cell>
          <cell r="AB1545">
            <v>0</v>
          </cell>
          <cell r="AC1545">
            <v>0</v>
          </cell>
          <cell r="AD1545">
            <v>31</v>
          </cell>
          <cell r="AE1545">
            <v>315000</v>
          </cell>
          <cell r="AF1545">
            <v>0</v>
          </cell>
          <cell r="AI1545">
            <v>2251</v>
          </cell>
          <cell r="AK1545">
            <v>0</v>
          </cell>
          <cell r="AM1545">
            <v>180</v>
          </cell>
          <cell r="AN1545">
            <v>1</v>
          </cell>
          <cell r="AO1545">
            <v>393216</v>
          </cell>
          <cell r="AQ1545">
            <v>0</v>
          </cell>
          <cell r="AR1545">
            <v>0</v>
          </cell>
          <cell r="AS1545" t="str">
            <v>Ы</v>
          </cell>
          <cell r="AT1545" t="str">
            <v>Ы</v>
          </cell>
          <cell r="AU1545">
            <v>0</v>
          </cell>
          <cell r="AV1545">
            <v>0</v>
          </cell>
          <cell r="AW1545">
            <v>23</v>
          </cell>
          <cell r="AX1545">
            <v>1</v>
          </cell>
          <cell r="AY1545">
            <v>0</v>
          </cell>
          <cell r="AZ1545">
            <v>0</v>
          </cell>
          <cell r="BA1545">
            <v>0</v>
          </cell>
          <cell r="BB1545">
            <v>0</v>
          </cell>
          <cell r="BC1545">
            <v>38828</v>
          </cell>
        </row>
        <row r="1546">
          <cell r="A1546">
            <v>2006</v>
          </cell>
          <cell r="B1546">
            <v>2</v>
          </cell>
          <cell r="C1546">
            <v>52</v>
          </cell>
          <cell r="D1546">
            <v>21</v>
          </cell>
          <cell r="E1546">
            <v>792020</v>
          </cell>
          <cell r="F1546">
            <v>0</v>
          </cell>
          <cell r="G1546" t="str">
            <v>Затраты по ШПЗ (основные)</v>
          </cell>
          <cell r="H1546">
            <v>2011</v>
          </cell>
          <cell r="I1546">
            <v>7920</v>
          </cell>
          <cell r="J1546">
            <v>1561071</v>
          </cell>
          <cell r="K1546">
            <v>1</v>
          </cell>
          <cell r="L1546">
            <v>0</v>
          </cell>
          <cell r="M1546">
            <v>0</v>
          </cell>
          <cell r="N1546">
            <v>0</v>
          </cell>
          <cell r="R1546">
            <v>0</v>
          </cell>
          <cell r="S1546">
            <v>0</v>
          </cell>
          <cell r="T1546">
            <v>0</v>
          </cell>
          <cell r="U1546">
            <v>31</v>
          </cell>
          <cell r="V1546">
            <v>0</v>
          </cell>
          <cell r="W1546">
            <v>0</v>
          </cell>
          <cell r="AA1546">
            <v>0</v>
          </cell>
          <cell r="AB1546">
            <v>0</v>
          </cell>
          <cell r="AC1546">
            <v>0</v>
          </cell>
          <cell r="AD1546">
            <v>31</v>
          </cell>
          <cell r="AE1546">
            <v>410000</v>
          </cell>
          <cell r="AF1546">
            <v>0</v>
          </cell>
          <cell r="AI1546">
            <v>2251</v>
          </cell>
          <cell r="AK1546">
            <v>0</v>
          </cell>
          <cell r="AM1546">
            <v>181</v>
          </cell>
          <cell r="AN1546">
            <v>1</v>
          </cell>
          <cell r="AO1546">
            <v>393216</v>
          </cell>
          <cell r="AQ1546">
            <v>0</v>
          </cell>
          <cell r="AR1546">
            <v>0</v>
          </cell>
          <cell r="AS1546" t="str">
            <v>Ы</v>
          </cell>
          <cell r="AT1546" t="str">
            <v>Ы</v>
          </cell>
          <cell r="AU1546">
            <v>0</v>
          </cell>
          <cell r="AV1546">
            <v>0</v>
          </cell>
          <cell r="AW1546">
            <v>23</v>
          </cell>
          <cell r="AX1546">
            <v>1</v>
          </cell>
          <cell r="AY1546">
            <v>0</v>
          </cell>
          <cell r="AZ1546">
            <v>0</v>
          </cell>
          <cell r="BA1546">
            <v>0</v>
          </cell>
          <cell r="BB1546">
            <v>0</v>
          </cell>
          <cell r="BC1546">
            <v>38828</v>
          </cell>
        </row>
        <row r="1547">
          <cell r="A1547">
            <v>2006</v>
          </cell>
          <cell r="B1547">
            <v>2</v>
          </cell>
          <cell r="C1547">
            <v>53</v>
          </cell>
          <cell r="D1547">
            <v>21</v>
          </cell>
          <cell r="E1547">
            <v>792020</v>
          </cell>
          <cell r="F1547">
            <v>0</v>
          </cell>
          <cell r="G1547" t="str">
            <v>Затраты по ШПЗ (основные)</v>
          </cell>
          <cell r="H1547">
            <v>2011</v>
          </cell>
          <cell r="I1547">
            <v>7920</v>
          </cell>
          <cell r="J1547">
            <v>11600</v>
          </cell>
          <cell r="K1547">
            <v>1</v>
          </cell>
          <cell r="L1547">
            <v>0</v>
          </cell>
          <cell r="M1547">
            <v>0</v>
          </cell>
          <cell r="N1547">
            <v>0</v>
          </cell>
          <cell r="R1547">
            <v>0</v>
          </cell>
          <cell r="S1547">
            <v>0</v>
          </cell>
          <cell r="T1547">
            <v>0</v>
          </cell>
          <cell r="U1547">
            <v>31</v>
          </cell>
          <cell r="V1547">
            <v>0</v>
          </cell>
          <cell r="W1547">
            <v>0</v>
          </cell>
          <cell r="AA1547">
            <v>0</v>
          </cell>
          <cell r="AB1547">
            <v>0</v>
          </cell>
          <cell r="AC1547">
            <v>0</v>
          </cell>
          <cell r="AD1547">
            <v>31</v>
          </cell>
          <cell r="AE1547">
            <v>410200</v>
          </cell>
          <cell r="AF1547">
            <v>0</v>
          </cell>
          <cell r="AI1547">
            <v>2251</v>
          </cell>
          <cell r="AK1547">
            <v>0</v>
          </cell>
          <cell r="AM1547">
            <v>182</v>
          </cell>
          <cell r="AN1547">
            <v>1</v>
          </cell>
          <cell r="AO1547">
            <v>393216</v>
          </cell>
          <cell r="AQ1547">
            <v>0</v>
          </cell>
          <cell r="AR1547">
            <v>0</v>
          </cell>
          <cell r="AS1547" t="str">
            <v>Ы</v>
          </cell>
          <cell r="AT1547" t="str">
            <v>Ы</v>
          </cell>
          <cell r="AU1547">
            <v>0</v>
          </cell>
          <cell r="AV1547">
            <v>0</v>
          </cell>
          <cell r="AW1547">
            <v>23</v>
          </cell>
          <cell r="AX1547">
            <v>1</v>
          </cell>
          <cell r="AY1547">
            <v>0</v>
          </cell>
          <cell r="AZ1547">
            <v>0</v>
          </cell>
          <cell r="BA1547">
            <v>0</v>
          </cell>
          <cell r="BB1547">
            <v>0</v>
          </cell>
          <cell r="BC1547">
            <v>38828</v>
          </cell>
        </row>
        <row r="1548">
          <cell r="A1548">
            <v>2006</v>
          </cell>
          <cell r="B1548">
            <v>2</v>
          </cell>
          <cell r="C1548">
            <v>54</v>
          </cell>
          <cell r="D1548">
            <v>21</v>
          </cell>
          <cell r="E1548">
            <v>792020</v>
          </cell>
          <cell r="F1548">
            <v>0</v>
          </cell>
          <cell r="G1548" t="str">
            <v>Затраты по ШПЗ (основные)</v>
          </cell>
          <cell r="H1548">
            <v>2011</v>
          </cell>
          <cell r="I1548">
            <v>7920</v>
          </cell>
          <cell r="J1548">
            <v>200211</v>
          </cell>
          <cell r="K1548">
            <v>1</v>
          </cell>
          <cell r="L1548">
            <v>0</v>
          </cell>
          <cell r="M1548">
            <v>0</v>
          </cell>
          <cell r="N1548">
            <v>0</v>
          </cell>
          <cell r="R1548">
            <v>0</v>
          </cell>
          <cell r="S1548">
            <v>0</v>
          </cell>
          <cell r="T1548">
            <v>0</v>
          </cell>
          <cell r="U1548">
            <v>31</v>
          </cell>
          <cell r="V1548">
            <v>0</v>
          </cell>
          <cell r="W1548">
            <v>0</v>
          </cell>
          <cell r="AA1548">
            <v>0</v>
          </cell>
          <cell r="AB1548">
            <v>0</v>
          </cell>
          <cell r="AC1548">
            <v>0</v>
          </cell>
          <cell r="AD1548">
            <v>31</v>
          </cell>
          <cell r="AE1548">
            <v>420000</v>
          </cell>
          <cell r="AF1548">
            <v>0</v>
          </cell>
          <cell r="AI1548">
            <v>2251</v>
          </cell>
          <cell r="AK1548">
            <v>0</v>
          </cell>
          <cell r="AM1548">
            <v>183</v>
          </cell>
          <cell r="AN1548">
            <v>1</v>
          </cell>
          <cell r="AO1548">
            <v>393216</v>
          </cell>
          <cell r="AQ1548">
            <v>0</v>
          </cell>
          <cell r="AR1548">
            <v>0</v>
          </cell>
          <cell r="AS1548" t="str">
            <v>Ы</v>
          </cell>
          <cell r="AT1548" t="str">
            <v>Ы</v>
          </cell>
          <cell r="AU1548">
            <v>0</v>
          </cell>
          <cell r="AV1548">
            <v>0</v>
          </cell>
          <cell r="AW1548">
            <v>23</v>
          </cell>
          <cell r="AX1548">
            <v>1</v>
          </cell>
          <cell r="AY1548">
            <v>0</v>
          </cell>
          <cell r="AZ1548">
            <v>0</v>
          </cell>
          <cell r="BA1548">
            <v>0</v>
          </cell>
          <cell r="BB1548">
            <v>0</v>
          </cell>
          <cell r="BC1548">
            <v>38828</v>
          </cell>
        </row>
        <row r="1549">
          <cell r="A1549">
            <v>2006</v>
          </cell>
          <cell r="B1549">
            <v>2</v>
          </cell>
          <cell r="C1549">
            <v>55</v>
          </cell>
          <cell r="D1549">
            <v>21</v>
          </cell>
          <cell r="E1549">
            <v>792020</v>
          </cell>
          <cell r="F1549">
            <v>0</v>
          </cell>
          <cell r="G1549" t="str">
            <v>Затраты по ШПЗ (основные)</v>
          </cell>
          <cell r="H1549">
            <v>2011</v>
          </cell>
          <cell r="I1549">
            <v>7920</v>
          </cell>
          <cell r="J1549">
            <v>2287972</v>
          </cell>
          <cell r="K1549">
            <v>1</v>
          </cell>
          <cell r="L1549">
            <v>0</v>
          </cell>
          <cell r="M1549">
            <v>0</v>
          </cell>
          <cell r="N1549">
            <v>0</v>
          </cell>
          <cell r="R1549">
            <v>0</v>
          </cell>
          <cell r="S1549">
            <v>0</v>
          </cell>
          <cell r="T1549">
            <v>0</v>
          </cell>
          <cell r="U1549">
            <v>31</v>
          </cell>
          <cell r="V1549">
            <v>0</v>
          </cell>
          <cell r="W1549">
            <v>0</v>
          </cell>
          <cell r="AA1549">
            <v>0</v>
          </cell>
          <cell r="AB1549">
            <v>0</v>
          </cell>
          <cell r="AC1549">
            <v>0</v>
          </cell>
          <cell r="AD1549">
            <v>31</v>
          </cell>
          <cell r="AE1549">
            <v>430000</v>
          </cell>
          <cell r="AF1549">
            <v>0</v>
          </cell>
          <cell r="AI1549">
            <v>2251</v>
          </cell>
          <cell r="AK1549">
            <v>0</v>
          </cell>
          <cell r="AM1549">
            <v>184</v>
          </cell>
          <cell r="AN1549">
            <v>1</v>
          </cell>
          <cell r="AO1549">
            <v>393216</v>
          </cell>
          <cell r="AQ1549">
            <v>0</v>
          </cell>
          <cell r="AR1549">
            <v>0</v>
          </cell>
          <cell r="AS1549" t="str">
            <v>Ы</v>
          </cell>
          <cell r="AT1549" t="str">
            <v>Ы</v>
          </cell>
          <cell r="AU1549">
            <v>0</v>
          </cell>
          <cell r="AV1549">
            <v>0</v>
          </cell>
          <cell r="AW1549">
            <v>23</v>
          </cell>
          <cell r="AX1549">
            <v>1</v>
          </cell>
          <cell r="AY1549">
            <v>0</v>
          </cell>
          <cell r="AZ1549">
            <v>0</v>
          </cell>
          <cell r="BA1549">
            <v>0</v>
          </cell>
          <cell r="BB1549">
            <v>0</v>
          </cell>
          <cell r="BC1549">
            <v>38828</v>
          </cell>
        </row>
        <row r="1550">
          <cell r="A1550">
            <v>2006</v>
          </cell>
          <cell r="B1550">
            <v>2</v>
          </cell>
          <cell r="C1550">
            <v>56</v>
          </cell>
          <cell r="D1550">
            <v>21</v>
          </cell>
          <cell r="E1550">
            <v>792020</v>
          </cell>
          <cell r="F1550">
            <v>0</v>
          </cell>
          <cell r="G1550" t="str">
            <v>Затраты по ШПЗ (основные)</v>
          </cell>
          <cell r="H1550">
            <v>2011</v>
          </cell>
          <cell r="I1550">
            <v>7920</v>
          </cell>
          <cell r="J1550">
            <v>1470856</v>
          </cell>
          <cell r="K1550">
            <v>1</v>
          </cell>
          <cell r="L1550">
            <v>0</v>
          </cell>
          <cell r="M1550">
            <v>0</v>
          </cell>
          <cell r="N1550">
            <v>0</v>
          </cell>
          <cell r="R1550">
            <v>0</v>
          </cell>
          <cell r="S1550">
            <v>0</v>
          </cell>
          <cell r="T1550">
            <v>0</v>
          </cell>
          <cell r="U1550">
            <v>31</v>
          </cell>
          <cell r="V1550">
            <v>0</v>
          </cell>
          <cell r="W1550">
            <v>0</v>
          </cell>
          <cell r="AA1550">
            <v>0</v>
          </cell>
          <cell r="AB1550">
            <v>0</v>
          </cell>
          <cell r="AC1550">
            <v>0</v>
          </cell>
          <cell r="AD1550">
            <v>31</v>
          </cell>
          <cell r="AE1550">
            <v>430110</v>
          </cell>
          <cell r="AF1550">
            <v>0</v>
          </cell>
          <cell r="AI1550">
            <v>2251</v>
          </cell>
          <cell r="AK1550">
            <v>0</v>
          </cell>
          <cell r="AM1550">
            <v>185</v>
          </cell>
          <cell r="AN1550">
            <v>1</v>
          </cell>
          <cell r="AO1550">
            <v>393216</v>
          </cell>
          <cell r="AQ1550">
            <v>0</v>
          </cell>
          <cell r="AR1550">
            <v>0</v>
          </cell>
          <cell r="AS1550" t="str">
            <v>Ы</v>
          </cell>
          <cell r="AT1550" t="str">
            <v>Ы</v>
          </cell>
          <cell r="AU1550">
            <v>0</v>
          </cell>
          <cell r="AV1550">
            <v>0</v>
          </cell>
          <cell r="AW1550">
            <v>23</v>
          </cell>
          <cell r="AX1550">
            <v>1</v>
          </cell>
          <cell r="AY1550">
            <v>0</v>
          </cell>
          <cell r="AZ1550">
            <v>0</v>
          </cell>
          <cell r="BA1550">
            <v>0</v>
          </cell>
          <cell r="BB1550">
            <v>0</v>
          </cell>
          <cell r="BC1550">
            <v>38828</v>
          </cell>
        </row>
        <row r="1551">
          <cell r="A1551">
            <v>2006</v>
          </cell>
          <cell r="B1551">
            <v>2</v>
          </cell>
          <cell r="C1551">
            <v>57</v>
          </cell>
          <cell r="D1551">
            <v>21</v>
          </cell>
          <cell r="E1551">
            <v>792020</v>
          </cell>
          <cell r="F1551">
            <v>0</v>
          </cell>
          <cell r="G1551" t="str">
            <v>Затраты по ШПЗ (основные)</v>
          </cell>
          <cell r="H1551">
            <v>2011</v>
          </cell>
          <cell r="I1551">
            <v>7920</v>
          </cell>
          <cell r="J1551">
            <v>37224</v>
          </cell>
          <cell r="K1551">
            <v>1</v>
          </cell>
          <cell r="L1551">
            <v>0</v>
          </cell>
          <cell r="M1551">
            <v>0</v>
          </cell>
          <cell r="N1551">
            <v>0</v>
          </cell>
          <cell r="R1551">
            <v>0</v>
          </cell>
          <cell r="S1551">
            <v>0</v>
          </cell>
          <cell r="T1551">
            <v>0</v>
          </cell>
          <cell r="U1551">
            <v>31</v>
          </cell>
          <cell r="V1551">
            <v>0</v>
          </cell>
          <cell r="W1551">
            <v>0</v>
          </cell>
          <cell r="AA1551">
            <v>0</v>
          </cell>
          <cell r="AB1551">
            <v>0</v>
          </cell>
          <cell r="AC1551">
            <v>0</v>
          </cell>
          <cell r="AD1551">
            <v>31</v>
          </cell>
          <cell r="AE1551">
            <v>430120</v>
          </cell>
          <cell r="AF1551">
            <v>0</v>
          </cell>
          <cell r="AI1551">
            <v>2251</v>
          </cell>
          <cell r="AK1551">
            <v>0</v>
          </cell>
          <cell r="AM1551">
            <v>186</v>
          </cell>
          <cell r="AN1551">
            <v>1</v>
          </cell>
          <cell r="AO1551">
            <v>393216</v>
          </cell>
          <cell r="AQ1551">
            <v>0</v>
          </cell>
          <cell r="AR1551">
            <v>0</v>
          </cell>
          <cell r="AS1551" t="str">
            <v>Ы</v>
          </cell>
          <cell r="AT1551" t="str">
            <v>Ы</v>
          </cell>
          <cell r="AU1551">
            <v>0</v>
          </cell>
          <cell r="AV1551">
            <v>0</v>
          </cell>
          <cell r="AW1551">
            <v>23</v>
          </cell>
          <cell r="AX1551">
            <v>1</v>
          </cell>
          <cell r="AY1551">
            <v>0</v>
          </cell>
          <cell r="AZ1551">
            <v>0</v>
          </cell>
          <cell r="BA1551">
            <v>0</v>
          </cell>
          <cell r="BB1551">
            <v>0</v>
          </cell>
          <cell r="BC1551">
            <v>38828</v>
          </cell>
        </row>
        <row r="1552">
          <cell r="A1552">
            <v>2006</v>
          </cell>
          <cell r="B1552">
            <v>2</v>
          </cell>
          <cell r="C1552">
            <v>58</v>
          </cell>
          <cell r="D1552">
            <v>21</v>
          </cell>
          <cell r="E1552">
            <v>792020</v>
          </cell>
          <cell r="F1552">
            <v>0</v>
          </cell>
          <cell r="G1552" t="str">
            <v>Затраты по ШПЗ (основные)</v>
          </cell>
          <cell r="H1552">
            <v>2011</v>
          </cell>
          <cell r="I1552">
            <v>7920</v>
          </cell>
          <cell r="J1552">
            <v>698032</v>
          </cell>
          <cell r="K1552">
            <v>1</v>
          </cell>
          <cell r="L1552">
            <v>0</v>
          </cell>
          <cell r="M1552">
            <v>0</v>
          </cell>
          <cell r="N1552">
            <v>0</v>
          </cell>
          <cell r="R1552">
            <v>0</v>
          </cell>
          <cell r="S1552">
            <v>0</v>
          </cell>
          <cell r="T1552">
            <v>0</v>
          </cell>
          <cell r="U1552">
            <v>31</v>
          </cell>
          <cell r="V1552">
            <v>0</v>
          </cell>
          <cell r="W1552">
            <v>0</v>
          </cell>
          <cell r="AA1552">
            <v>0</v>
          </cell>
          <cell r="AB1552">
            <v>0</v>
          </cell>
          <cell r="AC1552">
            <v>0</v>
          </cell>
          <cell r="AD1552">
            <v>31</v>
          </cell>
          <cell r="AE1552">
            <v>430130</v>
          </cell>
          <cell r="AF1552">
            <v>0</v>
          </cell>
          <cell r="AI1552">
            <v>2251</v>
          </cell>
          <cell r="AK1552">
            <v>0</v>
          </cell>
          <cell r="AM1552">
            <v>187</v>
          </cell>
          <cell r="AN1552">
            <v>1</v>
          </cell>
          <cell r="AO1552">
            <v>393216</v>
          </cell>
          <cell r="AQ1552">
            <v>0</v>
          </cell>
          <cell r="AR1552">
            <v>0</v>
          </cell>
          <cell r="AS1552" t="str">
            <v>Ы</v>
          </cell>
          <cell r="AT1552" t="str">
            <v>Ы</v>
          </cell>
          <cell r="AU1552">
            <v>0</v>
          </cell>
          <cell r="AV1552">
            <v>0</v>
          </cell>
          <cell r="AW1552">
            <v>23</v>
          </cell>
          <cell r="AX1552">
            <v>1</v>
          </cell>
          <cell r="AY1552">
            <v>0</v>
          </cell>
          <cell r="AZ1552">
            <v>0</v>
          </cell>
          <cell r="BA1552">
            <v>0</v>
          </cell>
          <cell r="BB1552">
            <v>0</v>
          </cell>
          <cell r="BC1552">
            <v>38828</v>
          </cell>
        </row>
        <row r="1553">
          <cell r="A1553">
            <v>2006</v>
          </cell>
          <cell r="B1553">
            <v>2</v>
          </cell>
          <cell r="C1553">
            <v>59</v>
          </cell>
          <cell r="D1553">
            <v>21</v>
          </cell>
          <cell r="E1553">
            <v>792020</v>
          </cell>
          <cell r="F1553">
            <v>0</v>
          </cell>
          <cell r="G1553" t="str">
            <v>Затраты по ШПЗ (основные)</v>
          </cell>
          <cell r="H1553">
            <v>2011</v>
          </cell>
          <cell r="I1553">
            <v>7920</v>
          </cell>
          <cell r="J1553">
            <v>66334</v>
          </cell>
          <cell r="K1553">
            <v>1</v>
          </cell>
          <cell r="L1553">
            <v>0</v>
          </cell>
          <cell r="M1553">
            <v>0</v>
          </cell>
          <cell r="N1553">
            <v>0</v>
          </cell>
          <cell r="R1553">
            <v>0</v>
          </cell>
          <cell r="S1553">
            <v>0</v>
          </cell>
          <cell r="T1553">
            <v>0</v>
          </cell>
          <cell r="U1553">
            <v>31</v>
          </cell>
          <cell r="V1553">
            <v>0</v>
          </cell>
          <cell r="W1553">
            <v>0</v>
          </cell>
          <cell r="AA1553">
            <v>0</v>
          </cell>
          <cell r="AB1553">
            <v>0</v>
          </cell>
          <cell r="AC1553">
            <v>0</v>
          </cell>
          <cell r="AD1553">
            <v>31</v>
          </cell>
          <cell r="AE1553">
            <v>430140</v>
          </cell>
          <cell r="AF1553">
            <v>0</v>
          </cell>
          <cell r="AI1553">
            <v>2251</v>
          </cell>
          <cell r="AK1553">
            <v>0</v>
          </cell>
          <cell r="AM1553">
            <v>188</v>
          </cell>
          <cell r="AN1553">
            <v>1</v>
          </cell>
          <cell r="AO1553">
            <v>393216</v>
          </cell>
          <cell r="AQ1553">
            <v>0</v>
          </cell>
          <cell r="AR1553">
            <v>0</v>
          </cell>
          <cell r="AS1553" t="str">
            <v>Ы</v>
          </cell>
          <cell r="AT1553" t="str">
            <v>Ы</v>
          </cell>
          <cell r="AU1553">
            <v>0</v>
          </cell>
          <cell r="AV1553">
            <v>0</v>
          </cell>
          <cell r="AW1553">
            <v>23</v>
          </cell>
          <cell r="AX1553">
            <v>1</v>
          </cell>
          <cell r="AY1553">
            <v>0</v>
          </cell>
          <cell r="AZ1553">
            <v>0</v>
          </cell>
          <cell r="BA1553">
            <v>0</v>
          </cell>
          <cell r="BB1553">
            <v>0</v>
          </cell>
          <cell r="BC1553">
            <v>38828</v>
          </cell>
        </row>
        <row r="1554">
          <cell r="A1554">
            <v>2006</v>
          </cell>
          <cell r="B1554">
            <v>2</v>
          </cell>
          <cell r="C1554">
            <v>60</v>
          </cell>
          <cell r="D1554">
            <v>21</v>
          </cell>
          <cell r="E1554">
            <v>792020</v>
          </cell>
          <cell r="F1554">
            <v>0</v>
          </cell>
          <cell r="G1554" t="str">
            <v>Затраты по ШПЗ (основные)</v>
          </cell>
          <cell r="H1554">
            <v>2011</v>
          </cell>
          <cell r="I1554">
            <v>7920</v>
          </cell>
          <cell r="J1554">
            <v>162308</v>
          </cell>
          <cell r="K1554">
            <v>1</v>
          </cell>
          <cell r="L1554">
            <v>0</v>
          </cell>
          <cell r="M1554">
            <v>0</v>
          </cell>
          <cell r="N1554">
            <v>0</v>
          </cell>
          <cell r="R1554">
            <v>0</v>
          </cell>
          <cell r="S1554">
            <v>0</v>
          </cell>
          <cell r="T1554">
            <v>0</v>
          </cell>
          <cell r="U1554">
            <v>31</v>
          </cell>
          <cell r="V1554">
            <v>0</v>
          </cell>
          <cell r="W1554">
            <v>0</v>
          </cell>
          <cell r="AA1554">
            <v>0</v>
          </cell>
          <cell r="AB1554">
            <v>0</v>
          </cell>
          <cell r="AC1554">
            <v>0</v>
          </cell>
          <cell r="AD1554">
            <v>31</v>
          </cell>
          <cell r="AE1554">
            <v>430220</v>
          </cell>
          <cell r="AF1554">
            <v>0</v>
          </cell>
          <cell r="AI1554">
            <v>2251</v>
          </cell>
          <cell r="AK1554">
            <v>0</v>
          </cell>
          <cell r="AM1554">
            <v>189</v>
          </cell>
          <cell r="AN1554">
            <v>1</v>
          </cell>
          <cell r="AO1554">
            <v>393216</v>
          </cell>
          <cell r="AQ1554">
            <v>0</v>
          </cell>
          <cell r="AR1554">
            <v>0</v>
          </cell>
          <cell r="AS1554" t="str">
            <v>Ы</v>
          </cell>
          <cell r="AT1554" t="str">
            <v>Ы</v>
          </cell>
          <cell r="AU1554">
            <v>0</v>
          </cell>
          <cell r="AV1554">
            <v>0</v>
          </cell>
          <cell r="AW1554">
            <v>23</v>
          </cell>
          <cell r="AX1554">
            <v>1</v>
          </cell>
          <cell r="AY1554">
            <v>0</v>
          </cell>
          <cell r="AZ1554">
            <v>0</v>
          </cell>
          <cell r="BA1554">
            <v>0</v>
          </cell>
          <cell r="BB1554">
            <v>0</v>
          </cell>
          <cell r="BC1554">
            <v>38828</v>
          </cell>
        </row>
        <row r="1555">
          <cell r="A1555">
            <v>2006</v>
          </cell>
          <cell r="B1555">
            <v>2</v>
          </cell>
          <cell r="C1555">
            <v>61</v>
          </cell>
          <cell r="D1555">
            <v>21</v>
          </cell>
          <cell r="E1555">
            <v>792020</v>
          </cell>
          <cell r="F1555">
            <v>0</v>
          </cell>
          <cell r="G1555" t="str">
            <v>Затраты по ШПЗ (основные)</v>
          </cell>
          <cell r="H1555">
            <v>2011</v>
          </cell>
          <cell r="I1555">
            <v>7920</v>
          </cell>
          <cell r="J1555">
            <v>151371</v>
          </cell>
          <cell r="K1555">
            <v>1</v>
          </cell>
          <cell r="L1555">
            <v>0</v>
          </cell>
          <cell r="M1555">
            <v>0</v>
          </cell>
          <cell r="N1555">
            <v>0</v>
          </cell>
          <cell r="R1555">
            <v>0</v>
          </cell>
          <cell r="S1555">
            <v>0</v>
          </cell>
          <cell r="T1555">
            <v>0</v>
          </cell>
          <cell r="U1555">
            <v>31</v>
          </cell>
          <cell r="V1555">
            <v>0</v>
          </cell>
          <cell r="W1555">
            <v>0</v>
          </cell>
          <cell r="AA1555">
            <v>0</v>
          </cell>
          <cell r="AB1555">
            <v>0</v>
          </cell>
          <cell r="AC1555">
            <v>0</v>
          </cell>
          <cell r="AD1555">
            <v>31</v>
          </cell>
          <cell r="AE1555">
            <v>430230</v>
          </cell>
          <cell r="AF1555">
            <v>0</v>
          </cell>
          <cell r="AI1555">
            <v>2251</v>
          </cell>
          <cell r="AK1555">
            <v>0</v>
          </cell>
          <cell r="AM1555">
            <v>190</v>
          </cell>
          <cell r="AN1555">
            <v>1</v>
          </cell>
          <cell r="AO1555">
            <v>393216</v>
          </cell>
          <cell r="AQ1555">
            <v>0</v>
          </cell>
          <cell r="AR1555">
            <v>0</v>
          </cell>
          <cell r="AS1555" t="str">
            <v>Ы</v>
          </cell>
          <cell r="AT1555" t="str">
            <v>Ы</v>
          </cell>
          <cell r="AU1555">
            <v>0</v>
          </cell>
          <cell r="AV1555">
            <v>0</v>
          </cell>
          <cell r="AW1555">
            <v>23</v>
          </cell>
          <cell r="AX1555">
            <v>1</v>
          </cell>
          <cell r="AY1555">
            <v>0</v>
          </cell>
          <cell r="AZ1555">
            <v>0</v>
          </cell>
          <cell r="BA1555">
            <v>0</v>
          </cell>
          <cell r="BB1555">
            <v>0</v>
          </cell>
          <cell r="BC1555">
            <v>38828</v>
          </cell>
        </row>
        <row r="1556">
          <cell r="A1556">
            <v>2006</v>
          </cell>
          <cell r="B1556">
            <v>2</v>
          </cell>
          <cell r="C1556">
            <v>62</v>
          </cell>
          <cell r="D1556">
            <v>21</v>
          </cell>
          <cell r="E1556">
            <v>792020</v>
          </cell>
          <cell r="F1556">
            <v>0</v>
          </cell>
          <cell r="G1556" t="str">
            <v>Затраты по ШПЗ (основные)</v>
          </cell>
          <cell r="H1556">
            <v>2011</v>
          </cell>
          <cell r="I1556">
            <v>7920</v>
          </cell>
          <cell r="J1556">
            <v>61460</v>
          </cell>
          <cell r="K1556">
            <v>1</v>
          </cell>
          <cell r="L1556">
            <v>0</v>
          </cell>
          <cell r="M1556">
            <v>0</v>
          </cell>
          <cell r="N1556">
            <v>0</v>
          </cell>
          <cell r="R1556">
            <v>0</v>
          </cell>
          <cell r="S1556">
            <v>0</v>
          </cell>
          <cell r="T1556">
            <v>0</v>
          </cell>
          <cell r="U1556">
            <v>31</v>
          </cell>
          <cell r="V1556">
            <v>0</v>
          </cell>
          <cell r="W1556">
            <v>0</v>
          </cell>
          <cell r="AA1556">
            <v>0</v>
          </cell>
          <cell r="AB1556">
            <v>0</v>
          </cell>
          <cell r="AC1556">
            <v>0</v>
          </cell>
          <cell r="AD1556">
            <v>31</v>
          </cell>
          <cell r="AE1556">
            <v>430240</v>
          </cell>
          <cell r="AF1556">
            <v>0</v>
          </cell>
          <cell r="AI1556">
            <v>2251</v>
          </cell>
          <cell r="AK1556">
            <v>0</v>
          </cell>
          <cell r="AM1556">
            <v>191</v>
          </cell>
          <cell r="AN1556">
            <v>1</v>
          </cell>
          <cell r="AO1556">
            <v>393216</v>
          </cell>
          <cell r="AQ1556">
            <v>0</v>
          </cell>
          <cell r="AR1556">
            <v>0</v>
          </cell>
          <cell r="AS1556" t="str">
            <v>Ы</v>
          </cell>
          <cell r="AT1556" t="str">
            <v>Ы</v>
          </cell>
          <cell r="AU1556">
            <v>0</v>
          </cell>
          <cell r="AV1556">
            <v>0</v>
          </cell>
          <cell r="AW1556">
            <v>23</v>
          </cell>
          <cell r="AX1556">
            <v>1</v>
          </cell>
          <cell r="AY1556">
            <v>0</v>
          </cell>
          <cell r="AZ1556">
            <v>0</v>
          </cell>
          <cell r="BA1556">
            <v>0</v>
          </cell>
          <cell r="BB1556">
            <v>0</v>
          </cell>
          <cell r="BC1556">
            <v>38828</v>
          </cell>
        </row>
        <row r="1557">
          <cell r="A1557">
            <v>2006</v>
          </cell>
          <cell r="B1557">
            <v>2</v>
          </cell>
          <cell r="C1557">
            <v>63</v>
          </cell>
          <cell r="D1557">
            <v>21</v>
          </cell>
          <cell r="E1557">
            <v>792020</v>
          </cell>
          <cell r="F1557">
            <v>0</v>
          </cell>
          <cell r="G1557" t="str">
            <v>Затраты по ШПЗ (основные)</v>
          </cell>
          <cell r="H1557">
            <v>2011</v>
          </cell>
          <cell r="I1557">
            <v>7920</v>
          </cell>
          <cell r="J1557">
            <v>136219</v>
          </cell>
          <cell r="K1557">
            <v>1</v>
          </cell>
          <cell r="L1557">
            <v>0</v>
          </cell>
          <cell r="M1557">
            <v>0</v>
          </cell>
          <cell r="N1557">
            <v>0</v>
          </cell>
          <cell r="R1557">
            <v>0</v>
          </cell>
          <cell r="S1557">
            <v>0</v>
          </cell>
          <cell r="T1557">
            <v>0</v>
          </cell>
          <cell r="U1557">
            <v>31</v>
          </cell>
          <cell r="V1557">
            <v>0</v>
          </cell>
          <cell r="W1557">
            <v>0</v>
          </cell>
          <cell r="AA1557">
            <v>0</v>
          </cell>
          <cell r="AB1557">
            <v>0</v>
          </cell>
          <cell r="AC1557">
            <v>0</v>
          </cell>
          <cell r="AD1557">
            <v>31</v>
          </cell>
          <cell r="AE1557">
            <v>450000</v>
          </cell>
          <cell r="AF1557">
            <v>0</v>
          </cell>
          <cell r="AI1557">
            <v>2251</v>
          </cell>
          <cell r="AK1557">
            <v>0</v>
          </cell>
          <cell r="AM1557">
            <v>192</v>
          </cell>
          <cell r="AN1557">
            <v>1</v>
          </cell>
          <cell r="AO1557">
            <v>393216</v>
          </cell>
          <cell r="AQ1557">
            <v>0</v>
          </cell>
          <cell r="AR1557">
            <v>0</v>
          </cell>
          <cell r="AS1557" t="str">
            <v>Ы</v>
          </cell>
          <cell r="AT1557" t="str">
            <v>Ы</v>
          </cell>
          <cell r="AU1557">
            <v>0</v>
          </cell>
          <cell r="AV1557">
            <v>0</v>
          </cell>
          <cell r="AW1557">
            <v>23</v>
          </cell>
          <cell r="AX1557">
            <v>1</v>
          </cell>
          <cell r="AY1557">
            <v>0</v>
          </cell>
          <cell r="AZ1557">
            <v>0</v>
          </cell>
          <cell r="BA1557">
            <v>0</v>
          </cell>
          <cell r="BB1557">
            <v>0</v>
          </cell>
          <cell r="BC1557">
            <v>38828</v>
          </cell>
        </row>
        <row r="1558">
          <cell r="A1558">
            <v>2006</v>
          </cell>
          <cell r="B1558">
            <v>2</v>
          </cell>
          <cell r="C1558">
            <v>64</v>
          </cell>
          <cell r="D1558">
            <v>21</v>
          </cell>
          <cell r="E1558">
            <v>792020</v>
          </cell>
          <cell r="F1558">
            <v>0</v>
          </cell>
          <cell r="G1558" t="str">
            <v>Затраты по ШПЗ (основные)</v>
          </cell>
          <cell r="H1558">
            <v>2011</v>
          </cell>
          <cell r="I1558">
            <v>7920</v>
          </cell>
          <cell r="J1558">
            <v>9941</v>
          </cell>
          <cell r="K1558">
            <v>1</v>
          </cell>
          <cell r="L1558">
            <v>0</v>
          </cell>
          <cell r="M1558">
            <v>0</v>
          </cell>
          <cell r="N1558">
            <v>0</v>
          </cell>
          <cell r="R1558">
            <v>0</v>
          </cell>
          <cell r="S1558">
            <v>0</v>
          </cell>
          <cell r="T1558">
            <v>0</v>
          </cell>
          <cell r="U1558">
            <v>31</v>
          </cell>
          <cell r="V1558">
            <v>0</v>
          </cell>
          <cell r="W1558">
            <v>0</v>
          </cell>
          <cell r="AA1558">
            <v>0</v>
          </cell>
          <cell r="AB1558">
            <v>0</v>
          </cell>
          <cell r="AC1558">
            <v>0</v>
          </cell>
          <cell r="AD1558">
            <v>31</v>
          </cell>
          <cell r="AE1558">
            <v>460000</v>
          </cell>
          <cell r="AF1558">
            <v>0</v>
          </cell>
          <cell r="AI1558">
            <v>2251</v>
          </cell>
          <cell r="AK1558">
            <v>0</v>
          </cell>
          <cell r="AM1558">
            <v>193</v>
          </cell>
          <cell r="AN1558">
            <v>1</v>
          </cell>
          <cell r="AO1558">
            <v>393216</v>
          </cell>
          <cell r="AQ1558">
            <v>0</v>
          </cell>
          <cell r="AR1558">
            <v>0</v>
          </cell>
          <cell r="AS1558" t="str">
            <v>Ы</v>
          </cell>
          <cell r="AT1558" t="str">
            <v>Ы</v>
          </cell>
          <cell r="AU1558">
            <v>0</v>
          </cell>
          <cell r="AV1558">
            <v>0</v>
          </cell>
          <cell r="AW1558">
            <v>23</v>
          </cell>
          <cell r="AX1558">
            <v>1</v>
          </cell>
          <cell r="AY1558">
            <v>0</v>
          </cell>
          <cell r="AZ1558">
            <v>0</v>
          </cell>
          <cell r="BA1558">
            <v>0</v>
          </cell>
          <cell r="BB1558">
            <v>0</v>
          </cell>
          <cell r="BC1558">
            <v>38828</v>
          </cell>
        </row>
        <row r="1559">
          <cell r="A1559">
            <v>2006</v>
          </cell>
          <cell r="B1559">
            <v>2</v>
          </cell>
          <cell r="C1559">
            <v>65</v>
          </cell>
          <cell r="D1559">
            <v>21</v>
          </cell>
          <cell r="E1559">
            <v>792020</v>
          </cell>
          <cell r="F1559">
            <v>0</v>
          </cell>
          <cell r="G1559" t="str">
            <v>Затраты по ШПЗ (основные)</v>
          </cell>
          <cell r="H1559">
            <v>2011</v>
          </cell>
          <cell r="I1559">
            <v>7920</v>
          </cell>
          <cell r="J1559">
            <v>991</v>
          </cell>
          <cell r="K1559">
            <v>1</v>
          </cell>
          <cell r="L1559">
            <v>0</v>
          </cell>
          <cell r="M1559">
            <v>0</v>
          </cell>
          <cell r="N1559">
            <v>0</v>
          </cell>
          <cell r="R1559">
            <v>0</v>
          </cell>
          <cell r="S1559">
            <v>0</v>
          </cell>
          <cell r="T1559">
            <v>0</v>
          </cell>
          <cell r="U1559">
            <v>31</v>
          </cell>
          <cell r="V1559">
            <v>0</v>
          </cell>
          <cell r="W1559">
            <v>0</v>
          </cell>
          <cell r="AA1559">
            <v>0</v>
          </cell>
          <cell r="AB1559">
            <v>0</v>
          </cell>
          <cell r="AC1559">
            <v>0</v>
          </cell>
          <cell r="AD1559">
            <v>31</v>
          </cell>
          <cell r="AE1559">
            <v>465000</v>
          </cell>
          <cell r="AF1559">
            <v>0</v>
          </cell>
          <cell r="AI1559">
            <v>2251</v>
          </cell>
          <cell r="AK1559">
            <v>0</v>
          </cell>
          <cell r="AM1559">
            <v>194</v>
          </cell>
          <cell r="AN1559">
            <v>1</v>
          </cell>
          <cell r="AO1559">
            <v>393216</v>
          </cell>
          <cell r="AQ1559">
            <v>0</v>
          </cell>
          <cell r="AR1559">
            <v>0</v>
          </cell>
          <cell r="AS1559" t="str">
            <v>Ы</v>
          </cell>
          <cell r="AT1559" t="str">
            <v>Ы</v>
          </cell>
          <cell r="AU1559">
            <v>0</v>
          </cell>
          <cell r="AV1559">
            <v>0</v>
          </cell>
          <cell r="AW1559">
            <v>23</v>
          </cell>
          <cell r="AX1559">
            <v>1</v>
          </cell>
          <cell r="AY1559">
            <v>0</v>
          </cell>
          <cell r="AZ1559">
            <v>0</v>
          </cell>
          <cell r="BA1559">
            <v>0</v>
          </cell>
          <cell r="BB1559">
            <v>0</v>
          </cell>
          <cell r="BC1559">
            <v>38828</v>
          </cell>
        </row>
        <row r="1560">
          <cell r="A1560">
            <v>2006</v>
          </cell>
          <cell r="B1560">
            <v>2</v>
          </cell>
          <cell r="C1560">
            <v>66</v>
          </cell>
          <cell r="D1560">
            <v>21</v>
          </cell>
          <cell r="E1560">
            <v>792020</v>
          </cell>
          <cell r="F1560">
            <v>0</v>
          </cell>
          <cell r="G1560" t="str">
            <v>Затраты по ШПЗ (основные)</v>
          </cell>
          <cell r="H1560">
            <v>2011</v>
          </cell>
          <cell r="I1560">
            <v>7920</v>
          </cell>
          <cell r="J1560">
            <v>157600</v>
          </cell>
          <cell r="K1560">
            <v>1</v>
          </cell>
          <cell r="L1560">
            <v>0</v>
          </cell>
          <cell r="M1560">
            <v>0</v>
          </cell>
          <cell r="N1560">
            <v>0</v>
          </cell>
          <cell r="R1560">
            <v>0</v>
          </cell>
          <cell r="S1560">
            <v>0</v>
          </cell>
          <cell r="T1560">
            <v>0</v>
          </cell>
          <cell r="U1560">
            <v>31</v>
          </cell>
          <cell r="V1560">
            <v>0</v>
          </cell>
          <cell r="W1560">
            <v>0</v>
          </cell>
          <cell r="AA1560">
            <v>0</v>
          </cell>
          <cell r="AB1560">
            <v>0</v>
          </cell>
          <cell r="AC1560">
            <v>0</v>
          </cell>
          <cell r="AD1560">
            <v>31</v>
          </cell>
          <cell r="AE1560">
            <v>501102</v>
          </cell>
          <cell r="AF1560">
            <v>0</v>
          </cell>
          <cell r="AI1560">
            <v>2251</v>
          </cell>
          <cell r="AK1560">
            <v>0</v>
          </cell>
          <cell r="AM1560">
            <v>195</v>
          </cell>
          <cell r="AN1560">
            <v>1</v>
          </cell>
          <cell r="AO1560">
            <v>393216</v>
          </cell>
          <cell r="AQ1560">
            <v>0</v>
          </cell>
          <cell r="AR1560">
            <v>0</v>
          </cell>
          <cell r="AS1560" t="str">
            <v>Ы</v>
          </cell>
          <cell r="AT1560" t="str">
            <v>Ы</v>
          </cell>
          <cell r="AU1560">
            <v>0</v>
          </cell>
          <cell r="AV1560">
            <v>0</v>
          </cell>
          <cell r="AW1560">
            <v>23</v>
          </cell>
          <cell r="AX1560">
            <v>1</v>
          </cell>
          <cell r="AY1560">
            <v>0</v>
          </cell>
          <cell r="AZ1560">
            <v>0</v>
          </cell>
          <cell r="BA1560">
            <v>0</v>
          </cell>
          <cell r="BB1560">
            <v>0</v>
          </cell>
          <cell r="BC1560">
            <v>38828</v>
          </cell>
        </row>
        <row r="1561">
          <cell r="A1561">
            <v>2006</v>
          </cell>
          <cell r="B1561">
            <v>2</v>
          </cell>
          <cell r="C1561">
            <v>67</v>
          </cell>
          <cell r="D1561">
            <v>21</v>
          </cell>
          <cell r="E1561">
            <v>792020</v>
          </cell>
          <cell r="F1561">
            <v>0</v>
          </cell>
          <cell r="G1561" t="str">
            <v>Затраты по ШПЗ (основные)</v>
          </cell>
          <cell r="H1561">
            <v>2011</v>
          </cell>
          <cell r="I1561">
            <v>7920</v>
          </cell>
          <cell r="J1561">
            <v>10672</v>
          </cell>
          <cell r="K1561">
            <v>1</v>
          </cell>
          <cell r="L1561">
            <v>0</v>
          </cell>
          <cell r="M1561">
            <v>0</v>
          </cell>
          <cell r="N1561">
            <v>0</v>
          </cell>
          <cell r="R1561">
            <v>0</v>
          </cell>
          <cell r="S1561">
            <v>0</v>
          </cell>
          <cell r="T1561">
            <v>0</v>
          </cell>
          <cell r="U1561">
            <v>31</v>
          </cell>
          <cell r="V1561">
            <v>0</v>
          </cell>
          <cell r="W1561">
            <v>0</v>
          </cell>
          <cell r="AA1561">
            <v>0</v>
          </cell>
          <cell r="AB1561">
            <v>0</v>
          </cell>
          <cell r="AC1561">
            <v>0</v>
          </cell>
          <cell r="AD1561">
            <v>31</v>
          </cell>
          <cell r="AE1561">
            <v>502400</v>
          </cell>
          <cell r="AF1561">
            <v>0</v>
          </cell>
          <cell r="AI1561">
            <v>2251</v>
          </cell>
          <cell r="AK1561">
            <v>0</v>
          </cell>
          <cell r="AM1561">
            <v>196</v>
          </cell>
          <cell r="AN1561">
            <v>1</v>
          </cell>
          <cell r="AO1561">
            <v>393216</v>
          </cell>
          <cell r="AQ1561">
            <v>0</v>
          </cell>
          <cell r="AR1561">
            <v>0</v>
          </cell>
          <cell r="AS1561" t="str">
            <v>Ы</v>
          </cell>
          <cell r="AT1561" t="str">
            <v>Ы</v>
          </cell>
          <cell r="AU1561">
            <v>0</v>
          </cell>
          <cell r="AV1561">
            <v>0</v>
          </cell>
          <cell r="AW1561">
            <v>23</v>
          </cell>
          <cell r="AX1561">
            <v>1</v>
          </cell>
          <cell r="AY1561">
            <v>0</v>
          </cell>
          <cell r="AZ1561">
            <v>0</v>
          </cell>
          <cell r="BA1561">
            <v>0</v>
          </cell>
          <cell r="BB1561">
            <v>0</v>
          </cell>
          <cell r="BC1561">
            <v>38828</v>
          </cell>
        </row>
        <row r="1562">
          <cell r="A1562">
            <v>2006</v>
          </cell>
          <cell r="B1562">
            <v>2</v>
          </cell>
          <cell r="C1562">
            <v>68</v>
          </cell>
          <cell r="D1562">
            <v>21</v>
          </cell>
          <cell r="E1562">
            <v>792020</v>
          </cell>
          <cell r="F1562">
            <v>0</v>
          </cell>
          <cell r="G1562" t="str">
            <v>Затраты по ШПЗ (основные)</v>
          </cell>
          <cell r="H1562">
            <v>2011</v>
          </cell>
          <cell r="I1562">
            <v>7920</v>
          </cell>
          <cell r="J1562">
            <v>310008.21999999997</v>
          </cell>
          <cell r="K1562">
            <v>1</v>
          </cell>
          <cell r="L1562">
            <v>0</v>
          </cell>
          <cell r="M1562">
            <v>0</v>
          </cell>
          <cell r="N1562">
            <v>0</v>
          </cell>
          <cell r="R1562">
            <v>0</v>
          </cell>
          <cell r="S1562">
            <v>0</v>
          </cell>
          <cell r="T1562">
            <v>0</v>
          </cell>
          <cell r="U1562">
            <v>31</v>
          </cell>
          <cell r="V1562">
            <v>0</v>
          </cell>
          <cell r="W1562">
            <v>0</v>
          </cell>
          <cell r="AA1562">
            <v>0</v>
          </cell>
          <cell r="AB1562">
            <v>0</v>
          </cell>
          <cell r="AC1562">
            <v>0</v>
          </cell>
          <cell r="AD1562">
            <v>31</v>
          </cell>
          <cell r="AE1562">
            <v>503000</v>
          </cell>
          <cell r="AF1562">
            <v>0</v>
          </cell>
          <cell r="AI1562">
            <v>2251</v>
          </cell>
          <cell r="AK1562">
            <v>0</v>
          </cell>
          <cell r="AM1562">
            <v>197</v>
          </cell>
          <cell r="AN1562">
            <v>1</v>
          </cell>
          <cell r="AO1562">
            <v>393216</v>
          </cell>
          <cell r="AQ1562">
            <v>0</v>
          </cell>
          <cell r="AR1562">
            <v>0</v>
          </cell>
          <cell r="AS1562" t="str">
            <v>Ы</v>
          </cell>
          <cell r="AT1562" t="str">
            <v>Ы</v>
          </cell>
          <cell r="AU1562">
            <v>0</v>
          </cell>
          <cell r="AV1562">
            <v>0</v>
          </cell>
          <cell r="AW1562">
            <v>23</v>
          </cell>
          <cell r="AX1562">
            <v>1</v>
          </cell>
          <cell r="AY1562">
            <v>0</v>
          </cell>
          <cell r="AZ1562">
            <v>0</v>
          </cell>
          <cell r="BA1562">
            <v>0</v>
          </cell>
          <cell r="BB1562">
            <v>0</v>
          </cell>
          <cell r="BC1562">
            <v>38828</v>
          </cell>
        </row>
        <row r="1563">
          <cell r="A1563">
            <v>2006</v>
          </cell>
          <cell r="B1563">
            <v>2</v>
          </cell>
          <cell r="C1563">
            <v>69</v>
          </cell>
          <cell r="D1563">
            <v>21</v>
          </cell>
          <cell r="E1563">
            <v>792020</v>
          </cell>
          <cell r="F1563">
            <v>0</v>
          </cell>
          <cell r="G1563" t="str">
            <v>Затраты по ШПЗ (основные)</v>
          </cell>
          <cell r="H1563">
            <v>2011</v>
          </cell>
          <cell r="I1563">
            <v>7920</v>
          </cell>
          <cell r="J1563">
            <v>30700</v>
          </cell>
          <cell r="K1563">
            <v>1</v>
          </cell>
          <cell r="L1563">
            <v>0</v>
          </cell>
          <cell r="M1563">
            <v>0</v>
          </cell>
          <cell r="N1563">
            <v>0</v>
          </cell>
          <cell r="R1563">
            <v>0</v>
          </cell>
          <cell r="S1563">
            <v>0</v>
          </cell>
          <cell r="T1563">
            <v>0</v>
          </cell>
          <cell r="U1563">
            <v>31</v>
          </cell>
          <cell r="V1563">
            <v>0</v>
          </cell>
          <cell r="W1563">
            <v>0</v>
          </cell>
          <cell r="AA1563">
            <v>0</v>
          </cell>
          <cell r="AB1563">
            <v>0</v>
          </cell>
          <cell r="AC1563">
            <v>0</v>
          </cell>
          <cell r="AD1563">
            <v>31</v>
          </cell>
          <cell r="AE1563">
            <v>504100</v>
          </cell>
          <cell r="AF1563">
            <v>0</v>
          </cell>
          <cell r="AI1563">
            <v>2251</v>
          </cell>
          <cell r="AK1563">
            <v>0</v>
          </cell>
          <cell r="AM1563">
            <v>198</v>
          </cell>
          <cell r="AN1563">
            <v>1</v>
          </cell>
          <cell r="AO1563">
            <v>393216</v>
          </cell>
          <cell r="AQ1563">
            <v>0</v>
          </cell>
          <cell r="AR1563">
            <v>0</v>
          </cell>
          <cell r="AS1563" t="str">
            <v>Ы</v>
          </cell>
          <cell r="AT1563" t="str">
            <v>Ы</v>
          </cell>
          <cell r="AU1563">
            <v>0</v>
          </cell>
          <cell r="AV1563">
            <v>0</v>
          </cell>
          <cell r="AW1563">
            <v>23</v>
          </cell>
          <cell r="AX1563">
            <v>1</v>
          </cell>
          <cell r="AY1563">
            <v>0</v>
          </cell>
          <cell r="AZ1563">
            <v>0</v>
          </cell>
          <cell r="BA1563">
            <v>0</v>
          </cell>
          <cell r="BB1563">
            <v>0</v>
          </cell>
          <cell r="BC1563">
            <v>38828</v>
          </cell>
        </row>
        <row r="1564">
          <cell r="A1564">
            <v>2006</v>
          </cell>
          <cell r="B1564">
            <v>2</v>
          </cell>
          <cell r="C1564">
            <v>70</v>
          </cell>
          <cell r="D1564">
            <v>21</v>
          </cell>
          <cell r="E1564">
            <v>792020</v>
          </cell>
          <cell r="F1564">
            <v>0</v>
          </cell>
          <cell r="G1564" t="str">
            <v>Затраты по ШПЗ (основные)</v>
          </cell>
          <cell r="H1564">
            <v>2011</v>
          </cell>
          <cell r="I1564">
            <v>7920</v>
          </cell>
          <cell r="J1564">
            <v>48586.78</v>
          </cell>
          <cell r="K1564">
            <v>1</v>
          </cell>
          <cell r="L1564">
            <v>0</v>
          </cell>
          <cell r="M1564">
            <v>0</v>
          </cell>
          <cell r="N1564">
            <v>0</v>
          </cell>
          <cell r="R1564">
            <v>0</v>
          </cell>
          <cell r="S1564">
            <v>0</v>
          </cell>
          <cell r="T1564">
            <v>0</v>
          </cell>
          <cell r="U1564">
            <v>31</v>
          </cell>
          <cell r="V1564">
            <v>0</v>
          </cell>
          <cell r="W1564">
            <v>0</v>
          </cell>
          <cell r="AA1564">
            <v>0</v>
          </cell>
          <cell r="AB1564">
            <v>0</v>
          </cell>
          <cell r="AC1564">
            <v>0</v>
          </cell>
          <cell r="AD1564">
            <v>31</v>
          </cell>
          <cell r="AE1564">
            <v>504200</v>
          </cell>
          <cell r="AF1564">
            <v>0</v>
          </cell>
          <cell r="AI1564">
            <v>2251</v>
          </cell>
          <cell r="AK1564">
            <v>0</v>
          </cell>
          <cell r="AM1564">
            <v>199</v>
          </cell>
          <cell r="AN1564">
            <v>1</v>
          </cell>
          <cell r="AO1564">
            <v>393216</v>
          </cell>
          <cell r="AQ1564">
            <v>0</v>
          </cell>
          <cell r="AR1564">
            <v>0</v>
          </cell>
          <cell r="AS1564" t="str">
            <v>Ы</v>
          </cell>
          <cell r="AT1564" t="str">
            <v>Ы</v>
          </cell>
          <cell r="AU1564">
            <v>0</v>
          </cell>
          <cell r="AV1564">
            <v>0</v>
          </cell>
          <cell r="AW1564">
            <v>23</v>
          </cell>
          <cell r="AX1564">
            <v>1</v>
          </cell>
          <cell r="AY1564">
            <v>0</v>
          </cell>
          <cell r="AZ1564">
            <v>0</v>
          </cell>
          <cell r="BA1564">
            <v>0</v>
          </cell>
          <cell r="BB1564">
            <v>0</v>
          </cell>
          <cell r="BC1564">
            <v>38828</v>
          </cell>
        </row>
        <row r="1565">
          <cell r="A1565">
            <v>2006</v>
          </cell>
          <cell r="B1565">
            <v>2</v>
          </cell>
          <cell r="C1565">
            <v>71</v>
          </cell>
          <cell r="D1565">
            <v>21</v>
          </cell>
          <cell r="E1565">
            <v>792020</v>
          </cell>
          <cell r="F1565">
            <v>0</v>
          </cell>
          <cell r="G1565" t="str">
            <v>Затраты по ШПЗ (основные)</v>
          </cell>
          <cell r="H1565">
            <v>2011</v>
          </cell>
          <cell r="I1565">
            <v>7920</v>
          </cell>
          <cell r="J1565">
            <v>2467</v>
          </cell>
          <cell r="K1565">
            <v>1</v>
          </cell>
          <cell r="L1565">
            <v>0</v>
          </cell>
          <cell r="M1565">
            <v>0</v>
          </cell>
          <cell r="N1565">
            <v>0</v>
          </cell>
          <cell r="R1565">
            <v>0</v>
          </cell>
          <cell r="S1565">
            <v>0</v>
          </cell>
          <cell r="T1565">
            <v>0</v>
          </cell>
          <cell r="U1565">
            <v>31</v>
          </cell>
          <cell r="V1565">
            <v>0</v>
          </cell>
          <cell r="W1565">
            <v>0</v>
          </cell>
          <cell r="AA1565">
            <v>0</v>
          </cell>
          <cell r="AB1565">
            <v>0</v>
          </cell>
          <cell r="AC1565">
            <v>0</v>
          </cell>
          <cell r="AD1565">
            <v>31</v>
          </cell>
          <cell r="AE1565">
            <v>504400</v>
          </cell>
          <cell r="AF1565">
            <v>0</v>
          </cell>
          <cell r="AI1565">
            <v>2251</v>
          </cell>
          <cell r="AK1565">
            <v>0</v>
          </cell>
          <cell r="AM1565">
            <v>200</v>
          </cell>
          <cell r="AN1565">
            <v>1</v>
          </cell>
          <cell r="AO1565">
            <v>393216</v>
          </cell>
          <cell r="AQ1565">
            <v>0</v>
          </cell>
          <cell r="AR1565">
            <v>0</v>
          </cell>
          <cell r="AS1565" t="str">
            <v>Ы</v>
          </cell>
          <cell r="AT1565" t="str">
            <v>Ы</v>
          </cell>
          <cell r="AU1565">
            <v>0</v>
          </cell>
          <cell r="AV1565">
            <v>0</v>
          </cell>
          <cell r="AW1565">
            <v>23</v>
          </cell>
          <cell r="AX1565">
            <v>1</v>
          </cell>
          <cell r="AY1565">
            <v>0</v>
          </cell>
          <cell r="AZ1565">
            <v>0</v>
          </cell>
          <cell r="BA1565">
            <v>0</v>
          </cell>
          <cell r="BB1565">
            <v>0</v>
          </cell>
          <cell r="BC1565">
            <v>38828</v>
          </cell>
        </row>
        <row r="1566">
          <cell r="A1566">
            <v>2006</v>
          </cell>
          <cell r="B1566">
            <v>2</v>
          </cell>
          <cell r="C1566">
            <v>72</v>
          </cell>
          <cell r="D1566">
            <v>21</v>
          </cell>
          <cell r="E1566">
            <v>792020</v>
          </cell>
          <cell r="F1566">
            <v>0</v>
          </cell>
          <cell r="G1566" t="str">
            <v>Затраты по ШПЗ (основные)</v>
          </cell>
          <cell r="H1566">
            <v>2011</v>
          </cell>
          <cell r="I1566">
            <v>7920</v>
          </cell>
          <cell r="J1566">
            <v>1960.8</v>
          </cell>
          <cell r="K1566">
            <v>1</v>
          </cell>
          <cell r="L1566">
            <v>0</v>
          </cell>
          <cell r="M1566">
            <v>0</v>
          </cell>
          <cell r="N1566">
            <v>0</v>
          </cell>
          <cell r="R1566">
            <v>0</v>
          </cell>
          <cell r="S1566">
            <v>0</v>
          </cell>
          <cell r="T1566">
            <v>0</v>
          </cell>
          <cell r="U1566">
            <v>31</v>
          </cell>
          <cell r="V1566">
            <v>0</v>
          </cell>
          <cell r="W1566">
            <v>0</v>
          </cell>
          <cell r="AA1566">
            <v>0</v>
          </cell>
          <cell r="AB1566">
            <v>0</v>
          </cell>
          <cell r="AC1566">
            <v>0</v>
          </cell>
          <cell r="AD1566">
            <v>31</v>
          </cell>
          <cell r="AE1566">
            <v>504900</v>
          </cell>
          <cell r="AF1566">
            <v>0</v>
          </cell>
          <cell r="AI1566">
            <v>2251</v>
          </cell>
          <cell r="AK1566">
            <v>0</v>
          </cell>
          <cell r="AM1566">
            <v>201</v>
          </cell>
          <cell r="AN1566">
            <v>1</v>
          </cell>
          <cell r="AO1566">
            <v>393216</v>
          </cell>
          <cell r="AQ1566">
            <v>0</v>
          </cell>
          <cell r="AR1566">
            <v>0</v>
          </cell>
          <cell r="AS1566" t="str">
            <v>Ы</v>
          </cell>
          <cell r="AT1566" t="str">
            <v>Ы</v>
          </cell>
          <cell r="AU1566">
            <v>0</v>
          </cell>
          <cell r="AV1566">
            <v>0</v>
          </cell>
          <cell r="AW1566">
            <v>23</v>
          </cell>
          <cell r="AX1566">
            <v>1</v>
          </cell>
          <cell r="AY1566">
            <v>0</v>
          </cell>
          <cell r="AZ1566">
            <v>0</v>
          </cell>
          <cell r="BA1566">
            <v>0</v>
          </cell>
          <cell r="BB1566">
            <v>0</v>
          </cell>
          <cell r="BC1566">
            <v>38828</v>
          </cell>
        </row>
        <row r="1567">
          <cell r="A1567">
            <v>2006</v>
          </cell>
          <cell r="B1567">
            <v>2</v>
          </cell>
          <cell r="C1567">
            <v>73</v>
          </cell>
          <cell r="D1567">
            <v>21</v>
          </cell>
          <cell r="E1567">
            <v>792020</v>
          </cell>
          <cell r="F1567">
            <v>0</v>
          </cell>
          <cell r="G1567" t="str">
            <v>Затраты по ШПЗ (основные)</v>
          </cell>
          <cell r="H1567">
            <v>2011</v>
          </cell>
          <cell r="I1567">
            <v>7920</v>
          </cell>
          <cell r="J1567">
            <v>1664.65</v>
          </cell>
          <cell r="K1567">
            <v>1</v>
          </cell>
          <cell r="L1567">
            <v>0</v>
          </cell>
          <cell r="M1567">
            <v>0</v>
          </cell>
          <cell r="N1567">
            <v>0</v>
          </cell>
          <cell r="R1567">
            <v>0</v>
          </cell>
          <cell r="S1567">
            <v>0</v>
          </cell>
          <cell r="T1567">
            <v>0</v>
          </cell>
          <cell r="U1567">
            <v>31</v>
          </cell>
          <cell r="V1567">
            <v>0</v>
          </cell>
          <cell r="W1567">
            <v>0</v>
          </cell>
          <cell r="AA1567">
            <v>0</v>
          </cell>
          <cell r="AB1567">
            <v>0</v>
          </cell>
          <cell r="AC1567">
            <v>0</v>
          </cell>
          <cell r="AD1567">
            <v>31</v>
          </cell>
          <cell r="AE1567">
            <v>505100</v>
          </cell>
          <cell r="AF1567">
            <v>0</v>
          </cell>
          <cell r="AI1567">
            <v>2251</v>
          </cell>
          <cell r="AK1567">
            <v>0</v>
          </cell>
          <cell r="AM1567">
            <v>202</v>
          </cell>
          <cell r="AN1567">
            <v>1</v>
          </cell>
          <cell r="AO1567">
            <v>393216</v>
          </cell>
          <cell r="AQ1567">
            <v>0</v>
          </cell>
          <cell r="AR1567">
            <v>0</v>
          </cell>
          <cell r="AS1567" t="str">
            <v>Ы</v>
          </cell>
          <cell r="AT1567" t="str">
            <v>Ы</v>
          </cell>
          <cell r="AU1567">
            <v>0</v>
          </cell>
          <cell r="AV1567">
            <v>0</v>
          </cell>
          <cell r="AW1567">
            <v>23</v>
          </cell>
          <cell r="AX1567">
            <v>1</v>
          </cell>
          <cell r="AY1567">
            <v>0</v>
          </cell>
          <cell r="AZ1567">
            <v>0</v>
          </cell>
          <cell r="BA1567">
            <v>0</v>
          </cell>
          <cell r="BB1567">
            <v>0</v>
          </cell>
          <cell r="BC1567">
            <v>38828</v>
          </cell>
        </row>
        <row r="1568">
          <cell r="A1568">
            <v>2006</v>
          </cell>
          <cell r="B1568">
            <v>2</v>
          </cell>
          <cell r="C1568">
            <v>74</v>
          </cell>
          <cell r="D1568">
            <v>21</v>
          </cell>
          <cell r="E1568">
            <v>792020</v>
          </cell>
          <cell r="F1568">
            <v>0</v>
          </cell>
          <cell r="G1568" t="str">
            <v>Затраты по ШПЗ (основные)</v>
          </cell>
          <cell r="H1568">
            <v>2011</v>
          </cell>
          <cell r="I1568">
            <v>7920</v>
          </cell>
          <cell r="J1568">
            <v>69198.37</v>
          </cell>
          <cell r="K1568">
            <v>1</v>
          </cell>
          <cell r="L1568">
            <v>0</v>
          </cell>
          <cell r="M1568">
            <v>0</v>
          </cell>
          <cell r="N1568">
            <v>0</v>
          </cell>
          <cell r="R1568">
            <v>0</v>
          </cell>
          <cell r="S1568">
            <v>0</v>
          </cell>
          <cell r="T1568">
            <v>0</v>
          </cell>
          <cell r="U1568">
            <v>31</v>
          </cell>
          <cell r="V1568">
            <v>0</v>
          </cell>
          <cell r="W1568">
            <v>0</v>
          </cell>
          <cell r="AA1568">
            <v>0</v>
          </cell>
          <cell r="AB1568">
            <v>0</v>
          </cell>
          <cell r="AC1568">
            <v>0</v>
          </cell>
          <cell r="AD1568">
            <v>31</v>
          </cell>
          <cell r="AE1568">
            <v>505200</v>
          </cell>
          <cell r="AF1568">
            <v>0</v>
          </cell>
          <cell r="AI1568">
            <v>2251</v>
          </cell>
          <cell r="AK1568">
            <v>0</v>
          </cell>
          <cell r="AM1568">
            <v>203</v>
          </cell>
          <cell r="AN1568">
            <v>1</v>
          </cell>
          <cell r="AO1568">
            <v>393216</v>
          </cell>
          <cell r="AQ1568">
            <v>0</v>
          </cell>
          <cell r="AR1568">
            <v>0</v>
          </cell>
          <cell r="AS1568" t="str">
            <v>Ы</v>
          </cell>
          <cell r="AT1568" t="str">
            <v>Ы</v>
          </cell>
          <cell r="AU1568">
            <v>0</v>
          </cell>
          <cell r="AV1568">
            <v>0</v>
          </cell>
          <cell r="AW1568">
            <v>23</v>
          </cell>
          <cell r="AX1568">
            <v>1</v>
          </cell>
          <cell r="AY1568">
            <v>0</v>
          </cell>
          <cell r="AZ1568">
            <v>0</v>
          </cell>
          <cell r="BA1568">
            <v>0</v>
          </cell>
          <cell r="BB1568">
            <v>0</v>
          </cell>
          <cell r="BC1568">
            <v>38828</v>
          </cell>
        </row>
        <row r="1569">
          <cell r="A1569">
            <v>2006</v>
          </cell>
          <cell r="B1569">
            <v>2</v>
          </cell>
          <cell r="C1569">
            <v>75</v>
          </cell>
          <cell r="D1569">
            <v>21</v>
          </cell>
          <cell r="E1569">
            <v>792020</v>
          </cell>
          <cell r="F1569">
            <v>0</v>
          </cell>
          <cell r="G1569" t="str">
            <v>Затраты по ШПЗ (основные)</v>
          </cell>
          <cell r="H1569">
            <v>2011</v>
          </cell>
          <cell r="I1569">
            <v>7920</v>
          </cell>
          <cell r="J1569">
            <v>2977.82</v>
          </cell>
          <cell r="K1569">
            <v>1</v>
          </cell>
          <cell r="L1569">
            <v>0</v>
          </cell>
          <cell r="M1569">
            <v>0</v>
          </cell>
          <cell r="N1569">
            <v>0</v>
          </cell>
          <cell r="R1569">
            <v>0</v>
          </cell>
          <cell r="S1569">
            <v>0</v>
          </cell>
          <cell r="T1569">
            <v>0</v>
          </cell>
          <cell r="U1569">
            <v>31</v>
          </cell>
          <cell r="V1569">
            <v>0</v>
          </cell>
          <cell r="W1569">
            <v>0</v>
          </cell>
          <cell r="AA1569">
            <v>0</v>
          </cell>
          <cell r="AB1569">
            <v>0</v>
          </cell>
          <cell r="AC1569">
            <v>0</v>
          </cell>
          <cell r="AD1569">
            <v>31</v>
          </cell>
          <cell r="AE1569">
            <v>505300</v>
          </cell>
          <cell r="AF1569">
            <v>0</v>
          </cell>
          <cell r="AI1569">
            <v>2251</v>
          </cell>
          <cell r="AK1569">
            <v>0</v>
          </cell>
          <cell r="AM1569">
            <v>204</v>
          </cell>
          <cell r="AN1569">
            <v>1</v>
          </cell>
          <cell r="AO1569">
            <v>393216</v>
          </cell>
          <cell r="AQ1569">
            <v>0</v>
          </cell>
          <cell r="AR1569">
            <v>0</v>
          </cell>
          <cell r="AS1569" t="str">
            <v>Ы</v>
          </cell>
          <cell r="AT1569" t="str">
            <v>Ы</v>
          </cell>
          <cell r="AU1569">
            <v>0</v>
          </cell>
          <cell r="AV1569">
            <v>0</v>
          </cell>
          <cell r="AW1569">
            <v>23</v>
          </cell>
          <cell r="AX1569">
            <v>1</v>
          </cell>
          <cell r="AY1569">
            <v>0</v>
          </cell>
          <cell r="AZ1569">
            <v>0</v>
          </cell>
          <cell r="BA1569">
            <v>0</v>
          </cell>
          <cell r="BB1569">
            <v>0</v>
          </cell>
          <cell r="BC1569">
            <v>38828</v>
          </cell>
        </row>
        <row r="1570">
          <cell r="A1570">
            <v>2006</v>
          </cell>
          <cell r="B1570">
            <v>2</v>
          </cell>
          <cell r="C1570">
            <v>76</v>
          </cell>
          <cell r="D1570">
            <v>21</v>
          </cell>
          <cell r="E1570">
            <v>792020</v>
          </cell>
          <cell r="F1570">
            <v>0</v>
          </cell>
          <cell r="G1570" t="str">
            <v>Затраты по ШПЗ (основные)</v>
          </cell>
          <cell r="H1570">
            <v>2011</v>
          </cell>
          <cell r="I1570">
            <v>7920</v>
          </cell>
          <cell r="J1570">
            <v>2137</v>
          </cell>
          <cell r="K1570">
            <v>1</v>
          </cell>
          <cell r="L1570">
            <v>0</v>
          </cell>
          <cell r="M1570">
            <v>0</v>
          </cell>
          <cell r="N1570">
            <v>0</v>
          </cell>
          <cell r="R1570">
            <v>0</v>
          </cell>
          <cell r="S1570">
            <v>0</v>
          </cell>
          <cell r="T1570">
            <v>0</v>
          </cell>
          <cell r="U1570">
            <v>31</v>
          </cell>
          <cell r="V1570">
            <v>0</v>
          </cell>
          <cell r="W1570">
            <v>0</v>
          </cell>
          <cell r="AA1570">
            <v>0</v>
          </cell>
          <cell r="AB1570">
            <v>0</v>
          </cell>
          <cell r="AC1570">
            <v>0</v>
          </cell>
          <cell r="AD1570">
            <v>31</v>
          </cell>
          <cell r="AE1570">
            <v>505400</v>
          </cell>
          <cell r="AF1570">
            <v>0</v>
          </cell>
          <cell r="AI1570">
            <v>2251</v>
          </cell>
          <cell r="AK1570">
            <v>0</v>
          </cell>
          <cell r="AM1570">
            <v>205</v>
          </cell>
          <cell r="AN1570">
            <v>1</v>
          </cell>
          <cell r="AO1570">
            <v>393216</v>
          </cell>
          <cell r="AQ1570">
            <v>0</v>
          </cell>
          <cell r="AR1570">
            <v>0</v>
          </cell>
          <cell r="AS1570" t="str">
            <v>Ы</v>
          </cell>
          <cell r="AT1570" t="str">
            <v>Ы</v>
          </cell>
          <cell r="AU1570">
            <v>0</v>
          </cell>
          <cell r="AV1570">
            <v>0</v>
          </cell>
          <cell r="AW1570">
            <v>23</v>
          </cell>
          <cell r="AX1570">
            <v>1</v>
          </cell>
          <cell r="AY1570">
            <v>0</v>
          </cell>
          <cell r="AZ1570">
            <v>0</v>
          </cell>
          <cell r="BA1570">
            <v>0</v>
          </cell>
          <cell r="BB1570">
            <v>0</v>
          </cell>
          <cell r="BC1570">
            <v>38828</v>
          </cell>
        </row>
        <row r="1571">
          <cell r="A1571">
            <v>2006</v>
          </cell>
          <cell r="B1571">
            <v>2</v>
          </cell>
          <cell r="C1571">
            <v>77</v>
          </cell>
          <cell r="D1571">
            <v>21</v>
          </cell>
          <cell r="E1571">
            <v>792020</v>
          </cell>
          <cell r="F1571">
            <v>0</v>
          </cell>
          <cell r="G1571" t="str">
            <v>Затраты по ШПЗ (основные)</v>
          </cell>
          <cell r="H1571">
            <v>2011</v>
          </cell>
          <cell r="I1571">
            <v>7920</v>
          </cell>
          <cell r="J1571">
            <v>180</v>
          </cell>
          <cell r="K1571">
            <v>1</v>
          </cell>
          <cell r="L1571">
            <v>0</v>
          </cell>
          <cell r="M1571">
            <v>0</v>
          </cell>
          <cell r="N1571">
            <v>0</v>
          </cell>
          <cell r="R1571">
            <v>0</v>
          </cell>
          <cell r="S1571">
            <v>0</v>
          </cell>
          <cell r="T1571">
            <v>0</v>
          </cell>
          <cell r="U1571">
            <v>31</v>
          </cell>
          <cell r="V1571">
            <v>0</v>
          </cell>
          <cell r="W1571">
            <v>0</v>
          </cell>
          <cell r="AA1571">
            <v>0</v>
          </cell>
          <cell r="AB1571">
            <v>0</v>
          </cell>
          <cell r="AC1571">
            <v>0</v>
          </cell>
          <cell r="AD1571">
            <v>31</v>
          </cell>
          <cell r="AE1571">
            <v>506300</v>
          </cell>
          <cell r="AF1571">
            <v>0</v>
          </cell>
          <cell r="AI1571">
            <v>2251</v>
          </cell>
          <cell r="AK1571">
            <v>0</v>
          </cell>
          <cell r="AM1571">
            <v>206</v>
          </cell>
          <cell r="AN1571">
            <v>1</v>
          </cell>
          <cell r="AO1571">
            <v>393216</v>
          </cell>
          <cell r="AQ1571">
            <v>0</v>
          </cell>
          <cell r="AR1571">
            <v>0</v>
          </cell>
          <cell r="AS1571" t="str">
            <v>Ы</v>
          </cell>
          <cell r="AT1571" t="str">
            <v>Ы</v>
          </cell>
          <cell r="AU1571">
            <v>0</v>
          </cell>
          <cell r="AV1571">
            <v>0</v>
          </cell>
          <cell r="AW1571">
            <v>23</v>
          </cell>
          <cell r="AX1571">
            <v>1</v>
          </cell>
          <cell r="AY1571">
            <v>0</v>
          </cell>
          <cell r="AZ1571">
            <v>0</v>
          </cell>
          <cell r="BA1571">
            <v>0</v>
          </cell>
          <cell r="BB1571">
            <v>0</v>
          </cell>
          <cell r="BC1571">
            <v>38828</v>
          </cell>
        </row>
        <row r="1572">
          <cell r="A1572">
            <v>2006</v>
          </cell>
          <cell r="B1572">
            <v>2</v>
          </cell>
          <cell r="C1572">
            <v>78</v>
          </cell>
          <cell r="D1572">
            <v>21</v>
          </cell>
          <cell r="E1572">
            <v>792020</v>
          </cell>
          <cell r="F1572">
            <v>0</v>
          </cell>
          <cell r="G1572" t="str">
            <v>Затраты по ШПЗ (основные)</v>
          </cell>
          <cell r="H1572">
            <v>2011</v>
          </cell>
          <cell r="I1572">
            <v>7920</v>
          </cell>
          <cell r="J1572">
            <v>890611.45</v>
          </cell>
          <cell r="K1572">
            <v>1</v>
          </cell>
          <cell r="L1572">
            <v>0</v>
          </cell>
          <cell r="M1572">
            <v>0</v>
          </cell>
          <cell r="N1572">
            <v>0</v>
          </cell>
          <cell r="R1572">
            <v>0</v>
          </cell>
          <cell r="S1572">
            <v>0</v>
          </cell>
          <cell r="T1572">
            <v>0</v>
          </cell>
          <cell r="U1572">
            <v>31</v>
          </cell>
          <cell r="V1572">
            <v>0</v>
          </cell>
          <cell r="W1572">
            <v>0</v>
          </cell>
          <cell r="AA1572">
            <v>0</v>
          </cell>
          <cell r="AB1572">
            <v>0</v>
          </cell>
          <cell r="AC1572">
            <v>0</v>
          </cell>
          <cell r="AD1572">
            <v>31</v>
          </cell>
          <cell r="AE1572">
            <v>510100</v>
          </cell>
          <cell r="AF1572">
            <v>0</v>
          </cell>
          <cell r="AI1572">
            <v>2251</v>
          </cell>
          <cell r="AK1572">
            <v>0</v>
          </cell>
          <cell r="AM1572">
            <v>207</v>
          </cell>
          <cell r="AN1572">
            <v>1</v>
          </cell>
          <cell r="AO1572">
            <v>393216</v>
          </cell>
          <cell r="AQ1572">
            <v>0</v>
          </cell>
          <cell r="AR1572">
            <v>0</v>
          </cell>
          <cell r="AS1572" t="str">
            <v>Ы</v>
          </cell>
          <cell r="AT1572" t="str">
            <v>Ы</v>
          </cell>
          <cell r="AU1572">
            <v>0</v>
          </cell>
          <cell r="AV1572">
            <v>0</v>
          </cell>
          <cell r="AW1572">
            <v>23</v>
          </cell>
          <cell r="AX1572">
            <v>1</v>
          </cell>
          <cell r="AY1572">
            <v>0</v>
          </cell>
          <cell r="AZ1572">
            <v>0</v>
          </cell>
          <cell r="BA1572">
            <v>0</v>
          </cell>
          <cell r="BB1572">
            <v>0</v>
          </cell>
          <cell r="BC1572">
            <v>38828</v>
          </cell>
        </row>
        <row r="1573">
          <cell r="A1573">
            <v>2006</v>
          </cell>
          <cell r="B1573">
            <v>2</v>
          </cell>
          <cell r="C1573">
            <v>79</v>
          </cell>
          <cell r="D1573">
            <v>21</v>
          </cell>
          <cell r="E1573">
            <v>792020</v>
          </cell>
          <cell r="F1573">
            <v>0</v>
          </cell>
          <cell r="G1573" t="str">
            <v>Затраты по ШПЗ (основные)</v>
          </cell>
          <cell r="H1573">
            <v>2011</v>
          </cell>
          <cell r="I1573">
            <v>7920</v>
          </cell>
          <cell r="J1573">
            <v>496.6</v>
          </cell>
          <cell r="K1573">
            <v>1</v>
          </cell>
          <cell r="L1573">
            <v>0</v>
          </cell>
          <cell r="M1573">
            <v>0</v>
          </cell>
          <cell r="N1573">
            <v>0</v>
          </cell>
          <cell r="R1573">
            <v>0</v>
          </cell>
          <cell r="S1573">
            <v>0</v>
          </cell>
          <cell r="T1573">
            <v>0</v>
          </cell>
          <cell r="U1573">
            <v>31</v>
          </cell>
          <cell r="V1573">
            <v>0</v>
          </cell>
          <cell r="W1573">
            <v>0</v>
          </cell>
          <cell r="AA1573">
            <v>0</v>
          </cell>
          <cell r="AB1573">
            <v>0</v>
          </cell>
          <cell r="AC1573">
            <v>0</v>
          </cell>
          <cell r="AD1573">
            <v>31</v>
          </cell>
          <cell r="AE1573">
            <v>510200</v>
          </cell>
          <cell r="AF1573">
            <v>0</v>
          </cell>
          <cell r="AI1573">
            <v>2251</v>
          </cell>
          <cell r="AK1573">
            <v>0</v>
          </cell>
          <cell r="AM1573">
            <v>208</v>
          </cell>
          <cell r="AN1573">
            <v>1</v>
          </cell>
          <cell r="AO1573">
            <v>393216</v>
          </cell>
          <cell r="AQ1573">
            <v>0</v>
          </cell>
          <cell r="AR1573">
            <v>0</v>
          </cell>
          <cell r="AS1573" t="str">
            <v>Ы</v>
          </cell>
          <cell r="AT1573" t="str">
            <v>Ы</v>
          </cell>
          <cell r="AU1573">
            <v>0</v>
          </cell>
          <cell r="AV1573">
            <v>0</v>
          </cell>
          <cell r="AW1573">
            <v>23</v>
          </cell>
          <cell r="AX1573">
            <v>1</v>
          </cell>
          <cell r="AY1573">
            <v>0</v>
          </cell>
          <cell r="AZ1573">
            <v>0</v>
          </cell>
          <cell r="BA1573">
            <v>0</v>
          </cell>
          <cell r="BB1573">
            <v>0</v>
          </cell>
          <cell r="BC1573">
            <v>38828</v>
          </cell>
        </row>
        <row r="1574">
          <cell r="A1574">
            <v>2006</v>
          </cell>
          <cell r="B1574">
            <v>2</v>
          </cell>
          <cell r="C1574">
            <v>80</v>
          </cell>
          <cell r="D1574">
            <v>21</v>
          </cell>
          <cell r="E1574">
            <v>792020</v>
          </cell>
          <cell r="F1574">
            <v>0</v>
          </cell>
          <cell r="G1574" t="str">
            <v>Затраты по ШПЗ (основные)</v>
          </cell>
          <cell r="H1574">
            <v>2011</v>
          </cell>
          <cell r="I1574">
            <v>7920</v>
          </cell>
          <cell r="J1574">
            <v>3259.86</v>
          </cell>
          <cell r="K1574">
            <v>1</v>
          </cell>
          <cell r="L1574">
            <v>0</v>
          </cell>
          <cell r="M1574">
            <v>0</v>
          </cell>
          <cell r="N1574">
            <v>0</v>
          </cell>
          <cell r="R1574">
            <v>0</v>
          </cell>
          <cell r="S1574">
            <v>0</v>
          </cell>
          <cell r="T1574">
            <v>0</v>
          </cell>
          <cell r="U1574">
            <v>31</v>
          </cell>
          <cell r="V1574">
            <v>0</v>
          </cell>
          <cell r="W1574">
            <v>0</v>
          </cell>
          <cell r="AA1574">
            <v>0</v>
          </cell>
          <cell r="AB1574">
            <v>0</v>
          </cell>
          <cell r="AC1574">
            <v>0</v>
          </cell>
          <cell r="AD1574">
            <v>31</v>
          </cell>
          <cell r="AE1574">
            <v>510400</v>
          </cell>
          <cell r="AF1574">
            <v>0</v>
          </cell>
          <cell r="AI1574">
            <v>2251</v>
          </cell>
          <cell r="AK1574">
            <v>0</v>
          </cell>
          <cell r="AM1574">
            <v>209</v>
          </cell>
          <cell r="AN1574">
            <v>1</v>
          </cell>
          <cell r="AO1574">
            <v>393216</v>
          </cell>
          <cell r="AQ1574">
            <v>0</v>
          </cell>
          <cell r="AR1574">
            <v>0</v>
          </cell>
          <cell r="AS1574" t="str">
            <v>Ы</v>
          </cell>
          <cell r="AT1574" t="str">
            <v>Ы</v>
          </cell>
          <cell r="AU1574">
            <v>0</v>
          </cell>
          <cell r="AV1574">
            <v>0</v>
          </cell>
          <cell r="AW1574">
            <v>23</v>
          </cell>
          <cell r="AX1574">
            <v>1</v>
          </cell>
          <cell r="AY1574">
            <v>0</v>
          </cell>
          <cell r="AZ1574">
            <v>0</v>
          </cell>
          <cell r="BA1574">
            <v>0</v>
          </cell>
          <cell r="BB1574">
            <v>0</v>
          </cell>
          <cell r="BC1574">
            <v>38828</v>
          </cell>
        </row>
        <row r="1575">
          <cell r="A1575">
            <v>2006</v>
          </cell>
          <cell r="B1575">
            <v>2</v>
          </cell>
          <cell r="C1575">
            <v>81</v>
          </cell>
          <cell r="D1575">
            <v>21</v>
          </cell>
          <cell r="E1575">
            <v>792020</v>
          </cell>
          <cell r="F1575">
            <v>0</v>
          </cell>
          <cell r="G1575" t="str">
            <v>Затраты по ШПЗ (основные)</v>
          </cell>
          <cell r="H1575">
            <v>2011</v>
          </cell>
          <cell r="I1575">
            <v>7920</v>
          </cell>
          <cell r="J1575">
            <v>823710.02</v>
          </cell>
          <cell r="K1575">
            <v>1</v>
          </cell>
          <cell r="L1575">
            <v>0</v>
          </cell>
          <cell r="M1575">
            <v>0</v>
          </cell>
          <cell r="N1575">
            <v>0</v>
          </cell>
          <cell r="R1575">
            <v>0</v>
          </cell>
          <cell r="S1575">
            <v>0</v>
          </cell>
          <cell r="T1575">
            <v>0</v>
          </cell>
          <cell r="U1575">
            <v>31</v>
          </cell>
          <cell r="V1575">
            <v>0</v>
          </cell>
          <cell r="W1575">
            <v>0</v>
          </cell>
          <cell r="AA1575">
            <v>0</v>
          </cell>
          <cell r="AB1575">
            <v>0</v>
          </cell>
          <cell r="AC1575">
            <v>0</v>
          </cell>
          <cell r="AD1575">
            <v>31</v>
          </cell>
          <cell r="AE1575">
            <v>510600</v>
          </cell>
          <cell r="AF1575">
            <v>0</v>
          </cell>
          <cell r="AI1575">
            <v>2251</v>
          </cell>
          <cell r="AK1575">
            <v>0</v>
          </cell>
          <cell r="AM1575">
            <v>210</v>
          </cell>
          <cell r="AN1575">
            <v>1</v>
          </cell>
          <cell r="AO1575">
            <v>393216</v>
          </cell>
          <cell r="AQ1575">
            <v>0</v>
          </cell>
          <cell r="AR1575">
            <v>0</v>
          </cell>
          <cell r="AS1575" t="str">
            <v>Ы</v>
          </cell>
          <cell r="AT1575" t="str">
            <v>Ы</v>
          </cell>
          <cell r="AU1575">
            <v>0</v>
          </cell>
          <cell r="AV1575">
            <v>0</v>
          </cell>
          <cell r="AW1575">
            <v>23</v>
          </cell>
          <cell r="AX1575">
            <v>1</v>
          </cell>
          <cell r="AY1575">
            <v>0</v>
          </cell>
          <cell r="AZ1575">
            <v>0</v>
          </cell>
          <cell r="BA1575">
            <v>0</v>
          </cell>
          <cell r="BB1575">
            <v>0</v>
          </cell>
          <cell r="BC1575">
            <v>38828</v>
          </cell>
        </row>
        <row r="1576">
          <cell r="A1576">
            <v>2006</v>
          </cell>
          <cell r="B1576">
            <v>2</v>
          </cell>
          <cell r="C1576">
            <v>82</v>
          </cell>
          <cell r="D1576">
            <v>21</v>
          </cell>
          <cell r="E1576">
            <v>792020</v>
          </cell>
          <cell r="F1576">
            <v>0</v>
          </cell>
          <cell r="G1576" t="str">
            <v>Затраты по ШПЗ (основные)</v>
          </cell>
          <cell r="H1576">
            <v>2011</v>
          </cell>
          <cell r="I1576">
            <v>7920</v>
          </cell>
          <cell r="J1576">
            <v>16707.490000000002</v>
          </cell>
          <cell r="K1576">
            <v>1</v>
          </cell>
          <cell r="L1576">
            <v>0</v>
          </cell>
          <cell r="M1576">
            <v>0</v>
          </cell>
          <cell r="N1576">
            <v>0</v>
          </cell>
          <cell r="R1576">
            <v>0</v>
          </cell>
          <cell r="S1576">
            <v>0</v>
          </cell>
          <cell r="T1576">
            <v>0</v>
          </cell>
          <cell r="U1576">
            <v>31</v>
          </cell>
          <cell r="V1576">
            <v>0</v>
          </cell>
          <cell r="W1576">
            <v>0</v>
          </cell>
          <cell r="AA1576">
            <v>0</v>
          </cell>
          <cell r="AB1576">
            <v>0</v>
          </cell>
          <cell r="AC1576">
            <v>0</v>
          </cell>
          <cell r="AD1576">
            <v>31</v>
          </cell>
          <cell r="AE1576">
            <v>513600</v>
          </cell>
          <cell r="AF1576">
            <v>0</v>
          </cell>
          <cell r="AI1576">
            <v>2251</v>
          </cell>
          <cell r="AK1576">
            <v>0</v>
          </cell>
          <cell r="AM1576">
            <v>211</v>
          </cell>
          <cell r="AN1576">
            <v>1</v>
          </cell>
          <cell r="AO1576">
            <v>393216</v>
          </cell>
          <cell r="AQ1576">
            <v>0</v>
          </cell>
          <cell r="AR1576">
            <v>0</v>
          </cell>
          <cell r="AS1576" t="str">
            <v>Ы</v>
          </cell>
          <cell r="AT1576" t="str">
            <v>Ы</v>
          </cell>
          <cell r="AU1576">
            <v>0</v>
          </cell>
          <cell r="AV1576">
            <v>0</v>
          </cell>
          <cell r="AW1576">
            <v>23</v>
          </cell>
          <cell r="AX1576">
            <v>1</v>
          </cell>
          <cell r="AY1576">
            <v>0</v>
          </cell>
          <cell r="AZ1576">
            <v>0</v>
          </cell>
          <cell r="BA1576">
            <v>0</v>
          </cell>
          <cell r="BB1576">
            <v>0</v>
          </cell>
          <cell r="BC1576">
            <v>38828</v>
          </cell>
        </row>
        <row r="1577">
          <cell r="A1577">
            <v>2006</v>
          </cell>
          <cell r="B1577">
            <v>2</v>
          </cell>
          <cell r="C1577">
            <v>83</v>
          </cell>
          <cell r="D1577">
            <v>21</v>
          </cell>
          <cell r="E1577">
            <v>792020</v>
          </cell>
          <cell r="F1577">
            <v>0</v>
          </cell>
          <cell r="G1577" t="str">
            <v>Затраты по ШПЗ (основные)</v>
          </cell>
          <cell r="H1577">
            <v>2011</v>
          </cell>
          <cell r="I1577">
            <v>7920</v>
          </cell>
          <cell r="J1577">
            <v>9517.5</v>
          </cell>
          <cell r="K1577">
            <v>1</v>
          </cell>
          <cell r="L1577">
            <v>0</v>
          </cell>
          <cell r="M1577">
            <v>0</v>
          </cell>
          <cell r="N1577">
            <v>0</v>
          </cell>
          <cell r="R1577">
            <v>0</v>
          </cell>
          <cell r="S1577">
            <v>0</v>
          </cell>
          <cell r="T1577">
            <v>0</v>
          </cell>
          <cell r="U1577">
            <v>31</v>
          </cell>
          <cell r="V1577">
            <v>0</v>
          </cell>
          <cell r="W1577">
            <v>0</v>
          </cell>
          <cell r="AA1577">
            <v>0</v>
          </cell>
          <cell r="AB1577">
            <v>0</v>
          </cell>
          <cell r="AC1577">
            <v>0</v>
          </cell>
          <cell r="AD1577">
            <v>31</v>
          </cell>
          <cell r="AE1577">
            <v>530000</v>
          </cell>
          <cell r="AF1577">
            <v>0</v>
          </cell>
          <cell r="AI1577">
            <v>2251</v>
          </cell>
          <cell r="AK1577">
            <v>0</v>
          </cell>
          <cell r="AM1577">
            <v>212</v>
          </cell>
          <cell r="AN1577">
            <v>1</v>
          </cell>
          <cell r="AO1577">
            <v>393216</v>
          </cell>
          <cell r="AQ1577">
            <v>0</v>
          </cell>
          <cell r="AR1577">
            <v>0</v>
          </cell>
          <cell r="AS1577" t="str">
            <v>Ы</v>
          </cell>
          <cell r="AT1577" t="str">
            <v>Ы</v>
          </cell>
          <cell r="AU1577">
            <v>0</v>
          </cell>
          <cell r="AV1577">
            <v>0</v>
          </cell>
          <cell r="AW1577">
            <v>23</v>
          </cell>
          <cell r="AX1577">
            <v>1</v>
          </cell>
          <cell r="AY1577">
            <v>0</v>
          </cell>
          <cell r="AZ1577">
            <v>0</v>
          </cell>
          <cell r="BA1577">
            <v>0</v>
          </cell>
          <cell r="BB1577">
            <v>0</v>
          </cell>
          <cell r="BC1577">
            <v>38828</v>
          </cell>
        </row>
        <row r="1578">
          <cell r="A1578">
            <v>2006</v>
          </cell>
          <cell r="B1578">
            <v>2</v>
          </cell>
          <cell r="C1578">
            <v>110</v>
          </cell>
          <cell r="D1578">
            <v>21</v>
          </cell>
          <cell r="E1578">
            <v>792020</v>
          </cell>
          <cell r="F1578">
            <v>0</v>
          </cell>
          <cell r="G1578" t="str">
            <v>Затраты по ШПЗ (основные)</v>
          </cell>
          <cell r="H1578">
            <v>2011</v>
          </cell>
          <cell r="I1578">
            <v>7920</v>
          </cell>
          <cell r="J1578">
            <v>234779.08</v>
          </cell>
          <cell r="K1578">
            <v>1</v>
          </cell>
          <cell r="L1578">
            <v>0</v>
          </cell>
          <cell r="M1578">
            <v>0</v>
          </cell>
          <cell r="N1578">
            <v>0</v>
          </cell>
          <cell r="R1578">
            <v>0</v>
          </cell>
          <cell r="S1578">
            <v>0</v>
          </cell>
          <cell r="T1578">
            <v>0</v>
          </cell>
          <cell r="U1578">
            <v>32</v>
          </cell>
          <cell r="V1578">
            <v>0</v>
          </cell>
          <cell r="W1578">
            <v>0</v>
          </cell>
          <cell r="AA1578">
            <v>0</v>
          </cell>
          <cell r="AB1578">
            <v>0</v>
          </cell>
          <cell r="AC1578">
            <v>0</v>
          </cell>
          <cell r="AD1578">
            <v>32</v>
          </cell>
          <cell r="AE1578">
            <v>110000</v>
          </cell>
          <cell r="AF1578">
            <v>0</v>
          </cell>
          <cell r="AI1578">
            <v>2251</v>
          </cell>
          <cell r="AK1578">
            <v>0</v>
          </cell>
          <cell r="AM1578">
            <v>239</v>
          </cell>
          <cell r="AN1578">
            <v>1</v>
          </cell>
          <cell r="AO1578">
            <v>393216</v>
          </cell>
          <cell r="AQ1578">
            <v>0</v>
          </cell>
          <cell r="AR1578">
            <v>0</v>
          </cell>
          <cell r="AS1578" t="str">
            <v>Ы</v>
          </cell>
          <cell r="AT1578" t="str">
            <v>Ы</v>
          </cell>
          <cell r="AU1578">
            <v>0</v>
          </cell>
          <cell r="AV1578">
            <v>0</v>
          </cell>
          <cell r="AW1578">
            <v>23</v>
          </cell>
          <cell r="AX1578">
            <v>1</v>
          </cell>
          <cell r="AY1578">
            <v>0</v>
          </cell>
          <cell r="AZ1578">
            <v>0</v>
          </cell>
          <cell r="BA1578">
            <v>0</v>
          </cell>
          <cell r="BB1578">
            <v>0</v>
          </cell>
          <cell r="BC1578">
            <v>38828</v>
          </cell>
        </row>
        <row r="1579">
          <cell r="A1579">
            <v>2006</v>
          </cell>
          <cell r="B1579">
            <v>2</v>
          </cell>
          <cell r="C1579">
            <v>111</v>
          </cell>
          <cell r="D1579">
            <v>21</v>
          </cell>
          <cell r="E1579">
            <v>792020</v>
          </cell>
          <cell r="F1579">
            <v>0</v>
          </cell>
          <cell r="G1579" t="str">
            <v>Затраты по ШПЗ (основные)</v>
          </cell>
          <cell r="H1579">
            <v>2011</v>
          </cell>
          <cell r="I1579">
            <v>7920</v>
          </cell>
          <cell r="J1579">
            <v>3004.16</v>
          </cell>
          <cell r="K1579">
            <v>1</v>
          </cell>
          <cell r="L1579">
            <v>0</v>
          </cell>
          <cell r="M1579">
            <v>0</v>
          </cell>
          <cell r="N1579">
            <v>0</v>
          </cell>
          <cell r="R1579">
            <v>0</v>
          </cell>
          <cell r="S1579">
            <v>0</v>
          </cell>
          <cell r="T1579">
            <v>0</v>
          </cell>
          <cell r="U1579">
            <v>32</v>
          </cell>
          <cell r="V1579">
            <v>0</v>
          </cell>
          <cell r="W1579">
            <v>0</v>
          </cell>
          <cell r="AA1579">
            <v>0</v>
          </cell>
          <cell r="AB1579">
            <v>0</v>
          </cell>
          <cell r="AC1579">
            <v>0</v>
          </cell>
          <cell r="AD1579">
            <v>32</v>
          </cell>
          <cell r="AE1579">
            <v>114020</v>
          </cell>
          <cell r="AF1579">
            <v>0</v>
          </cell>
          <cell r="AI1579">
            <v>2251</v>
          </cell>
          <cell r="AK1579">
            <v>0</v>
          </cell>
          <cell r="AM1579">
            <v>240</v>
          </cell>
          <cell r="AN1579">
            <v>1</v>
          </cell>
          <cell r="AO1579">
            <v>393216</v>
          </cell>
          <cell r="AQ1579">
            <v>0</v>
          </cell>
          <cell r="AR1579">
            <v>0</v>
          </cell>
          <cell r="AS1579" t="str">
            <v>Ы</v>
          </cell>
          <cell r="AT1579" t="str">
            <v>Ы</v>
          </cell>
          <cell r="AU1579">
            <v>0</v>
          </cell>
          <cell r="AV1579">
            <v>0</v>
          </cell>
          <cell r="AW1579">
            <v>23</v>
          </cell>
          <cell r="AX1579">
            <v>1</v>
          </cell>
          <cell r="AY1579">
            <v>0</v>
          </cell>
          <cell r="AZ1579">
            <v>0</v>
          </cell>
          <cell r="BA1579">
            <v>0</v>
          </cell>
          <cell r="BB1579">
            <v>0</v>
          </cell>
          <cell r="BC1579">
            <v>38828</v>
          </cell>
        </row>
        <row r="1580">
          <cell r="A1580">
            <v>2006</v>
          </cell>
          <cell r="B1580">
            <v>2</v>
          </cell>
          <cell r="C1580">
            <v>112</v>
          </cell>
          <cell r="D1580">
            <v>21</v>
          </cell>
          <cell r="E1580">
            <v>792020</v>
          </cell>
          <cell r="F1580">
            <v>0</v>
          </cell>
          <cell r="G1580" t="str">
            <v>Затраты по ШПЗ (основные)</v>
          </cell>
          <cell r="H1580">
            <v>2011</v>
          </cell>
          <cell r="I1580">
            <v>7920</v>
          </cell>
          <cell r="J1580">
            <v>205045.32</v>
          </cell>
          <cell r="K1580">
            <v>1</v>
          </cell>
          <cell r="L1580">
            <v>0</v>
          </cell>
          <cell r="M1580">
            <v>0</v>
          </cell>
          <cell r="N1580">
            <v>0</v>
          </cell>
          <cell r="R1580">
            <v>0</v>
          </cell>
          <cell r="S1580">
            <v>0</v>
          </cell>
          <cell r="T1580">
            <v>0</v>
          </cell>
          <cell r="U1580">
            <v>32</v>
          </cell>
          <cell r="V1580">
            <v>0</v>
          </cell>
          <cell r="W1580">
            <v>0</v>
          </cell>
          <cell r="AA1580">
            <v>0</v>
          </cell>
          <cell r="AB1580">
            <v>0</v>
          </cell>
          <cell r="AC1580">
            <v>0</v>
          </cell>
          <cell r="AD1580">
            <v>32</v>
          </cell>
          <cell r="AE1580">
            <v>116000</v>
          </cell>
          <cell r="AF1580">
            <v>0</v>
          </cell>
          <cell r="AI1580">
            <v>2251</v>
          </cell>
          <cell r="AK1580">
            <v>0</v>
          </cell>
          <cell r="AM1580">
            <v>241</v>
          </cell>
          <cell r="AN1580">
            <v>1</v>
          </cell>
          <cell r="AO1580">
            <v>393216</v>
          </cell>
          <cell r="AQ1580">
            <v>0</v>
          </cell>
          <cell r="AR1580">
            <v>0</v>
          </cell>
          <cell r="AS1580" t="str">
            <v>Ы</v>
          </cell>
          <cell r="AT1580" t="str">
            <v>Ы</v>
          </cell>
          <cell r="AU1580">
            <v>0</v>
          </cell>
          <cell r="AV1580">
            <v>0</v>
          </cell>
          <cell r="AW1580">
            <v>23</v>
          </cell>
          <cell r="AX1580">
            <v>1</v>
          </cell>
          <cell r="AY1580">
            <v>0</v>
          </cell>
          <cell r="AZ1580">
            <v>0</v>
          </cell>
          <cell r="BA1580">
            <v>0</v>
          </cell>
          <cell r="BB1580">
            <v>0</v>
          </cell>
          <cell r="BC1580">
            <v>38828</v>
          </cell>
        </row>
        <row r="1581">
          <cell r="A1581">
            <v>2006</v>
          </cell>
          <cell r="B1581">
            <v>2</v>
          </cell>
          <cell r="C1581">
            <v>113</v>
          </cell>
          <cell r="D1581">
            <v>21</v>
          </cell>
          <cell r="E1581">
            <v>792020</v>
          </cell>
          <cell r="F1581">
            <v>0</v>
          </cell>
          <cell r="G1581" t="str">
            <v>Затраты по ШПЗ (основные)</v>
          </cell>
          <cell r="H1581">
            <v>2011</v>
          </cell>
          <cell r="I1581">
            <v>7920</v>
          </cell>
          <cell r="J1581">
            <v>9277.7900000000009</v>
          </cell>
          <cell r="K1581">
            <v>1</v>
          </cell>
          <cell r="L1581">
            <v>0</v>
          </cell>
          <cell r="M1581">
            <v>0</v>
          </cell>
          <cell r="N1581">
            <v>0</v>
          </cell>
          <cell r="R1581">
            <v>0</v>
          </cell>
          <cell r="S1581">
            <v>0</v>
          </cell>
          <cell r="T1581">
            <v>0</v>
          </cell>
          <cell r="U1581">
            <v>32</v>
          </cell>
          <cell r="V1581">
            <v>0</v>
          </cell>
          <cell r="W1581">
            <v>0</v>
          </cell>
          <cell r="AA1581">
            <v>0</v>
          </cell>
          <cell r="AB1581">
            <v>0</v>
          </cell>
          <cell r="AC1581">
            <v>0</v>
          </cell>
          <cell r="AD1581">
            <v>32</v>
          </cell>
          <cell r="AE1581">
            <v>117000</v>
          </cell>
          <cell r="AF1581">
            <v>0</v>
          </cell>
          <cell r="AI1581">
            <v>2251</v>
          </cell>
          <cell r="AK1581">
            <v>0</v>
          </cell>
          <cell r="AM1581">
            <v>242</v>
          </cell>
          <cell r="AN1581">
            <v>1</v>
          </cell>
          <cell r="AO1581">
            <v>393216</v>
          </cell>
          <cell r="AQ1581">
            <v>0</v>
          </cell>
          <cell r="AR1581">
            <v>0</v>
          </cell>
          <cell r="AS1581" t="str">
            <v>Ы</v>
          </cell>
          <cell r="AT1581" t="str">
            <v>Ы</v>
          </cell>
          <cell r="AU1581">
            <v>0</v>
          </cell>
          <cell r="AV1581">
            <v>0</v>
          </cell>
          <cell r="AW1581">
            <v>23</v>
          </cell>
          <cell r="AX1581">
            <v>1</v>
          </cell>
          <cell r="AY1581">
            <v>0</v>
          </cell>
          <cell r="AZ1581">
            <v>0</v>
          </cell>
          <cell r="BA1581">
            <v>0</v>
          </cell>
          <cell r="BB1581">
            <v>0</v>
          </cell>
          <cell r="BC1581">
            <v>38828</v>
          </cell>
        </row>
        <row r="1582">
          <cell r="A1582">
            <v>2006</v>
          </cell>
          <cell r="B1582">
            <v>2</v>
          </cell>
          <cell r="C1582">
            <v>114</v>
          </cell>
          <cell r="D1582">
            <v>21</v>
          </cell>
          <cell r="E1582">
            <v>792020</v>
          </cell>
          <cell r="F1582">
            <v>0</v>
          </cell>
          <cell r="G1582" t="str">
            <v>Затраты по ШПЗ (основные)</v>
          </cell>
          <cell r="H1582">
            <v>2011</v>
          </cell>
          <cell r="I1582">
            <v>7920</v>
          </cell>
          <cell r="J1582">
            <v>8667.7999999999993</v>
          </cell>
          <cell r="K1582">
            <v>1</v>
          </cell>
          <cell r="L1582">
            <v>0</v>
          </cell>
          <cell r="M1582">
            <v>0</v>
          </cell>
          <cell r="N1582">
            <v>0</v>
          </cell>
          <cell r="R1582">
            <v>0</v>
          </cell>
          <cell r="S1582">
            <v>0</v>
          </cell>
          <cell r="T1582">
            <v>0</v>
          </cell>
          <cell r="U1582">
            <v>32</v>
          </cell>
          <cell r="V1582">
            <v>0</v>
          </cell>
          <cell r="W1582">
            <v>0</v>
          </cell>
          <cell r="AA1582">
            <v>0</v>
          </cell>
          <cell r="AB1582">
            <v>0</v>
          </cell>
          <cell r="AC1582">
            <v>0</v>
          </cell>
          <cell r="AD1582">
            <v>32</v>
          </cell>
          <cell r="AE1582">
            <v>118000</v>
          </cell>
          <cell r="AF1582">
            <v>0</v>
          </cell>
          <cell r="AI1582">
            <v>2251</v>
          </cell>
          <cell r="AK1582">
            <v>0</v>
          </cell>
          <cell r="AM1582">
            <v>243</v>
          </cell>
          <cell r="AN1582">
            <v>1</v>
          </cell>
          <cell r="AO1582">
            <v>393216</v>
          </cell>
          <cell r="AQ1582">
            <v>0</v>
          </cell>
          <cell r="AR1582">
            <v>0</v>
          </cell>
          <cell r="AS1582" t="str">
            <v>Ы</v>
          </cell>
          <cell r="AT1582" t="str">
            <v>Ы</v>
          </cell>
          <cell r="AU1582">
            <v>0</v>
          </cell>
          <cell r="AV1582">
            <v>0</v>
          </cell>
          <cell r="AW1582">
            <v>23</v>
          </cell>
          <cell r="AX1582">
            <v>1</v>
          </cell>
          <cell r="AY1582">
            <v>0</v>
          </cell>
          <cell r="AZ1582">
            <v>0</v>
          </cell>
          <cell r="BA1582">
            <v>0</v>
          </cell>
          <cell r="BB1582">
            <v>0</v>
          </cell>
          <cell r="BC1582">
            <v>38828</v>
          </cell>
        </row>
        <row r="1583">
          <cell r="A1583">
            <v>2006</v>
          </cell>
          <cell r="B1583">
            <v>2</v>
          </cell>
          <cell r="C1583">
            <v>115</v>
          </cell>
          <cell r="D1583">
            <v>21</v>
          </cell>
          <cell r="E1583">
            <v>792020</v>
          </cell>
          <cell r="F1583">
            <v>0</v>
          </cell>
          <cell r="G1583" t="str">
            <v>Затраты по ШПЗ (основные)</v>
          </cell>
          <cell r="H1583">
            <v>2011</v>
          </cell>
          <cell r="I1583">
            <v>7920</v>
          </cell>
          <cell r="J1583">
            <v>382.09</v>
          </cell>
          <cell r="K1583">
            <v>1</v>
          </cell>
          <cell r="L1583">
            <v>0</v>
          </cell>
          <cell r="M1583">
            <v>0</v>
          </cell>
          <cell r="N1583">
            <v>0</v>
          </cell>
          <cell r="R1583">
            <v>0</v>
          </cell>
          <cell r="S1583">
            <v>0</v>
          </cell>
          <cell r="T1583">
            <v>0</v>
          </cell>
          <cell r="U1583">
            <v>32</v>
          </cell>
          <cell r="V1583">
            <v>0</v>
          </cell>
          <cell r="W1583">
            <v>0</v>
          </cell>
          <cell r="AA1583">
            <v>0</v>
          </cell>
          <cell r="AB1583">
            <v>0</v>
          </cell>
          <cell r="AC1583">
            <v>0</v>
          </cell>
          <cell r="AD1583">
            <v>32</v>
          </cell>
          <cell r="AE1583">
            <v>130000</v>
          </cell>
          <cell r="AF1583">
            <v>0</v>
          </cell>
          <cell r="AI1583">
            <v>2251</v>
          </cell>
          <cell r="AK1583">
            <v>0</v>
          </cell>
          <cell r="AM1583">
            <v>244</v>
          </cell>
          <cell r="AN1583">
            <v>1</v>
          </cell>
          <cell r="AO1583">
            <v>393216</v>
          </cell>
          <cell r="AQ1583">
            <v>0</v>
          </cell>
          <cell r="AR1583">
            <v>0</v>
          </cell>
          <cell r="AS1583" t="str">
            <v>Ы</v>
          </cell>
          <cell r="AT1583" t="str">
            <v>Ы</v>
          </cell>
          <cell r="AU1583">
            <v>0</v>
          </cell>
          <cell r="AV1583">
            <v>0</v>
          </cell>
          <cell r="AW1583">
            <v>23</v>
          </cell>
          <cell r="AX1583">
            <v>1</v>
          </cell>
          <cell r="AY1583">
            <v>0</v>
          </cell>
          <cell r="AZ1583">
            <v>0</v>
          </cell>
          <cell r="BA1583">
            <v>0</v>
          </cell>
          <cell r="BB1583">
            <v>0</v>
          </cell>
          <cell r="BC1583">
            <v>38828</v>
          </cell>
        </row>
        <row r="1584">
          <cell r="A1584">
            <v>2006</v>
          </cell>
          <cell r="B1584">
            <v>2</v>
          </cell>
          <cell r="C1584">
            <v>116</v>
          </cell>
          <cell r="D1584">
            <v>21</v>
          </cell>
          <cell r="E1584">
            <v>792020</v>
          </cell>
          <cell r="F1584">
            <v>0</v>
          </cell>
          <cell r="G1584" t="str">
            <v>Затраты по ШПЗ (основные)</v>
          </cell>
          <cell r="H1584">
            <v>2011</v>
          </cell>
          <cell r="I1584">
            <v>7920</v>
          </cell>
          <cell r="J1584">
            <v>15574.62</v>
          </cell>
          <cell r="K1584">
            <v>1</v>
          </cell>
          <cell r="L1584">
            <v>0</v>
          </cell>
          <cell r="M1584">
            <v>0</v>
          </cell>
          <cell r="N1584">
            <v>0</v>
          </cell>
          <cell r="R1584">
            <v>0</v>
          </cell>
          <cell r="S1584">
            <v>0</v>
          </cell>
          <cell r="T1584">
            <v>0</v>
          </cell>
          <cell r="U1584">
            <v>32</v>
          </cell>
          <cell r="V1584">
            <v>0</v>
          </cell>
          <cell r="W1584">
            <v>0</v>
          </cell>
          <cell r="AA1584">
            <v>0</v>
          </cell>
          <cell r="AB1584">
            <v>0</v>
          </cell>
          <cell r="AC1584">
            <v>0</v>
          </cell>
          <cell r="AD1584">
            <v>32</v>
          </cell>
          <cell r="AE1584">
            <v>131000</v>
          </cell>
          <cell r="AF1584">
            <v>0</v>
          </cell>
          <cell r="AI1584">
            <v>2251</v>
          </cell>
          <cell r="AK1584">
            <v>0</v>
          </cell>
          <cell r="AM1584">
            <v>245</v>
          </cell>
          <cell r="AN1584">
            <v>1</v>
          </cell>
          <cell r="AO1584">
            <v>393216</v>
          </cell>
          <cell r="AQ1584">
            <v>0</v>
          </cell>
          <cell r="AR1584">
            <v>0</v>
          </cell>
          <cell r="AS1584" t="str">
            <v>Ы</v>
          </cell>
          <cell r="AT1584" t="str">
            <v>Ы</v>
          </cell>
          <cell r="AU1584">
            <v>0</v>
          </cell>
          <cell r="AV1584">
            <v>0</v>
          </cell>
          <cell r="AW1584">
            <v>23</v>
          </cell>
          <cell r="AX1584">
            <v>1</v>
          </cell>
          <cell r="AY1584">
            <v>0</v>
          </cell>
          <cell r="AZ1584">
            <v>0</v>
          </cell>
          <cell r="BA1584">
            <v>0</v>
          </cell>
          <cell r="BB1584">
            <v>0</v>
          </cell>
          <cell r="BC1584">
            <v>38828</v>
          </cell>
        </row>
        <row r="1585">
          <cell r="A1585">
            <v>2006</v>
          </cell>
          <cell r="B1585">
            <v>2</v>
          </cell>
          <cell r="C1585">
            <v>117</v>
          </cell>
          <cell r="D1585">
            <v>21</v>
          </cell>
          <cell r="E1585">
            <v>792020</v>
          </cell>
          <cell r="F1585">
            <v>0</v>
          </cell>
          <cell r="G1585" t="str">
            <v>Затраты по ШПЗ (основные)</v>
          </cell>
          <cell r="H1585">
            <v>2011</v>
          </cell>
          <cell r="I1585">
            <v>7920</v>
          </cell>
          <cell r="J1585">
            <v>1241.81</v>
          </cell>
          <cell r="K1585">
            <v>1</v>
          </cell>
          <cell r="L1585">
            <v>0</v>
          </cell>
          <cell r="M1585">
            <v>0</v>
          </cell>
          <cell r="N1585">
            <v>0</v>
          </cell>
          <cell r="R1585">
            <v>0</v>
          </cell>
          <cell r="S1585">
            <v>0</v>
          </cell>
          <cell r="T1585">
            <v>0</v>
          </cell>
          <cell r="U1585">
            <v>32</v>
          </cell>
          <cell r="V1585">
            <v>0</v>
          </cell>
          <cell r="W1585">
            <v>0</v>
          </cell>
          <cell r="AA1585">
            <v>0</v>
          </cell>
          <cell r="AB1585">
            <v>0</v>
          </cell>
          <cell r="AC1585">
            <v>0</v>
          </cell>
          <cell r="AD1585">
            <v>32</v>
          </cell>
          <cell r="AE1585">
            <v>132000</v>
          </cell>
          <cell r="AF1585">
            <v>0</v>
          </cell>
          <cell r="AI1585">
            <v>2251</v>
          </cell>
          <cell r="AK1585">
            <v>0</v>
          </cell>
          <cell r="AM1585">
            <v>246</v>
          </cell>
          <cell r="AN1585">
            <v>1</v>
          </cell>
          <cell r="AO1585">
            <v>393216</v>
          </cell>
          <cell r="AQ1585">
            <v>0</v>
          </cell>
          <cell r="AR1585">
            <v>0</v>
          </cell>
          <cell r="AS1585" t="str">
            <v>Ы</v>
          </cell>
          <cell r="AT1585" t="str">
            <v>Ы</v>
          </cell>
          <cell r="AU1585">
            <v>0</v>
          </cell>
          <cell r="AV1585">
            <v>0</v>
          </cell>
          <cell r="AW1585">
            <v>23</v>
          </cell>
          <cell r="AX1585">
            <v>1</v>
          </cell>
          <cell r="AY1585">
            <v>0</v>
          </cell>
          <cell r="AZ1585">
            <v>0</v>
          </cell>
          <cell r="BA1585">
            <v>0</v>
          </cell>
          <cell r="BB1585">
            <v>0</v>
          </cell>
          <cell r="BC1585">
            <v>38828</v>
          </cell>
        </row>
        <row r="1586">
          <cell r="A1586">
            <v>2006</v>
          </cell>
          <cell r="B1586">
            <v>2</v>
          </cell>
          <cell r="C1586">
            <v>118</v>
          </cell>
          <cell r="D1586">
            <v>21</v>
          </cell>
          <cell r="E1586">
            <v>792020</v>
          </cell>
          <cell r="F1586">
            <v>0</v>
          </cell>
          <cell r="G1586" t="str">
            <v>Затраты по ШПЗ (основные)</v>
          </cell>
          <cell r="H1586">
            <v>2011</v>
          </cell>
          <cell r="I1586">
            <v>7920</v>
          </cell>
          <cell r="J1586">
            <v>11295.32</v>
          </cell>
          <cell r="K1586">
            <v>1</v>
          </cell>
          <cell r="L1586">
            <v>0</v>
          </cell>
          <cell r="M1586">
            <v>0</v>
          </cell>
          <cell r="N1586">
            <v>0</v>
          </cell>
          <cell r="R1586">
            <v>0</v>
          </cell>
          <cell r="S1586">
            <v>0</v>
          </cell>
          <cell r="T1586">
            <v>0</v>
          </cell>
          <cell r="U1586">
            <v>32</v>
          </cell>
          <cell r="V1586">
            <v>0</v>
          </cell>
          <cell r="W1586">
            <v>0</v>
          </cell>
          <cell r="AA1586">
            <v>0</v>
          </cell>
          <cell r="AB1586">
            <v>0</v>
          </cell>
          <cell r="AC1586">
            <v>0</v>
          </cell>
          <cell r="AD1586">
            <v>32</v>
          </cell>
          <cell r="AE1586">
            <v>135000</v>
          </cell>
          <cell r="AF1586">
            <v>0</v>
          </cell>
          <cell r="AI1586">
            <v>2251</v>
          </cell>
          <cell r="AK1586">
            <v>0</v>
          </cell>
          <cell r="AM1586">
            <v>247</v>
          </cell>
          <cell r="AN1586">
            <v>1</v>
          </cell>
          <cell r="AO1586">
            <v>393216</v>
          </cell>
          <cell r="AQ1586">
            <v>0</v>
          </cell>
          <cell r="AR1586">
            <v>0</v>
          </cell>
          <cell r="AS1586" t="str">
            <v>Ы</v>
          </cell>
          <cell r="AT1586" t="str">
            <v>Ы</v>
          </cell>
          <cell r="AU1586">
            <v>0</v>
          </cell>
          <cell r="AV1586">
            <v>0</v>
          </cell>
          <cell r="AW1586">
            <v>23</v>
          </cell>
          <cell r="AX1586">
            <v>1</v>
          </cell>
          <cell r="AY1586">
            <v>0</v>
          </cell>
          <cell r="AZ1586">
            <v>0</v>
          </cell>
          <cell r="BA1586">
            <v>0</v>
          </cell>
          <cell r="BB1586">
            <v>0</v>
          </cell>
          <cell r="BC1586">
            <v>38828</v>
          </cell>
        </row>
        <row r="1587">
          <cell r="A1587">
            <v>2006</v>
          </cell>
          <cell r="B1587">
            <v>2</v>
          </cell>
          <cell r="C1587">
            <v>119</v>
          </cell>
          <cell r="D1587">
            <v>21</v>
          </cell>
          <cell r="E1587">
            <v>792020</v>
          </cell>
          <cell r="F1587">
            <v>0</v>
          </cell>
          <cell r="G1587" t="str">
            <v>Затраты по ШПЗ (основные)</v>
          </cell>
          <cell r="H1587">
            <v>2011</v>
          </cell>
          <cell r="I1587">
            <v>7920</v>
          </cell>
          <cell r="J1587">
            <v>437713.35</v>
          </cell>
          <cell r="K1587">
            <v>1</v>
          </cell>
          <cell r="L1587">
            <v>0</v>
          </cell>
          <cell r="M1587">
            <v>0</v>
          </cell>
          <cell r="N1587">
            <v>0</v>
          </cell>
          <cell r="R1587">
            <v>0</v>
          </cell>
          <cell r="S1587">
            <v>0</v>
          </cell>
          <cell r="T1587">
            <v>0</v>
          </cell>
          <cell r="U1587">
            <v>32</v>
          </cell>
          <cell r="V1587">
            <v>0</v>
          </cell>
          <cell r="W1587">
            <v>0</v>
          </cell>
          <cell r="AA1587">
            <v>0</v>
          </cell>
          <cell r="AB1587">
            <v>0</v>
          </cell>
          <cell r="AC1587">
            <v>0</v>
          </cell>
          <cell r="AD1587">
            <v>32</v>
          </cell>
          <cell r="AE1587">
            <v>143000</v>
          </cell>
          <cell r="AF1587">
            <v>0</v>
          </cell>
          <cell r="AI1587">
            <v>2251</v>
          </cell>
          <cell r="AK1587">
            <v>0</v>
          </cell>
          <cell r="AM1587">
            <v>248</v>
          </cell>
          <cell r="AN1587">
            <v>1</v>
          </cell>
          <cell r="AO1587">
            <v>393216</v>
          </cell>
          <cell r="AQ1587">
            <v>0</v>
          </cell>
          <cell r="AR1587">
            <v>0</v>
          </cell>
          <cell r="AS1587" t="str">
            <v>Ы</v>
          </cell>
          <cell r="AT1587" t="str">
            <v>Ы</v>
          </cell>
          <cell r="AU1587">
            <v>0</v>
          </cell>
          <cell r="AV1587">
            <v>0</v>
          </cell>
          <cell r="AW1587">
            <v>23</v>
          </cell>
          <cell r="AX1587">
            <v>1</v>
          </cell>
          <cell r="AY1587">
            <v>0</v>
          </cell>
          <cell r="AZ1587">
            <v>0</v>
          </cell>
          <cell r="BA1587">
            <v>0</v>
          </cell>
          <cell r="BB1587">
            <v>0</v>
          </cell>
          <cell r="BC1587">
            <v>38828</v>
          </cell>
        </row>
        <row r="1588">
          <cell r="A1588">
            <v>2006</v>
          </cell>
          <cell r="B1588">
            <v>2</v>
          </cell>
          <cell r="C1588">
            <v>120</v>
          </cell>
          <cell r="D1588">
            <v>21</v>
          </cell>
          <cell r="E1588">
            <v>792020</v>
          </cell>
          <cell r="F1588">
            <v>0</v>
          </cell>
          <cell r="G1588" t="str">
            <v>Затраты по ШПЗ (основные)</v>
          </cell>
          <cell r="H1588">
            <v>2011</v>
          </cell>
          <cell r="I1588">
            <v>7920</v>
          </cell>
          <cell r="J1588">
            <v>797652.16</v>
          </cell>
          <cell r="K1588">
            <v>1</v>
          </cell>
          <cell r="L1588">
            <v>0</v>
          </cell>
          <cell r="M1588">
            <v>0</v>
          </cell>
          <cell r="N1588">
            <v>0</v>
          </cell>
          <cell r="R1588">
            <v>0</v>
          </cell>
          <cell r="S1588">
            <v>0</v>
          </cell>
          <cell r="T1588">
            <v>0</v>
          </cell>
          <cell r="U1588">
            <v>32</v>
          </cell>
          <cell r="V1588">
            <v>0</v>
          </cell>
          <cell r="W1588">
            <v>0</v>
          </cell>
          <cell r="AA1588">
            <v>0</v>
          </cell>
          <cell r="AB1588">
            <v>0</v>
          </cell>
          <cell r="AC1588">
            <v>0</v>
          </cell>
          <cell r="AD1588">
            <v>32</v>
          </cell>
          <cell r="AE1588">
            <v>151000</v>
          </cell>
          <cell r="AF1588">
            <v>0</v>
          </cell>
          <cell r="AI1588">
            <v>2251</v>
          </cell>
          <cell r="AK1588">
            <v>0</v>
          </cell>
          <cell r="AM1588">
            <v>249</v>
          </cell>
          <cell r="AN1588">
            <v>1</v>
          </cell>
          <cell r="AO1588">
            <v>393216</v>
          </cell>
          <cell r="AQ1588">
            <v>0</v>
          </cell>
          <cell r="AR1588">
            <v>0</v>
          </cell>
          <cell r="AS1588" t="str">
            <v>Ы</v>
          </cell>
          <cell r="AT1588" t="str">
            <v>Ы</v>
          </cell>
          <cell r="AU1588">
            <v>0</v>
          </cell>
          <cell r="AV1588">
            <v>0</v>
          </cell>
          <cell r="AW1588">
            <v>23</v>
          </cell>
          <cell r="AX1588">
            <v>1</v>
          </cell>
          <cell r="AY1588">
            <v>0</v>
          </cell>
          <cell r="AZ1588">
            <v>0</v>
          </cell>
          <cell r="BA1588">
            <v>0</v>
          </cell>
          <cell r="BB1588">
            <v>0</v>
          </cell>
          <cell r="BC1588">
            <v>38828</v>
          </cell>
        </row>
        <row r="1589">
          <cell r="A1589">
            <v>2006</v>
          </cell>
          <cell r="B1589">
            <v>2</v>
          </cell>
          <cell r="C1589">
            <v>121</v>
          </cell>
          <cell r="D1589">
            <v>21</v>
          </cell>
          <cell r="E1589">
            <v>792020</v>
          </cell>
          <cell r="F1589">
            <v>0</v>
          </cell>
          <cell r="G1589" t="str">
            <v>Затраты по ШПЗ (основные)</v>
          </cell>
          <cell r="H1589">
            <v>2011</v>
          </cell>
          <cell r="I1589">
            <v>7920</v>
          </cell>
          <cell r="J1589">
            <v>58517.47</v>
          </cell>
          <cell r="K1589">
            <v>1</v>
          </cell>
          <cell r="L1589">
            <v>0</v>
          </cell>
          <cell r="M1589">
            <v>0</v>
          </cell>
          <cell r="N1589">
            <v>0</v>
          </cell>
          <cell r="R1589">
            <v>0</v>
          </cell>
          <cell r="S1589">
            <v>0</v>
          </cell>
          <cell r="T1589">
            <v>0</v>
          </cell>
          <cell r="U1589">
            <v>32</v>
          </cell>
          <cell r="V1589">
            <v>0</v>
          </cell>
          <cell r="W1589">
            <v>0</v>
          </cell>
          <cell r="AA1589">
            <v>0</v>
          </cell>
          <cell r="AB1589">
            <v>0</v>
          </cell>
          <cell r="AC1589">
            <v>0</v>
          </cell>
          <cell r="AD1589">
            <v>32</v>
          </cell>
          <cell r="AE1589">
            <v>152000</v>
          </cell>
          <cell r="AF1589">
            <v>0</v>
          </cell>
          <cell r="AI1589">
            <v>2251</v>
          </cell>
          <cell r="AK1589">
            <v>0</v>
          </cell>
          <cell r="AM1589">
            <v>250</v>
          </cell>
          <cell r="AN1589">
            <v>1</v>
          </cell>
          <cell r="AO1589">
            <v>393216</v>
          </cell>
          <cell r="AQ1589">
            <v>0</v>
          </cell>
          <cell r="AR1589">
            <v>0</v>
          </cell>
          <cell r="AS1589" t="str">
            <v>Ы</v>
          </cell>
          <cell r="AT1589" t="str">
            <v>Ы</v>
          </cell>
          <cell r="AU1589">
            <v>0</v>
          </cell>
          <cell r="AV1589">
            <v>0</v>
          </cell>
          <cell r="AW1589">
            <v>23</v>
          </cell>
          <cell r="AX1589">
            <v>1</v>
          </cell>
          <cell r="AY1589">
            <v>0</v>
          </cell>
          <cell r="AZ1589">
            <v>0</v>
          </cell>
          <cell r="BA1589">
            <v>0</v>
          </cell>
          <cell r="BB1589">
            <v>0</v>
          </cell>
          <cell r="BC1589">
            <v>38828</v>
          </cell>
        </row>
        <row r="1590">
          <cell r="A1590">
            <v>2006</v>
          </cell>
          <cell r="B1590">
            <v>2</v>
          </cell>
          <cell r="C1590">
            <v>122</v>
          </cell>
          <cell r="D1590">
            <v>21</v>
          </cell>
          <cell r="E1590">
            <v>792020</v>
          </cell>
          <cell r="F1590">
            <v>0</v>
          </cell>
          <cell r="G1590" t="str">
            <v>Затраты по ШПЗ (основные)</v>
          </cell>
          <cell r="H1590">
            <v>2011</v>
          </cell>
          <cell r="I1590">
            <v>7920</v>
          </cell>
          <cell r="J1590">
            <v>3231763.97</v>
          </cell>
          <cell r="K1590">
            <v>1</v>
          </cell>
          <cell r="L1590">
            <v>0</v>
          </cell>
          <cell r="M1590">
            <v>0</v>
          </cell>
          <cell r="N1590">
            <v>0</v>
          </cell>
          <cell r="R1590">
            <v>0</v>
          </cell>
          <cell r="S1590">
            <v>0</v>
          </cell>
          <cell r="T1590">
            <v>0</v>
          </cell>
          <cell r="U1590">
            <v>32</v>
          </cell>
          <cell r="V1590">
            <v>0</v>
          </cell>
          <cell r="W1590">
            <v>0</v>
          </cell>
          <cell r="AA1590">
            <v>0</v>
          </cell>
          <cell r="AB1590">
            <v>0</v>
          </cell>
          <cell r="AC1590">
            <v>0</v>
          </cell>
          <cell r="AD1590">
            <v>32</v>
          </cell>
          <cell r="AE1590">
            <v>220000</v>
          </cell>
          <cell r="AF1590">
            <v>0</v>
          </cell>
          <cell r="AI1590">
            <v>2251</v>
          </cell>
          <cell r="AK1590">
            <v>0</v>
          </cell>
          <cell r="AM1590">
            <v>251</v>
          </cell>
          <cell r="AN1590">
            <v>1</v>
          </cell>
          <cell r="AO1590">
            <v>393216</v>
          </cell>
          <cell r="AQ1590">
            <v>0</v>
          </cell>
          <cell r="AR1590">
            <v>0</v>
          </cell>
          <cell r="AS1590" t="str">
            <v>Ы</v>
          </cell>
          <cell r="AT1590" t="str">
            <v>Ы</v>
          </cell>
          <cell r="AU1590">
            <v>0</v>
          </cell>
          <cell r="AV1590">
            <v>0</v>
          </cell>
          <cell r="AW1590">
            <v>23</v>
          </cell>
          <cell r="AX1590">
            <v>1</v>
          </cell>
          <cell r="AY1590">
            <v>0</v>
          </cell>
          <cell r="AZ1590">
            <v>0</v>
          </cell>
          <cell r="BA1590">
            <v>0</v>
          </cell>
          <cell r="BB1590">
            <v>0</v>
          </cell>
          <cell r="BC1590">
            <v>38828</v>
          </cell>
        </row>
        <row r="1591">
          <cell r="A1591">
            <v>2006</v>
          </cell>
          <cell r="B1591">
            <v>2</v>
          </cell>
          <cell r="C1591">
            <v>123</v>
          </cell>
          <cell r="D1591">
            <v>21</v>
          </cell>
          <cell r="E1591">
            <v>792020</v>
          </cell>
          <cell r="F1591">
            <v>0</v>
          </cell>
          <cell r="G1591" t="str">
            <v>Затраты по ШПЗ (основные)</v>
          </cell>
          <cell r="H1591">
            <v>2011</v>
          </cell>
          <cell r="I1591">
            <v>7920</v>
          </cell>
          <cell r="J1591">
            <v>1799798.77</v>
          </cell>
          <cell r="K1591">
            <v>1</v>
          </cell>
          <cell r="L1591">
            <v>0</v>
          </cell>
          <cell r="M1591">
            <v>0</v>
          </cell>
          <cell r="N1591">
            <v>0</v>
          </cell>
          <cell r="R1591">
            <v>0</v>
          </cell>
          <cell r="S1591">
            <v>0</v>
          </cell>
          <cell r="T1591">
            <v>0</v>
          </cell>
          <cell r="U1591">
            <v>32</v>
          </cell>
          <cell r="V1591">
            <v>0</v>
          </cell>
          <cell r="W1591">
            <v>0</v>
          </cell>
          <cell r="AA1591">
            <v>0</v>
          </cell>
          <cell r="AB1591">
            <v>0</v>
          </cell>
          <cell r="AC1591">
            <v>0</v>
          </cell>
          <cell r="AD1591">
            <v>32</v>
          </cell>
          <cell r="AE1591">
            <v>230000</v>
          </cell>
          <cell r="AF1591">
            <v>0</v>
          </cell>
          <cell r="AI1591">
            <v>2251</v>
          </cell>
          <cell r="AK1591">
            <v>0</v>
          </cell>
          <cell r="AM1591">
            <v>252</v>
          </cell>
          <cell r="AN1591">
            <v>1</v>
          </cell>
          <cell r="AO1591">
            <v>393216</v>
          </cell>
          <cell r="AQ1591">
            <v>0</v>
          </cell>
          <cell r="AR1591">
            <v>0</v>
          </cell>
          <cell r="AS1591" t="str">
            <v>Ы</v>
          </cell>
          <cell r="AT1591" t="str">
            <v>Ы</v>
          </cell>
          <cell r="AU1591">
            <v>0</v>
          </cell>
          <cell r="AV1591">
            <v>0</v>
          </cell>
          <cell r="AW1591">
            <v>23</v>
          </cell>
          <cell r="AX1591">
            <v>1</v>
          </cell>
          <cell r="AY1591">
            <v>0</v>
          </cell>
          <cell r="AZ1591">
            <v>0</v>
          </cell>
          <cell r="BA1591">
            <v>0</v>
          </cell>
          <cell r="BB1591">
            <v>0</v>
          </cell>
          <cell r="BC1591">
            <v>38828</v>
          </cell>
        </row>
        <row r="1592">
          <cell r="A1592">
            <v>2006</v>
          </cell>
          <cell r="B1592">
            <v>2</v>
          </cell>
          <cell r="C1592">
            <v>124</v>
          </cell>
          <cell r="D1592">
            <v>21</v>
          </cell>
          <cell r="E1592">
            <v>792020</v>
          </cell>
          <cell r="F1592">
            <v>0</v>
          </cell>
          <cell r="G1592" t="str">
            <v>Затраты по ШПЗ (основные)</v>
          </cell>
          <cell r="H1592">
            <v>2011</v>
          </cell>
          <cell r="I1592">
            <v>7920</v>
          </cell>
          <cell r="J1592">
            <v>150444.35</v>
          </cell>
          <cell r="K1592">
            <v>1</v>
          </cell>
          <cell r="L1592">
            <v>0</v>
          </cell>
          <cell r="M1592">
            <v>0</v>
          </cell>
          <cell r="N1592">
            <v>0</v>
          </cell>
          <cell r="R1592">
            <v>0</v>
          </cell>
          <cell r="S1592">
            <v>0</v>
          </cell>
          <cell r="T1592">
            <v>0</v>
          </cell>
          <cell r="U1592">
            <v>32</v>
          </cell>
          <cell r="V1592">
            <v>0</v>
          </cell>
          <cell r="W1592">
            <v>0</v>
          </cell>
          <cell r="AA1592">
            <v>0</v>
          </cell>
          <cell r="AB1592">
            <v>0</v>
          </cell>
          <cell r="AC1592">
            <v>0</v>
          </cell>
          <cell r="AD1592">
            <v>32</v>
          </cell>
          <cell r="AE1592">
            <v>260000</v>
          </cell>
          <cell r="AF1592">
            <v>0</v>
          </cell>
          <cell r="AI1592">
            <v>2251</v>
          </cell>
          <cell r="AK1592">
            <v>0</v>
          </cell>
          <cell r="AM1592">
            <v>253</v>
          </cell>
          <cell r="AN1592">
            <v>1</v>
          </cell>
          <cell r="AO1592">
            <v>393216</v>
          </cell>
          <cell r="AQ1592">
            <v>0</v>
          </cell>
          <cell r="AR1592">
            <v>0</v>
          </cell>
          <cell r="AS1592" t="str">
            <v>Ы</v>
          </cell>
          <cell r="AT1592" t="str">
            <v>Ы</v>
          </cell>
          <cell r="AU1592">
            <v>0</v>
          </cell>
          <cell r="AV1592">
            <v>0</v>
          </cell>
          <cell r="AW1592">
            <v>23</v>
          </cell>
          <cell r="AX1592">
            <v>1</v>
          </cell>
          <cell r="AY1592">
            <v>0</v>
          </cell>
          <cell r="AZ1592">
            <v>0</v>
          </cell>
          <cell r="BA1592">
            <v>0</v>
          </cell>
          <cell r="BB1592">
            <v>0</v>
          </cell>
          <cell r="BC1592">
            <v>38828</v>
          </cell>
        </row>
        <row r="1593">
          <cell r="A1593">
            <v>2006</v>
          </cell>
          <cell r="B1593">
            <v>2</v>
          </cell>
          <cell r="C1593">
            <v>125</v>
          </cell>
          <cell r="D1593">
            <v>21</v>
          </cell>
          <cell r="E1593">
            <v>792020</v>
          </cell>
          <cell r="F1593">
            <v>0</v>
          </cell>
          <cell r="G1593" t="str">
            <v>Затраты по ШПЗ (основные)</v>
          </cell>
          <cell r="H1593">
            <v>2011</v>
          </cell>
          <cell r="I1593">
            <v>7920</v>
          </cell>
          <cell r="J1593">
            <v>497700.97</v>
          </cell>
          <cell r="K1593">
            <v>1</v>
          </cell>
          <cell r="L1593">
            <v>0</v>
          </cell>
          <cell r="M1593">
            <v>0</v>
          </cell>
          <cell r="N1593">
            <v>0</v>
          </cell>
          <cell r="R1593">
            <v>0</v>
          </cell>
          <cell r="S1593">
            <v>0</v>
          </cell>
          <cell r="T1593">
            <v>0</v>
          </cell>
          <cell r="U1593">
            <v>32</v>
          </cell>
          <cell r="V1593">
            <v>0</v>
          </cell>
          <cell r="W1593">
            <v>0</v>
          </cell>
          <cell r="AA1593">
            <v>0</v>
          </cell>
          <cell r="AB1593">
            <v>0</v>
          </cell>
          <cell r="AC1593">
            <v>0</v>
          </cell>
          <cell r="AD1593">
            <v>32</v>
          </cell>
          <cell r="AE1593">
            <v>270000</v>
          </cell>
          <cell r="AF1593">
            <v>0</v>
          </cell>
          <cell r="AI1593">
            <v>2251</v>
          </cell>
          <cell r="AK1593">
            <v>0</v>
          </cell>
          <cell r="AM1593">
            <v>254</v>
          </cell>
          <cell r="AN1593">
            <v>1</v>
          </cell>
          <cell r="AO1593">
            <v>393216</v>
          </cell>
          <cell r="AQ1593">
            <v>0</v>
          </cell>
          <cell r="AR1593">
            <v>0</v>
          </cell>
          <cell r="AS1593" t="str">
            <v>Ы</v>
          </cell>
          <cell r="AT1593" t="str">
            <v>Ы</v>
          </cell>
          <cell r="AU1593">
            <v>0</v>
          </cell>
          <cell r="AV1593">
            <v>0</v>
          </cell>
          <cell r="AW1593">
            <v>23</v>
          </cell>
          <cell r="AX1593">
            <v>1</v>
          </cell>
          <cell r="AY1593">
            <v>0</v>
          </cell>
          <cell r="AZ1593">
            <v>0</v>
          </cell>
          <cell r="BA1593">
            <v>0</v>
          </cell>
          <cell r="BB1593">
            <v>0</v>
          </cell>
          <cell r="BC1593">
            <v>38828</v>
          </cell>
        </row>
        <row r="1594">
          <cell r="A1594">
            <v>2006</v>
          </cell>
          <cell r="B1594">
            <v>2</v>
          </cell>
          <cell r="C1594">
            <v>126</v>
          </cell>
          <cell r="D1594">
            <v>21</v>
          </cell>
          <cell r="E1594">
            <v>792020</v>
          </cell>
          <cell r="F1594">
            <v>0</v>
          </cell>
          <cell r="G1594" t="str">
            <v>Затраты по ШПЗ (основные)</v>
          </cell>
          <cell r="H1594">
            <v>2011</v>
          </cell>
          <cell r="I1594">
            <v>7920</v>
          </cell>
          <cell r="J1594">
            <v>19609.39</v>
          </cell>
          <cell r="K1594">
            <v>1</v>
          </cell>
          <cell r="L1594">
            <v>0</v>
          </cell>
          <cell r="M1594">
            <v>0</v>
          </cell>
          <cell r="N1594">
            <v>0</v>
          </cell>
          <cell r="R1594">
            <v>0</v>
          </cell>
          <cell r="S1594">
            <v>0</v>
          </cell>
          <cell r="T1594">
            <v>0</v>
          </cell>
          <cell r="U1594">
            <v>32</v>
          </cell>
          <cell r="V1594">
            <v>0</v>
          </cell>
          <cell r="W1594">
            <v>0</v>
          </cell>
          <cell r="AA1594">
            <v>0</v>
          </cell>
          <cell r="AB1594">
            <v>0</v>
          </cell>
          <cell r="AC1594">
            <v>0</v>
          </cell>
          <cell r="AD1594">
            <v>32</v>
          </cell>
          <cell r="AE1594">
            <v>280000</v>
          </cell>
          <cell r="AF1594">
            <v>0</v>
          </cell>
          <cell r="AI1594">
            <v>2251</v>
          </cell>
          <cell r="AK1594">
            <v>0</v>
          </cell>
          <cell r="AM1594">
            <v>255</v>
          </cell>
          <cell r="AN1594">
            <v>1</v>
          </cell>
          <cell r="AO1594">
            <v>393216</v>
          </cell>
          <cell r="AQ1594">
            <v>0</v>
          </cell>
          <cell r="AR1594">
            <v>0</v>
          </cell>
          <cell r="AS1594" t="str">
            <v>Ы</v>
          </cell>
          <cell r="AT1594" t="str">
            <v>Ы</v>
          </cell>
          <cell r="AU1594">
            <v>0</v>
          </cell>
          <cell r="AV1594">
            <v>0</v>
          </cell>
          <cell r="AW1594">
            <v>23</v>
          </cell>
          <cell r="AX1594">
            <v>1</v>
          </cell>
          <cell r="AY1594">
            <v>0</v>
          </cell>
          <cell r="AZ1594">
            <v>0</v>
          </cell>
          <cell r="BA1594">
            <v>0</v>
          </cell>
          <cell r="BB1594">
            <v>0</v>
          </cell>
          <cell r="BC1594">
            <v>38828</v>
          </cell>
        </row>
        <row r="1595">
          <cell r="A1595">
            <v>2006</v>
          </cell>
          <cell r="B1595">
            <v>2</v>
          </cell>
          <cell r="C1595">
            <v>127</v>
          </cell>
          <cell r="D1595">
            <v>21</v>
          </cell>
          <cell r="E1595">
            <v>792020</v>
          </cell>
          <cell r="F1595">
            <v>0</v>
          </cell>
          <cell r="G1595" t="str">
            <v>Затраты по ШПЗ (основные)</v>
          </cell>
          <cell r="H1595">
            <v>2011</v>
          </cell>
          <cell r="I1595">
            <v>7920</v>
          </cell>
          <cell r="J1595">
            <v>162842.39000000001</v>
          </cell>
          <cell r="K1595">
            <v>1</v>
          </cell>
          <cell r="L1595">
            <v>0</v>
          </cell>
          <cell r="M1595">
            <v>0</v>
          </cell>
          <cell r="N1595">
            <v>0</v>
          </cell>
          <cell r="R1595">
            <v>0</v>
          </cell>
          <cell r="S1595">
            <v>0</v>
          </cell>
          <cell r="T1595">
            <v>0</v>
          </cell>
          <cell r="U1595">
            <v>32</v>
          </cell>
          <cell r="V1595">
            <v>0</v>
          </cell>
          <cell r="W1595">
            <v>0</v>
          </cell>
          <cell r="AA1595">
            <v>0</v>
          </cell>
          <cell r="AB1595">
            <v>0</v>
          </cell>
          <cell r="AC1595">
            <v>0</v>
          </cell>
          <cell r="AD1595">
            <v>32</v>
          </cell>
          <cell r="AE1595">
            <v>280100</v>
          </cell>
          <cell r="AF1595">
            <v>0</v>
          </cell>
          <cell r="AI1595">
            <v>2251</v>
          </cell>
          <cell r="AK1595">
            <v>0</v>
          </cell>
          <cell r="AM1595">
            <v>256</v>
          </cell>
          <cell r="AN1595">
            <v>1</v>
          </cell>
          <cell r="AO1595">
            <v>393216</v>
          </cell>
          <cell r="AQ1595">
            <v>0</v>
          </cell>
          <cell r="AR1595">
            <v>0</v>
          </cell>
          <cell r="AS1595" t="str">
            <v>Ы</v>
          </cell>
          <cell r="AT1595" t="str">
            <v>Ы</v>
          </cell>
          <cell r="AU1595">
            <v>0</v>
          </cell>
          <cell r="AV1595">
            <v>0</v>
          </cell>
          <cell r="AW1595">
            <v>23</v>
          </cell>
          <cell r="AX1595">
            <v>1</v>
          </cell>
          <cell r="AY1595">
            <v>0</v>
          </cell>
          <cell r="AZ1595">
            <v>0</v>
          </cell>
          <cell r="BA1595">
            <v>0</v>
          </cell>
          <cell r="BB1595">
            <v>0</v>
          </cell>
          <cell r="BC1595">
            <v>38828</v>
          </cell>
        </row>
        <row r="1596">
          <cell r="A1596">
            <v>2006</v>
          </cell>
          <cell r="B1596">
            <v>2</v>
          </cell>
          <cell r="C1596">
            <v>128</v>
          </cell>
          <cell r="D1596">
            <v>21</v>
          </cell>
          <cell r="E1596">
            <v>792020</v>
          </cell>
          <cell r="F1596">
            <v>0</v>
          </cell>
          <cell r="G1596" t="str">
            <v>Затраты по ШПЗ (основные)</v>
          </cell>
          <cell r="H1596">
            <v>2011</v>
          </cell>
          <cell r="I1596">
            <v>7920</v>
          </cell>
          <cell r="J1596">
            <v>37712.65</v>
          </cell>
          <cell r="K1596">
            <v>1</v>
          </cell>
          <cell r="L1596">
            <v>0</v>
          </cell>
          <cell r="M1596">
            <v>0</v>
          </cell>
          <cell r="N1596">
            <v>0</v>
          </cell>
          <cell r="R1596">
            <v>0</v>
          </cell>
          <cell r="S1596">
            <v>0</v>
          </cell>
          <cell r="T1596">
            <v>0</v>
          </cell>
          <cell r="U1596">
            <v>32</v>
          </cell>
          <cell r="V1596">
            <v>0</v>
          </cell>
          <cell r="W1596">
            <v>0</v>
          </cell>
          <cell r="AA1596">
            <v>0</v>
          </cell>
          <cell r="AB1596">
            <v>0</v>
          </cell>
          <cell r="AC1596">
            <v>0</v>
          </cell>
          <cell r="AD1596">
            <v>32</v>
          </cell>
          <cell r="AE1596">
            <v>280200</v>
          </cell>
          <cell r="AF1596">
            <v>0</v>
          </cell>
          <cell r="AI1596">
            <v>2251</v>
          </cell>
          <cell r="AK1596">
            <v>0</v>
          </cell>
          <cell r="AM1596">
            <v>257</v>
          </cell>
          <cell r="AN1596">
            <v>1</v>
          </cell>
          <cell r="AO1596">
            <v>393216</v>
          </cell>
          <cell r="AQ1596">
            <v>0</v>
          </cell>
          <cell r="AR1596">
            <v>0</v>
          </cell>
          <cell r="AS1596" t="str">
            <v>Ы</v>
          </cell>
          <cell r="AT1596" t="str">
            <v>Ы</v>
          </cell>
          <cell r="AU1596">
            <v>0</v>
          </cell>
          <cell r="AV1596">
            <v>0</v>
          </cell>
          <cell r="AW1596">
            <v>23</v>
          </cell>
          <cell r="AX1596">
            <v>1</v>
          </cell>
          <cell r="AY1596">
            <v>0</v>
          </cell>
          <cell r="AZ1596">
            <v>0</v>
          </cell>
          <cell r="BA1596">
            <v>0</v>
          </cell>
          <cell r="BB1596">
            <v>0</v>
          </cell>
          <cell r="BC1596">
            <v>38828</v>
          </cell>
        </row>
        <row r="1597">
          <cell r="A1597">
            <v>2006</v>
          </cell>
          <cell r="B1597">
            <v>2</v>
          </cell>
          <cell r="C1597">
            <v>129</v>
          </cell>
          <cell r="D1597">
            <v>21</v>
          </cell>
          <cell r="E1597">
            <v>792020</v>
          </cell>
          <cell r="F1597">
            <v>0</v>
          </cell>
          <cell r="G1597" t="str">
            <v>Затраты по ШПЗ (основные)</v>
          </cell>
          <cell r="H1597">
            <v>2011</v>
          </cell>
          <cell r="I1597">
            <v>7920</v>
          </cell>
          <cell r="J1597">
            <v>2751.2</v>
          </cell>
          <cell r="K1597">
            <v>1</v>
          </cell>
          <cell r="L1597">
            <v>0</v>
          </cell>
          <cell r="M1597">
            <v>0</v>
          </cell>
          <cell r="N1597">
            <v>0</v>
          </cell>
          <cell r="R1597">
            <v>0</v>
          </cell>
          <cell r="S1597">
            <v>0</v>
          </cell>
          <cell r="T1597">
            <v>0</v>
          </cell>
          <cell r="U1597">
            <v>32</v>
          </cell>
          <cell r="V1597">
            <v>0</v>
          </cell>
          <cell r="W1597">
            <v>0</v>
          </cell>
          <cell r="AA1597">
            <v>0</v>
          </cell>
          <cell r="AB1597">
            <v>0</v>
          </cell>
          <cell r="AC1597">
            <v>0</v>
          </cell>
          <cell r="AD1597">
            <v>32</v>
          </cell>
          <cell r="AE1597">
            <v>280300</v>
          </cell>
          <cell r="AF1597">
            <v>0</v>
          </cell>
          <cell r="AI1597">
            <v>2251</v>
          </cell>
          <cell r="AK1597">
            <v>0</v>
          </cell>
          <cell r="AM1597">
            <v>258</v>
          </cell>
          <cell r="AN1597">
            <v>1</v>
          </cell>
          <cell r="AO1597">
            <v>393216</v>
          </cell>
          <cell r="AQ1597">
            <v>0</v>
          </cell>
          <cell r="AR1597">
            <v>0</v>
          </cell>
          <cell r="AS1597" t="str">
            <v>Ы</v>
          </cell>
          <cell r="AT1597" t="str">
            <v>Ы</v>
          </cell>
          <cell r="AU1597">
            <v>0</v>
          </cell>
          <cell r="AV1597">
            <v>0</v>
          </cell>
          <cell r="AW1597">
            <v>23</v>
          </cell>
          <cell r="AX1597">
            <v>1</v>
          </cell>
          <cell r="AY1597">
            <v>0</v>
          </cell>
          <cell r="AZ1597">
            <v>0</v>
          </cell>
          <cell r="BA1597">
            <v>0</v>
          </cell>
          <cell r="BB1597">
            <v>0</v>
          </cell>
          <cell r="BC1597">
            <v>38828</v>
          </cell>
        </row>
        <row r="1598">
          <cell r="A1598">
            <v>2006</v>
          </cell>
          <cell r="B1598">
            <v>2</v>
          </cell>
          <cell r="C1598">
            <v>130</v>
          </cell>
          <cell r="D1598">
            <v>21</v>
          </cell>
          <cell r="E1598">
            <v>792020</v>
          </cell>
          <cell r="F1598">
            <v>0</v>
          </cell>
          <cell r="G1598" t="str">
            <v>Затраты по ШПЗ (основные)</v>
          </cell>
          <cell r="H1598">
            <v>2011</v>
          </cell>
          <cell r="I1598">
            <v>7920</v>
          </cell>
          <cell r="J1598">
            <v>283531.61</v>
          </cell>
          <cell r="K1598">
            <v>1</v>
          </cell>
          <cell r="L1598">
            <v>0</v>
          </cell>
          <cell r="M1598">
            <v>0</v>
          </cell>
          <cell r="N1598">
            <v>0</v>
          </cell>
          <cell r="R1598">
            <v>0</v>
          </cell>
          <cell r="S1598">
            <v>0</v>
          </cell>
          <cell r="T1598">
            <v>0</v>
          </cell>
          <cell r="U1598">
            <v>32</v>
          </cell>
          <cell r="V1598">
            <v>0</v>
          </cell>
          <cell r="W1598">
            <v>0</v>
          </cell>
          <cell r="AA1598">
            <v>0</v>
          </cell>
          <cell r="AB1598">
            <v>0</v>
          </cell>
          <cell r="AC1598">
            <v>0</v>
          </cell>
          <cell r="AD1598">
            <v>32</v>
          </cell>
          <cell r="AE1598">
            <v>280400</v>
          </cell>
          <cell r="AF1598">
            <v>0</v>
          </cell>
          <cell r="AI1598">
            <v>2251</v>
          </cell>
          <cell r="AK1598">
            <v>0</v>
          </cell>
          <cell r="AM1598">
            <v>259</v>
          </cell>
          <cell r="AN1598">
            <v>1</v>
          </cell>
          <cell r="AO1598">
            <v>393216</v>
          </cell>
          <cell r="AQ1598">
            <v>0</v>
          </cell>
          <cell r="AR1598">
            <v>0</v>
          </cell>
          <cell r="AS1598" t="str">
            <v>Ы</v>
          </cell>
          <cell r="AT1598" t="str">
            <v>Ы</v>
          </cell>
          <cell r="AU1598">
            <v>0</v>
          </cell>
          <cell r="AV1598">
            <v>0</v>
          </cell>
          <cell r="AW1598">
            <v>23</v>
          </cell>
          <cell r="AX1598">
            <v>1</v>
          </cell>
          <cell r="AY1598">
            <v>0</v>
          </cell>
          <cell r="AZ1598">
            <v>0</v>
          </cell>
          <cell r="BA1598">
            <v>0</v>
          </cell>
          <cell r="BB1598">
            <v>0</v>
          </cell>
          <cell r="BC1598">
            <v>38828</v>
          </cell>
        </row>
        <row r="1599">
          <cell r="A1599">
            <v>2006</v>
          </cell>
          <cell r="B1599">
            <v>2</v>
          </cell>
          <cell r="C1599">
            <v>131</v>
          </cell>
          <cell r="D1599">
            <v>21</v>
          </cell>
          <cell r="E1599">
            <v>792020</v>
          </cell>
          <cell r="F1599">
            <v>0</v>
          </cell>
          <cell r="G1599" t="str">
            <v>Затраты по ШПЗ (основные)</v>
          </cell>
          <cell r="H1599">
            <v>2011</v>
          </cell>
          <cell r="I1599">
            <v>7920</v>
          </cell>
          <cell r="J1599">
            <v>34651.360000000001</v>
          </cell>
          <cell r="K1599">
            <v>1</v>
          </cell>
          <cell r="L1599">
            <v>0</v>
          </cell>
          <cell r="M1599">
            <v>0</v>
          </cell>
          <cell r="N1599">
            <v>0</v>
          </cell>
          <cell r="R1599">
            <v>0</v>
          </cell>
          <cell r="S1599">
            <v>0</v>
          </cell>
          <cell r="T1599">
            <v>0</v>
          </cell>
          <cell r="U1599">
            <v>32</v>
          </cell>
          <cell r="V1599">
            <v>0</v>
          </cell>
          <cell r="W1599">
            <v>0</v>
          </cell>
          <cell r="AA1599">
            <v>0</v>
          </cell>
          <cell r="AB1599">
            <v>0</v>
          </cell>
          <cell r="AC1599">
            <v>0</v>
          </cell>
          <cell r="AD1599">
            <v>32</v>
          </cell>
          <cell r="AE1599">
            <v>281100</v>
          </cell>
          <cell r="AF1599">
            <v>0</v>
          </cell>
          <cell r="AI1599">
            <v>2251</v>
          </cell>
          <cell r="AK1599">
            <v>0</v>
          </cell>
          <cell r="AM1599">
            <v>260</v>
          </cell>
          <cell r="AN1599">
            <v>1</v>
          </cell>
          <cell r="AO1599">
            <v>393216</v>
          </cell>
          <cell r="AQ1599">
            <v>0</v>
          </cell>
          <cell r="AR1599">
            <v>0</v>
          </cell>
          <cell r="AS1599" t="str">
            <v>Ы</v>
          </cell>
          <cell r="AT1599" t="str">
            <v>Ы</v>
          </cell>
          <cell r="AU1599">
            <v>0</v>
          </cell>
          <cell r="AV1599">
            <v>0</v>
          </cell>
          <cell r="AW1599">
            <v>23</v>
          </cell>
          <cell r="AX1599">
            <v>1</v>
          </cell>
          <cell r="AY1599">
            <v>0</v>
          </cell>
          <cell r="AZ1599">
            <v>0</v>
          </cell>
          <cell r="BA1599">
            <v>0</v>
          </cell>
          <cell r="BB1599">
            <v>0</v>
          </cell>
          <cell r="BC1599">
            <v>38828</v>
          </cell>
        </row>
        <row r="1600">
          <cell r="A1600">
            <v>2006</v>
          </cell>
          <cell r="B1600">
            <v>2</v>
          </cell>
          <cell r="C1600">
            <v>132</v>
          </cell>
          <cell r="D1600">
            <v>21</v>
          </cell>
          <cell r="E1600">
            <v>792020</v>
          </cell>
          <cell r="F1600">
            <v>0</v>
          </cell>
          <cell r="G1600" t="str">
            <v>Затраты по ШПЗ (основные)</v>
          </cell>
          <cell r="H1600">
            <v>2011</v>
          </cell>
          <cell r="I1600">
            <v>7920</v>
          </cell>
          <cell r="J1600">
            <v>9461.17</v>
          </cell>
          <cell r="K1600">
            <v>1</v>
          </cell>
          <cell r="L1600">
            <v>0</v>
          </cell>
          <cell r="M1600">
            <v>0</v>
          </cell>
          <cell r="N1600">
            <v>0</v>
          </cell>
          <cell r="R1600">
            <v>0</v>
          </cell>
          <cell r="S1600">
            <v>0</v>
          </cell>
          <cell r="T1600">
            <v>0</v>
          </cell>
          <cell r="U1600">
            <v>32</v>
          </cell>
          <cell r="V1600">
            <v>0</v>
          </cell>
          <cell r="W1600">
            <v>0</v>
          </cell>
          <cell r="AA1600">
            <v>0</v>
          </cell>
          <cell r="AB1600">
            <v>0</v>
          </cell>
          <cell r="AC1600">
            <v>0</v>
          </cell>
          <cell r="AD1600">
            <v>32</v>
          </cell>
          <cell r="AE1600">
            <v>282200</v>
          </cell>
          <cell r="AF1600">
            <v>0</v>
          </cell>
          <cell r="AI1600">
            <v>2251</v>
          </cell>
          <cell r="AK1600">
            <v>0</v>
          </cell>
          <cell r="AM1600">
            <v>261</v>
          </cell>
          <cell r="AN1600">
            <v>1</v>
          </cell>
          <cell r="AO1600">
            <v>393216</v>
          </cell>
          <cell r="AQ1600">
            <v>0</v>
          </cell>
          <cell r="AR1600">
            <v>0</v>
          </cell>
          <cell r="AS1600" t="str">
            <v>Ы</v>
          </cell>
          <cell r="AT1600" t="str">
            <v>Ы</v>
          </cell>
          <cell r="AU1600">
            <v>0</v>
          </cell>
          <cell r="AV1600">
            <v>0</v>
          </cell>
          <cell r="AW1600">
            <v>23</v>
          </cell>
          <cell r="AX1600">
            <v>1</v>
          </cell>
          <cell r="AY1600">
            <v>0</v>
          </cell>
          <cell r="AZ1600">
            <v>0</v>
          </cell>
          <cell r="BA1600">
            <v>0</v>
          </cell>
          <cell r="BB1600">
            <v>0</v>
          </cell>
          <cell r="BC1600">
            <v>38828</v>
          </cell>
        </row>
        <row r="1601">
          <cell r="A1601">
            <v>2006</v>
          </cell>
          <cell r="B1601">
            <v>2</v>
          </cell>
          <cell r="C1601">
            <v>133</v>
          </cell>
          <cell r="D1601">
            <v>21</v>
          </cell>
          <cell r="E1601">
            <v>792020</v>
          </cell>
          <cell r="F1601">
            <v>0</v>
          </cell>
          <cell r="G1601" t="str">
            <v>Затраты по ШПЗ (основные)</v>
          </cell>
          <cell r="H1601">
            <v>2011</v>
          </cell>
          <cell r="I1601">
            <v>7920</v>
          </cell>
          <cell r="J1601">
            <v>84861.25</v>
          </cell>
          <cell r="K1601">
            <v>1</v>
          </cell>
          <cell r="L1601">
            <v>0</v>
          </cell>
          <cell r="M1601">
            <v>0</v>
          </cell>
          <cell r="N1601">
            <v>0</v>
          </cell>
          <cell r="R1601">
            <v>0</v>
          </cell>
          <cell r="S1601">
            <v>0</v>
          </cell>
          <cell r="T1601">
            <v>0</v>
          </cell>
          <cell r="U1601">
            <v>32</v>
          </cell>
          <cell r="V1601">
            <v>0</v>
          </cell>
          <cell r="W1601">
            <v>0</v>
          </cell>
          <cell r="AA1601">
            <v>0</v>
          </cell>
          <cell r="AB1601">
            <v>0</v>
          </cell>
          <cell r="AC1601">
            <v>0</v>
          </cell>
          <cell r="AD1601">
            <v>32</v>
          </cell>
          <cell r="AE1601">
            <v>283000</v>
          </cell>
          <cell r="AF1601">
            <v>0</v>
          </cell>
          <cell r="AI1601">
            <v>2251</v>
          </cell>
          <cell r="AK1601">
            <v>0</v>
          </cell>
          <cell r="AM1601">
            <v>262</v>
          </cell>
          <cell r="AN1601">
            <v>1</v>
          </cell>
          <cell r="AO1601">
            <v>393216</v>
          </cell>
          <cell r="AQ1601">
            <v>0</v>
          </cell>
          <cell r="AR1601">
            <v>0</v>
          </cell>
          <cell r="AS1601" t="str">
            <v>Ы</v>
          </cell>
          <cell r="AT1601" t="str">
            <v>Ы</v>
          </cell>
          <cell r="AU1601">
            <v>0</v>
          </cell>
          <cell r="AV1601">
            <v>0</v>
          </cell>
          <cell r="AW1601">
            <v>23</v>
          </cell>
          <cell r="AX1601">
            <v>1</v>
          </cell>
          <cell r="AY1601">
            <v>0</v>
          </cell>
          <cell r="AZ1601">
            <v>0</v>
          </cell>
          <cell r="BA1601">
            <v>0</v>
          </cell>
          <cell r="BB1601">
            <v>0</v>
          </cell>
          <cell r="BC1601">
            <v>38828</v>
          </cell>
        </row>
        <row r="1602">
          <cell r="A1602">
            <v>2006</v>
          </cell>
          <cell r="B1602">
            <v>2</v>
          </cell>
          <cell r="C1602">
            <v>134</v>
          </cell>
          <cell r="D1602">
            <v>21</v>
          </cell>
          <cell r="E1602">
            <v>792020</v>
          </cell>
          <cell r="F1602">
            <v>0</v>
          </cell>
          <cell r="G1602" t="str">
            <v>Затраты по ШПЗ (основные)</v>
          </cell>
          <cell r="H1602">
            <v>2011</v>
          </cell>
          <cell r="I1602">
            <v>7920</v>
          </cell>
          <cell r="J1602">
            <v>32282.48</v>
          </cell>
          <cell r="K1602">
            <v>1</v>
          </cell>
          <cell r="L1602">
            <v>0</v>
          </cell>
          <cell r="M1602">
            <v>0</v>
          </cell>
          <cell r="N1602">
            <v>0</v>
          </cell>
          <cell r="R1602">
            <v>0</v>
          </cell>
          <cell r="S1602">
            <v>0</v>
          </cell>
          <cell r="T1602">
            <v>0</v>
          </cell>
          <cell r="U1602">
            <v>32</v>
          </cell>
          <cell r="V1602">
            <v>0</v>
          </cell>
          <cell r="W1602">
            <v>0</v>
          </cell>
          <cell r="AA1602">
            <v>0</v>
          </cell>
          <cell r="AB1602">
            <v>0</v>
          </cell>
          <cell r="AC1602">
            <v>0</v>
          </cell>
          <cell r="AD1602">
            <v>32</v>
          </cell>
          <cell r="AE1602">
            <v>285000</v>
          </cell>
          <cell r="AF1602">
            <v>0</v>
          </cell>
          <cell r="AI1602">
            <v>2251</v>
          </cell>
          <cell r="AK1602">
            <v>0</v>
          </cell>
          <cell r="AM1602">
            <v>263</v>
          </cell>
          <cell r="AN1602">
            <v>1</v>
          </cell>
          <cell r="AO1602">
            <v>393216</v>
          </cell>
          <cell r="AQ1602">
            <v>0</v>
          </cell>
          <cell r="AR1602">
            <v>0</v>
          </cell>
          <cell r="AS1602" t="str">
            <v>Ы</v>
          </cell>
          <cell r="AT1602" t="str">
            <v>Ы</v>
          </cell>
          <cell r="AU1602">
            <v>0</v>
          </cell>
          <cell r="AV1602">
            <v>0</v>
          </cell>
          <cell r="AW1602">
            <v>23</v>
          </cell>
          <cell r="AX1602">
            <v>1</v>
          </cell>
          <cell r="AY1602">
            <v>0</v>
          </cell>
          <cell r="AZ1602">
            <v>0</v>
          </cell>
          <cell r="BA1602">
            <v>0</v>
          </cell>
          <cell r="BB1602">
            <v>0</v>
          </cell>
          <cell r="BC1602">
            <v>38828</v>
          </cell>
        </row>
        <row r="1603">
          <cell r="A1603">
            <v>2006</v>
          </cell>
          <cell r="B1603">
            <v>2</v>
          </cell>
          <cell r="C1603">
            <v>135</v>
          </cell>
          <cell r="D1603">
            <v>21</v>
          </cell>
          <cell r="E1603">
            <v>792020</v>
          </cell>
          <cell r="F1603">
            <v>0</v>
          </cell>
          <cell r="G1603" t="str">
            <v>Затраты по ШПЗ (основные)</v>
          </cell>
          <cell r="H1603">
            <v>2011</v>
          </cell>
          <cell r="I1603">
            <v>7920</v>
          </cell>
          <cell r="J1603">
            <v>180808.98</v>
          </cell>
          <cell r="K1603">
            <v>1</v>
          </cell>
          <cell r="L1603">
            <v>0</v>
          </cell>
          <cell r="M1603">
            <v>0</v>
          </cell>
          <cell r="N1603">
            <v>0</v>
          </cell>
          <cell r="R1603">
            <v>0</v>
          </cell>
          <cell r="S1603">
            <v>0</v>
          </cell>
          <cell r="T1603">
            <v>0</v>
          </cell>
          <cell r="U1603">
            <v>32</v>
          </cell>
          <cell r="V1603">
            <v>0</v>
          </cell>
          <cell r="W1603">
            <v>0</v>
          </cell>
          <cell r="AA1603">
            <v>0</v>
          </cell>
          <cell r="AB1603">
            <v>0</v>
          </cell>
          <cell r="AC1603">
            <v>0</v>
          </cell>
          <cell r="AD1603">
            <v>32</v>
          </cell>
          <cell r="AE1603">
            <v>311000</v>
          </cell>
          <cell r="AF1603">
            <v>0</v>
          </cell>
          <cell r="AI1603">
            <v>2251</v>
          </cell>
          <cell r="AK1603">
            <v>0</v>
          </cell>
          <cell r="AM1603">
            <v>264</v>
          </cell>
          <cell r="AN1603">
            <v>1</v>
          </cell>
          <cell r="AO1603">
            <v>393216</v>
          </cell>
          <cell r="AQ1603">
            <v>0</v>
          </cell>
          <cell r="AR1603">
            <v>0</v>
          </cell>
          <cell r="AS1603" t="str">
            <v>Ы</v>
          </cell>
          <cell r="AT1603" t="str">
            <v>Ы</v>
          </cell>
          <cell r="AU1603">
            <v>0</v>
          </cell>
          <cell r="AV1603">
            <v>0</v>
          </cell>
          <cell r="AW1603">
            <v>23</v>
          </cell>
          <cell r="AX1603">
            <v>1</v>
          </cell>
          <cell r="AY1603">
            <v>0</v>
          </cell>
          <cell r="AZ1603">
            <v>0</v>
          </cell>
          <cell r="BA1603">
            <v>0</v>
          </cell>
          <cell r="BB1603">
            <v>0</v>
          </cell>
          <cell r="BC1603">
            <v>38828</v>
          </cell>
        </row>
        <row r="1604">
          <cell r="A1604">
            <v>2006</v>
          </cell>
          <cell r="B1604">
            <v>2</v>
          </cell>
          <cell r="C1604">
            <v>136</v>
          </cell>
          <cell r="D1604">
            <v>21</v>
          </cell>
          <cell r="E1604">
            <v>792020</v>
          </cell>
          <cell r="F1604">
            <v>0</v>
          </cell>
          <cell r="G1604" t="str">
            <v>Затраты по ШПЗ (основные)</v>
          </cell>
          <cell r="H1604">
            <v>2011</v>
          </cell>
          <cell r="I1604">
            <v>7920</v>
          </cell>
          <cell r="J1604">
            <v>1256881.33</v>
          </cell>
          <cell r="K1604">
            <v>1</v>
          </cell>
          <cell r="L1604">
            <v>0</v>
          </cell>
          <cell r="M1604">
            <v>0</v>
          </cell>
          <cell r="N1604">
            <v>0</v>
          </cell>
          <cell r="R1604">
            <v>0</v>
          </cell>
          <cell r="S1604">
            <v>0</v>
          </cell>
          <cell r="T1604">
            <v>0</v>
          </cell>
          <cell r="U1604">
            <v>32</v>
          </cell>
          <cell r="V1604">
            <v>0</v>
          </cell>
          <cell r="W1604">
            <v>0</v>
          </cell>
          <cell r="AA1604">
            <v>0</v>
          </cell>
          <cell r="AB1604">
            <v>0</v>
          </cell>
          <cell r="AC1604">
            <v>0</v>
          </cell>
          <cell r="AD1604">
            <v>32</v>
          </cell>
          <cell r="AE1604">
            <v>312000</v>
          </cell>
          <cell r="AF1604">
            <v>0</v>
          </cell>
          <cell r="AI1604">
            <v>2251</v>
          </cell>
          <cell r="AK1604">
            <v>0</v>
          </cell>
          <cell r="AM1604">
            <v>265</v>
          </cell>
          <cell r="AN1604">
            <v>1</v>
          </cell>
          <cell r="AO1604">
            <v>393216</v>
          </cell>
          <cell r="AQ1604">
            <v>0</v>
          </cell>
          <cell r="AR1604">
            <v>0</v>
          </cell>
          <cell r="AS1604" t="str">
            <v>Ы</v>
          </cell>
          <cell r="AT1604" t="str">
            <v>Ы</v>
          </cell>
          <cell r="AU1604">
            <v>0</v>
          </cell>
          <cell r="AV1604">
            <v>0</v>
          </cell>
          <cell r="AW1604">
            <v>23</v>
          </cell>
          <cell r="AX1604">
            <v>1</v>
          </cell>
          <cell r="AY1604">
            <v>0</v>
          </cell>
          <cell r="AZ1604">
            <v>0</v>
          </cell>
          <cell r="BA1604">
            <v>0</v>
          </cell>
          <cell r="BB1604">
            <v>0</v>
          </cell>
          <cell r="BC1604">
            <v>38828</v>
          </cell>
        </row>
        <row r="1605">
          <cell r="A1605">
            <v>2006</v>
          </cell>
          <cell r="B1605">
            <v>2</v>
          </cell>
          <cell r="C1605">
            <v>137</v>
          </cell>
          <cell r="D1605">
            <v>21</v>
          </cell>
          <cell r="E1605">
            <v>792020</v>
          </cell>
          <cell r="F1605">
            <v>0</v>
          </cell>
          <cell r="G1605" t="str">
            <v>Затраты по ШПЗ (основные)</v>
          </cell>
          <cell r="H1605">
            <v>2011</v>
          </cell>
          <cell r="I1605">
            <v>7920</v>
          </cell>
          <cell r="J1605">
            <v>68582.87</v>
          </cell>
          <cell r="K1605">
            <v>1</v>
          </cell>
          <cell r="L1605">
            <v>0</v>
          </cell>
          <cell r="M1605">
            <v>0</v>
          </cell>
          <cell r="N1605">
            <v>0</v>
          </cell>
          <cell r="R1605">
            <v>0</v>
          </cell>
          <cell r="S1605">
            <v>0</v>
          </cell>
          <cell r="T1605">
            <v>0</v>
          </cell>
          <cell r="U1605">
            <v>32</v>
          </cell>
          <cell r="V1605">
            <v>0</v>
          </cell>
          <cell r="W1605">
            <v>0</v>
          </cell>
          <cell r="AA1605">
            <v>0</v>
          </cell>
          <cell r="AB1605">
            <v>0</v>
          </cell>
          <cell r="AC1605">
            <v>0</v>
          </cell>
          <cell r="AD1605">
            <v>32</v>
          </cell>
          <cell r="AE1605">
            <v>313000</v>
          </cell>
          <cell r="AF1605">
            <v>0</v>
          </cell>
          <cell r="AI1605">
            <v>2251</v>
          </cell>
          <cell r="AK1605">
            <v>0</v>
          </cell>
          <cell r="AM1605">
            <v>266</v>
          </cell>
          <cell r="AN1605">
            <v>1</v>
          </cell>
          <cell r="AO1605">
            <v>393216</v>
          </cell>
          <cell r="AQ1605">
            <v>0</v>
          </cell>
          <cell r="AR1605">
            <v>0</v>
          </cell>
          <cell r="AS1605" t="str">
            <v>Ы</v>
          </cell>
          <cell r="AT1605" t="str">
            <v>Ы</v>
          </cell>
          <cell r="AU1605">
            <v>0</v>
          </cell>
          <cell r="AV1605">
            <v>0</v>
          </cell>
          <cell r="AW1605">
            <v>23</v>
          </cell>
          <cell r="AX1605">
            <v>1</v>
          </cell>
          <cell r="AY1605">
            <v>0</v>
          </cell>
          <cell r="AZ1605">
            <v>0</v>
          </cell>
          <cell r="BA1605">
            <v>0</v>
          </cell>
          <cell r="BB1605">
            <v>0</v>
          </cell>
          <cell r="BC1605">
            <v>38828</v>
          </cell>
        </row>
        <row r="1606">
          <cell r="A1606">
            <v>2006</v>
          </cell>
          <cell r="B1606">
            <v>2</v>
          </cell>
          <cell r="C1606">
            <v>138</v>
          </cell>
          <cell r="D1606">
            <v>21</v>
          </cell>
          <cell r="E1606">
            <v>792020</v>
          </cell>
          <cell r="F1606">
            <v>0</v>
          </cell>
          <cell r="G1606" t="str">
            <v>Затраты по ШПЗ (основные)</v>
          </cell>
          <cell r="H1606">
            <v>2011</v>
          </cell>
          <cell r="I1606">
            <v>7920</v>
          </cell>
          <cell r="J1606">
            <v>124695.99</v>
          </cell>
          <cell r="K1606">
            <v>1</v>
          </cell>
          <cell r="L1606">
            <v>0</v>
          </cell>
          <cell r="M1606">
            <v>0</v>
          </cell>
          <cell r="N1606">
            <v>0</v>
          </cell>
          <cell r="R1606">
            <v>0</v>
          </cell>
          <cell r="S1606">
            <v>0</v>
          </cell>
          <cell r="T1606">
            <v>0</v>
          </cell>
          <cell r="U1606">
            <v>32</v>
          </cell>
          <cell r="V1606">
            <v>0</v>
          </cell>
          <cell r="W1606">
            <v>0</v>
          </cell>
          <cell r="AA1606">
            <v>0</v>
          </cell>
          <cell r="AB1606">
            <v>0</v>
          </cell>
          <cell r="AC1606">
            <v>0</v>
          </cell>
          <cell r="AD1606">
            <v>32</v>
          </cell>
          <cell r="AE1606">
            <v>314000</v>
          </cell>
          <cell r="AF1606">
            <v>0</v>
          </cell>
          <cell r="AI1606">
            <v>2251</v>
          </cell>
          <cell r="AK1606">
            <v>0</v>
          </cell>
          <cell r="AM1606">
            <v>267</v>
          </cell>
          <cell r="AN1606">
            <v>1</v>
          </cell>
          <cell r="AO1606">
            <v>393216</v>
          </cell>
          <cell r="AQ1606">
            <v>0</v>
          </cell>
          <cell r="AR1606">
            <v>0</v>
          </cell>
          <cell r="AS1606" t="str">
            <v>Ы</v>
          </cell>
          <cell r="AT1606" t="str">
            <v>Ы</v>
          </cell>
          <cell r="AU1606">
            <v>0</v>
          </cell>
          <cell r="AV1606">
            <v>0</v>
          </cell>
          <cell r="AW1606">
            <v>23</v>
          </cell>
          <cell r="AX1606">
            <v>1</v>
          </cell>
          <cell r="AY1606">
            <v>0</v>
          </cell>
          <cell r="AZ1606">
            <v>0</v>
          </cell>
          <cell r="BA1606">
            <v>0</v>
          </cell>
          <cell r="BB1606">
            <v>0</v>
          </cell>
          <cell r="BC1606">
            <v>38828</v>
          </cell>
        </row>
        <row r="1607">
          <cell r="A1607">
            <v>2006</v>
          </cell>
          <cell r="B1607">
            <v>2</v>
          </cell>
          <cell r="C1607">
            <v>139</v>
          </cell>
          <cell r="D1607">
            <v>21</v>
          </cell>
          <cell r="E1607">
            <v>792020</v>
          </cell>
          <cell r="F1607">
            <v>0</v>
          </cell>
          <cell r="G1607" t="str">
            <v>Затраты по ШПЗ (основные)</v>
          </cell>
          <cell r="H1607">
            <v>2011</v>
          </cell>
          <cell r="I1607">
            <v>7920</v>
          </cell>
          <cell r="J1607">
            <v>25109.29</v>
          </cell>
          <cell r="K1607">
            <v>1</v>
          </cell>
          <cell r="L1607">
            <v>0</v>
          </cell>
          <cell r="M1607">
            <v>0</v>
          </cell>
          <cell r="N1607">
            <v>0</v>
          </cell>
          <cell r="R1607">
            <v>0</v>
          </cell>
          <cell r="S1607">
            <v>0</v>
          </cell>
          <cell r="T1607">
            <v>0</v>
          </cell>
          <cell r="U1607">
            <v>32</v>
          </cell>
          <cell r="V1607">
            <v>0</v>
          </cell>
          <cell r="W1607">
            <v>0</v>
          </cell>
          <cell r="AA1607">
            <v>0</v>
          </cell>
          <cell r="AB1607">
            <v>0</v>
          </cell>
          <cell r="AC1607">
            <v>0</v>
          </cell>
          <cell r="AD1607">
            <v>32</v>
          </cell>
          <cell r="AE1607">
            <v>315000</v>
          </cell>
          <cell r="AF1607">
            <v>0</v>
          </cell>
          <cell r="AI1607">
            <v>2251</v>
          </cell>
          <cell r="AK1607">
            <v>0</v>
          </cell>
          <cell r="AM1607">
            <v>268</v>
          </cell>
          <cell r="AN1607">
            <v>1</v>
          </cell>
          <cell r="AO1607">
            <v>393216</v>
          </cell>
          <cell r="AQ1607">
            <v>0</v>
          </cell>
          <cell r="AR1607">
            <v>0</v>
          </cell>
          <cell r="AS1607" t="str">
            <v>Ы</v>
          </cell>
          <cell r="AT1607" t="str">
            <v>Ы</v>
          </cell>
          <cell r="AU1607">
            <v>0</v>
          </cell>
          <cell r="AV1607">
            <v>0</v>
          </cell>
          <cell r="AW1607">
            <v>23</v>
          </cell>
          <cell r="AX1607">
            <v>1</v>
          </cell>
          <cell r="AY1607">
            <v>0</v>
          </cell>
          <cell r="AZ1607">
            <v>0</v>
          </cell>
          <cell r="BA1607">
            <v>0</v>
          </cell>
          <cell r="BB1607">
            <v>0</v>
          </cell>
          <cell r="BC1607">
            <v>38828</v>
          </cell>
        </row>
        <row r="1608">
          <cell r="A1608">
            <v>2006</v>
          </cell>
          <cell r="B1608">
            <v>2</v>
          </cell>
          <cell r="C1608">
            <v>140</v>
          </cell>
          <cell r="D1608">
            <v>21</v>
          </cell>
          <cell r="E1608">
            <v>792020</v>
          </cell>
          <cell r="F1608">
            <v>0</v>
          </cell>
          <cell r="G1608" t="str">
            <v>Затраты по ШПЗ (основные)</v>
          </cell>
          <cell r="H1608">
            <v>2011</v>
          </cell>
          <cell r="I1608">
            <v>7920</v>
          </cell>
          <cell r="J1608">
            <v>1325043.04</v>
          </cell>
          <cell r="K1608">
            <v>1</v>
          </cell>
          <cell r="L1608">
            <v>0</v>
          </cell>
          <cell r="M1608">
            <v>0</v>
          </cell>
          <cell r="N1608">
            <v>0</v>
          </cell>
          <cell r="R1608">
            <v>0</v>
          </cell>
          <cell r="S1608">
            <v>0</v>
          </cell>
          <cell r="T1608">
            <v>0</v>
          </cell>
          <cell r="U1608">
            <v>32</v>
          </cell>
          <cell r="V1608">
            <v>0</v>
          </cell>
          <cell r="W1608">
            <v>0</v>
          </cell>
          <cell r="AA1608">
            <v>0</v>
          </cell>
          <cell r="AB1608">
            <v>0</v>
          </cell>
          <cell r="AC1608">
            <v>0</v>
          </cell>
          <cell r="AD1608">
            <v>32</v>
          </cell>
          <cell r="AE1608">
            <v>410000</v>
          </cell>
          <cell r="AF1608">
            <v>0</v>
          </cell>
          <cell r="AI1608">
            <v>2251</v>
          </cell>
          <cell r="AK1608">
            <v>0</v>
          </cell>
          <cell r="AM1608">
            <v>269</v>
          </cell>
          <cell r="AN1608">
            <v>1</v>
          </cell>
          <cell r="AO1608">
            <v>393216</v>
          </cell>
          <cell r="AQ1608">
            <v>0</v>
          </cell>
          <cell r="AR1608">
            <v>0</v>
          </cell>
          <cell r="AS1608" t="str">
            <v>Ы</v>
          </cell>
          <cell r="AT1608" t="str">
            <v>Ы</v>
          </cell>
          <cell r="AU1608">
            <v>0</v>
          </cell>
          <cell r="AV1608">
            <v>0</v>
          </cell>
          <cell r="AW1608">
            <v>23</v>
          </cell>
          <cell r="AX1608">
            <v>1</v>
          </cell>
          <cell r="AY1608">
            <v>0</v>
          </cell>
          <cell r="AZ1608">
            <v>0</v>
          </cell>
          <cell r="BA1608">
            <v>0</v>
          </cell>
          <cell r="BB1608">
            <v>0</v>
          </cell>
          <cell r="BC1608">
            <v>38828</v>
          </cell>
        </row>
        <row r="1609">
          <cell r="A1609">
            <v>2006</v>
          </cell>
          <cell r="B1609">
            <v>2</v>
          </cell>
          <cell r="C1609">
            <v>141</v>
          </cell>
          <cell r="D1609">
            <v>21</v>
          </cell>
          <cell r="E1609">
            <v>792020</v>
          </cell>
          <cell r="F1609">
            <v>0</v>
          </cell>
          <cell r="G1609" t="str">
            <v>Затраты по ШПЗ (основные)</v>
          </cell>
          <cell r="H1609">
            <v>2011</v>
          </cell>
          <cell r="I1609">
            <v>7920</v>
          </cell>
          <cell r="J1609">
            <v>380167.94</v>
          </cell>
          <cell r="K1609">
            <v>1</v>
          </cell>
          <cell r="L1609">
            <v>0</v>
          </cell>
          <cell r="M1609">
            <v>0</v>
          </cell>
          <cell r="N1609">
            <v>0</v>
          </cell>
          <cell r="R1609">
            <v>0</v>
          </cell>
          <cell r="S1609">
            <v>0</v>
          </cell>
          <cell r="T1609">
            <v>0</v>
          </cell>
          <cell r="U1609">
            <v>32</v>
          </cell>
          <cell r="V1609">
            <v>0</v>
          </cell>
          <cell r="W1609">
            <v>0</v>
          </cell>
          <cell r="AA1609">
            <v>0</v>
          </cell>
          <cell r="AB1609">
            <v>0</v>
          </cell>
          <cell r="AC1609">
            <v>0</v>
          </cell>
          <cell r="AD1609">
            <v>32</v>
          </cell>
          <cell r="AE1609">
            <v>420000</v>
          </cell>
          <cell r="AF1609">
            <v>0</v>
          </cell>
          <cell r="AI1609">
            <v>2251</v>
          </cell>
          <cell r="AK1609">
            <v>0</v>
          </cell>
          <cell r="AM1609">
            <v>270</v>
          </cell>
          <cell r="AN1609">
            <v>1</v>
          </cell>
          <cell r="AO1609">
            <v>393216</v>
          </cell>
          <cell r="AQ1609">
            <v>0</v>
          </cell>
          <cell r="AR1609">
            <v>0</v>
          </cell>
          <cell r="AS1609" t="str">
            <v>Ы</v>
          </cell>
          <cell r="AT1609" t="str">
            <v>Ы</v>
          </cell>
          <cell r="AU1609">
            <v>0</v>
          </cell>
          <cell r="AV1609">
            <v>0</v>
          </cell>
          <cell r="AW1609">
            <v>23</v>
          </cell>
          <cell r="AX1609">
            <v>1</v>
          </cell>
          <cell r="AY1609">
            <v>0</v>
          </cell>
          <cell r="AZ1609">
            <v>0</v>
          </cell>
          <cell r="BA1609">
            <v>0</v>
          </cell>
          <cell r="BB1609">
            <v>0</v>
          </cell>
          <cell r="BC1609">
            <v>38828</v>
          </cell>
        </row>
        <row r="1610">
          <cell r="A1610">
            <v>2006</v>
          </cell>
          <cell r="B1610">
            <v>2</v>
          </cell>
          <cell r="C1610">
            <v>142</v>
          </cell>
          <cell r="D1610">
            <v>21</v>
          </cell>
          <cell r="E1610">
            <v>792020</v>
          </cell>
          <cell r="F1610">
            <v>0</v>
          </cell>
          <cell r="G1610" t="str">
            <v>Затраты по ШПЗ (основные)</v>
          </cell>
          <cell r="H1610">
            <v>2011</v>
          </cell>
          <cell r="I1610">
            <v>7920</v>
          </cell>
          <cell r="J1610">
            <v>155537.76</v>
          </cell>
          <cell r="K1610">
            <v>1</v>
          </cell>
          <cell r="L1610">
            <v>0</v>
          </cell>
          <cell r="M1610">
            <v>0</v>
          </cell>
          <cell r="N1610">
            <v>0</v>
          </cell>
          <cell r="R1610">
            <v>0</v>
          </cell>
          <cell r="S1610">
            <v>0</v>
          </cell>
          <cell r="T1610">
            <v>0</v>
          </cell>
          <cell r="U1610">
            <v>32</v>
          </cell>
          <cell r="V1610">
            <v>0</v>
          </cell>
          <cell r="W1610">
            <v>0</v>
          </cell>
          <cell r="AA1610">
            <v>0</v>
          </cell>
          <cell r="AB1610">
            <v>0</v>
          </cell>
          <cell r="AC1610">
            <v>0</v>
          </cell>
          <cell r="AD1610">
            <v>32</v>
          </cell>
          <cell r="AE1610">
            <v>430000</v>
          </cell>
          <cell r="AF1610">
            <v>0</v>
          </cell>
          <cell r="AI1610">
            <v>2251</v>
          </cell>
          <cell r="AK1610">
            <v>0</v>
          </cell>
          <cell r="AM1610">
            <v>271</v>
          </cell>
          <cell r="AN1610">
            <v>1</v>
          </cell>
          <cell r="AO1610">
            <v>393216</v>
          </cell>
          <cell r="AQ1610">
            <v>0</v>
          </cell>
          <cell r="AR1610">
            <v>0</v>
          </cell>
          <cell r="AS1610" t="str">
            <v>Ы</v>
          </cell>
          <cell r="AT1610" t="str">
            <v>Ы</v>
          </cell>
          <cell r="AU1610">
            <v>0</v>
          </cell>
          <cell r="AV1610">
            <v>0</v>
          </cell>
          <cell r="AW1610">
            <v>23</v>
          </cell>
          <cell r="AX1610">
            <v>1</v>
          </cell>
          <cell r="AY1610">
            <v>0</v>
          </cell>
          <cell r="AZ1610">
            <v>0</v>
          </cell>
          <cell r="BA1610">
            <v>0</v>
          </cell>
          <cell r="BB1610">
            <v>0</v>
          </cell>
          <cell r="BC1610">
            <v>38828</v>
          </cell>
        </row>
        <row r="1611">
          <cell r="A1611">
            <v>2006</v>
          </cell>
          <cell r="B1611">
            <v>2</v>
          </cell>
          <cell r="C1611">
            <v>143</v>
          </cell>
          <cell r="D1611">
            <v>21</v>
          </cell>
          <cell r="E1611">
            <v>792020</v>
          </cell>
          <cell r="F1611">
            <v>0</v>
          </cell>
          <cell r="G1611" t="str">
            <v>Затраты по ШПЗ (основные)</v>
          </cell>
          <cell r="H1611">
            <v>2011</v>
          </cell>
          <cell r="I1611">
            <v>7920</v>
          </cell>
          <cell r="J1611">
            <v>516288</v>
          </cell>
          <cell r="K1611">
            <v>1</v>
          </cell>
          <cell r="L1611">
            <v>0</v>
          </cell>
          <cell r="M1611">
            <v>0</v>
          </cell>
          <cell r="N1611">
            <v>0</v>
          </cell>
          <cell r="R1611">
            <v>0</v>
          </cell>
          <cell r="S1611">
            <v>0</v>
          </cell>
          <cell r="T1611">
            <v>0</v>
          </cell>
          <cell r="U1611">
            <v>32</v>
          </cell>
          <cell r="V1611">
            <v>0</v>
          </cell>
          <cell r="W1611">
            <v>0</v>
          </cell>
          <cell r="AA1611">
            <v>0</v>
          </cell>
          <cell r="AB1611">
            <v>0</v>
          </cell>
          <cell r="AC1611">
            <v>0</v>
          </cell>
          <cell r="AD1611">
            <v>32</v>
          </cell>
          <cell r="AE1611">
            <v>430110</v>
          </cell>
          <cell r="AF1611">
            <v>0</v>
          </cell>
          <cell r="AI1611">
            <v>2251</v>
          </cell>
          <cell r="AK1611">
            <v>0</v>
          </cell>
          <cell r="AM1611">
            <v>272</v>
          </cell>
          <cell r="AN1611">
            <v>1</v>
          </cell>
          <cell r="AO1611">
            <v>393216</v>
          </cell>
          <cell r="AQ1611">
            <v>0</v>
          </cell>
          <cell r="AR1611">
            <v>0</v>
          </cell>
          <cell r="AS1611" t="str">
            <v>Ы</v>
          </cell>
          <cell r="AT1611" t="str">
            <v>Ы</v>
          </cell>
          <cell r="AU1611">
            <v>0</v>
          </cell>
          <cell r="AV1611">
            <v>0</v>
          </cell>
          <cell r="AW1611">
            <v>23</v>
          </cell>
          <cell r="AX1611">
            <v>1</v>
          </cell>
          <cell r="AY1611">
            <v>0</v>
          </cell>
          <cell r="AZ1611">
            <v>0</v>
          </cell>
          <cell r="BA1611">
            <v>0</v>
          </cell>
          <cell r="BB1611">
            <v>0</v>
          </cell>
          <cell r="BC1611">
            <v>38828</v>
          </cell>
        </row>
        <row r="1612">
          <cell r="A1612">
            <v>2006</v>
          </cell>
          <cell r="B1612">
            <v>2</v>
          </cell>
          <cell r="C1612">
            <v>144</v>
          </cell>
          <cell r="D1612">
            <v>21</v>
          </cell>
          <cell r="E1612">
            <v>792020</v>
          </cell>
          <cell r="F1612">
            <v>0</v>
          </cell>
          <cell r="G1612" t="str">
            <v>Затраты по ШПЗ (основные)</v>
          </cell>
          <cell r="H1612">
            <v>2011</v>
          </cell>
          <cell r="I1612">
            <v>7920</v>
          </cell>
          <cell r="J1612">
            <v>255584</v>
          </cell>
          <cell r="K1612">
            <v>1</v>
          </cell>
          <cell r="L1612">
            <v>0</v>
          </cell>
          <cell r="M1612">
            <v>0</v>
          </cell>
          <cell r="N1612">
            <v>0</v>
          </cell>
          <cell r="R1612">
            <v>0</v>
          </cell>
          <cell r="S1612">
            <v>0</v>
          </cell>
          <cell r="T1612">
            <v>0</v>
          </cell>
          <cell r="U1612">
            <v>32</v>
          </cell>
          <cell r="V1612">
            <v>0</v>
          </cell>
          <cell r="W1612">
            <v>0</v>
          </cell>
          <cell r="AA1612">
            <v>0</v>
          </cell>
          <cell r="AB1612">
            <v>0</v>
          </cell>
          <cell r="AC1612">
            <v>0</v>
          </cell>
          <cell r="AD1612">
            <v>32</v>
          </cell>
          <cell r="AE1612">
            <v>430120</v>
          </cell>
          <cell r="AF1612">
            <v>0</v>
          </cell>
          <cell r="AI1612">
            <v>2251</v>
          </cell>
          <cell r="AK1612">
            <v>0</v>
          </cell>
          <cell r="AM1612">
            <v>273</v>
          </cell>
          <cell r="AN1612">
            <v>1</v>
          </cell>
          <cell r="AO1612">
            <v>393216</v>
          </cell>
          <cell r="AQ1612">
            <v>0</v>
          </cell>
          <cell r="AR1612">
            <v>0</v>
          </cell>
          <cell r="AS1612" t="str">
            <v>Ы</v>
          </cell>
          <cell r="AT1612" t="str">
            <v>Ы</v>
          </cell>
          <cell r="AU1612">
            <v>0</v>
          </cell>
          <cell r="AV1612">
            <v>0</v>
          </cell>
          <cell r="AW1612">
            <v>23</v>
          </cell>
          <cell r="AX1612">
            <v>1</v>
          </cell>
          <cell r="AY1612">
            <v>0</v>
          </cell>
          <cell r="AZ1612">
            <v>0</v>
          </cell>
          <cell r="BA1612">
            <v>0</v>
          </cell>
          <cell r="BB1612">
            <v>0</v>
          </cell>
          <cell r="BC1612">
            <v>38828</v>
          </cell>
        </row>
        <row r="1613">
          <cell r="A1613">
            <v>2006</v>
          </cell>
          <cell r="B1613">
            <v>2</v>
          </cell>
          <cell r="C1613">
            <v>145</v>
          </cell>
          <cell r="D1613">
            <v>21</v>
          </cell>
          <cell r="E1613">
            <v>792020</v>
          </cell>
          <cell r="F1613">
            <v>0</v>
          </cell>
          <cell r="G1613" t="str">
            <v>Затраты по ШПЗ (основные)</v>
          </cell>
          <cell r="H1613">
            <v>2011</v>
          </cell>
          <cell r="I1613">
            <v>7920</v>
          </cell>
          <cell r="J1613">
            <v>924998</v>
          </cell>
          <cell r="K1613">
            <v>1</v>
          </cell>
          <cell r="L1613">
            <v>0</v>
          </cell>
          <cell r="M1613">
            <v>0</v>
          </cell>
          <cell r="N1613">
            <v>0</v>
          </cell>
          <cell r="R1613">
            <v>0</v>
          </cell>
          <cell r="S1613">
            <v>0</v>
          </cell>
          <cell r="T1613">
            <v>0</v>
          </cell>
          <cell r="U1613">
            <v>32</v>
          </cell>
          <cell r="V1613">
            <v>0</v>
          </cell>
          <cell r="W1613">
            <v>0</v>
          </cell>
          <cell r="AA1613">
            <v>0</v>
          </cell>
          <cell r="AB1613">
            <v>0</v>
          </cell>
          <cell r="AC1613">
            <v>0</v>
          </cell>
          <cell r="AD1613">
            <v>32</v>
          </cell>
          <cell r="AE1613">
            <v>430130</v>
          </cell>
          <cell r="AF1613">
            <v>0</v>
          </cell>
          <cell r="AI1613">
            <v>2251</v>
          </cell>
          <cell r="AK1613">
            <v>0</v>
          </cell>
          <cell r="AM1613">
            <v>274</v>
          </cell>
          <cell r="AN1613">
            <v>1</v>
          </cell>
          <cell r="AO1613">
            <v>393216</v>
          </cell>
          <cell r="AQ1613">
            <v>0</v>
          </cell>
          <cell r="AR1613">
            <v>0</v>
          </cell>
          <cell r="AS1613" t="str">
            <v>Ы</v>
          </cell>
          <cell r="AT1613" t="str">
            <v>Ы</v>
          </cell>
          <cell r="AU1613">
            <v>0</v>
          </cell>
          <cell r="AV1613">
            <v>0</v>
          </cell>
          <cell r="AW1613">
            <v>23</v>
          </cell>
          <cell r="AX1613">
            <v>1</v>
          </cell>
          <cell r="AY1613">
            <v>0</v>
          </cell>
          <cell r="AZ1613">
            <v>0</v>
          </cell>
          <cell r="BA1613">
            <v>0</v>
          </cell>
          <cell r="BB1613">
            <v>0</v>
          </cell>
          <cell r="BC1613">
            <v>38828</v>
          </cell>
        </row>
        <row r="1614">
          <cell r="A1614">
            <v>2006</v>
          </cell>
          <cell r="B1614">
            <v>2</v>
          </cell>
          <cell r="C1614">
            <v>146</v>
          </cell>
          <cell r="D1614">
            <v>21</v>
          </cell>
          <cell r="E1614">
            <v>792020</v>
          </cell>
          <cell r="F1614">
            <v>0</v>
          </cell>
          <cell r="G1614" t="str">
            <v>Затраты по ШПЗ (основные)</v>
          </cell>
          <cell r="H1614">
            <v>2011</v>
          </cell>
          <cell r="I1614">
            <v>7920</v>
          </cell>
          <cell r="J1614">
            <v>846223</v>
          </cell>
          <cell r="K1614">
            <v>1</v>
          </cell>
          <cell r="L1614">
            <v>0</v>
          </cell>
          <cell r="M1614">
            <v>0</v>
          </cell>
          <cell r="N1614">
            <v>0</v>
          </cell>
          <cell r="R1614">
            <v>0</v>
          </cell>
          <cell r="S1614">
            <v>0</v>
          </cell>
          <cell r="T1614">
            <v>0</v>
          </cell>
          <cell r="U1614">
            <v>32</v>
          </cell>
          <cell r="V1614">
            <v>0</v>
          </cell>
          <cell r="W1614">
            <v>0</v>
          </cell>
          <cell r="AA1614">
            <v>0</v>
          </cell>
          <cell r="AB1614">
            <v>0</v>
          </cell>
          <cell r="AC1614">
            <v>0</v>
          </cell>
          <cell r="AD1614">
            <v>32</v>
          </cell>
          <cell r="AE1614">
            <v>430140</v>
          </cell>
          <cell r="AF1614">
            <v>0</v>
          </cell>
          <cell r="AI1614">
            <v>2251</v>
          </cell>
          <cell r="AK1614">
            <v>0</v>
          </cell>
          <cell r="AM1614">
            <v>275</v>
          </cell>
          <cell r="AN1614">
            <v>1</v>
          </cell>
          <cell r="AO1614">
            <v>393216</v>
          </cell>
          <cell r="AQ1614">
            <v>0</v>
          </cell>
          <cell r="AR1614">
            <v>0</v>
          </cell>
          <cell r="AS1614" t="str">
            <v>Ы</v>
          </cell>
          <cell r="AT1614" t="str">
            <v>Ы</v>
          </cell>
          <cell r="AU1614">
            <v>0</v>
          </cell>
          <cell r="AV1614">
            <v>0</v>
          </cell>
          <cell r="AW1614">
            <v>23</v>
          </cell>
          <cell r="AX1614">
            <v>1</v>
          </cell>
          <cell r="AY1614">
            <v>0</v>
          </cell>
          <cell r="AZ1614">
            <v>0</v>
          </cell>
          <cell r="BA1614">
            <v>0</v>
          </cell>
          <cell r="BB1614">
            <v>0</v>
          </cell>
          <cell r="BC1614">
            <v>38828</v>
          </cell>
        </row>
        <row r="1615">
          <cell r="A1615">
            <v>2006</v>
          </cell>
          <cell r="B1615">
            <v>2</v>
          </cell>
          <cell r="C1615">
            <v>147</v>
          </cell>
          <cell r="D1615">
            <v>21</v>
          </cell>
          <cell r="E1615">
            <v>792020</v>
          </cell>
          <cell r="F1615">
            <v>0</v>
          </cell>
          <cell r="G1615" t="str">
            <v>Затраты по ШПЗ (основные)</v>
          </cell>
          <cell r="H1615">
            <v>2011</v>
          </cell>
          <cell r="I1615">
            <v>7920</v>
          </cell>
          <cell r="J1615">
            <v>213824</v>
          </cell>
          <cell r="K1615">
            <v>1</v>
          </cell>
          <cell r="L1615">
            <v>0</v>
          </cell>
          <cell r="M1615">
            <v>0</v>
          </cell>
          <cell r="N1615">
            <v>0</v>
          </cell>
          <cell r="R1615">
            <v>0</v>
          </cell>
          <cell r="S1615">
            <v>0</v>
          </cell>
          <cell r="T1615">
            <v>0</v>
          </cell>
          <cell r="U1615">
            <v>32</v>
          </cell>
          <cell r="V1615">
            <v>0</v>
          </cell>
          <cell r="W1615">
            <v>0</v>
          </cell>
          <cell r="AA1615">
            <v>0</v>
          </cell>
          <cell r="AB1615">
            <v>0</v>
          </cell>
          <cell r="AC1615">
            <v>0</v>
          </cell>
          <cell r="AD1615">
            <v>32</v>
          </cell>
          <cell r="AE1615">
            <v>430230</v>
          </cell>
          <cell r="AF1615">
            <v>0</v>
          </cell>
          <cell r="AI1615">
            <v>2251</v>
          </cell>
          <cell r="AK1615">
            <v>0</v>
          </cell>
          <cell r="AM1615">
            <v>276</v>
          </cell>
          <cell r="AN1615">
            <v>1</v>
          </cell>
          <cell r="AO1615">
            <v>393216</v>
          </cell>
          <cell r="AQ1615">
            <v>0</v>
          </cell>
          <cell r="AR1615">
            <v>0</v>
          </cell>
          <cell r="AS1615" t="str">
            <v>Ы</v>
          </cell>
          <cell r="AT1615" t="str">
            <v>Ы</v>
          </cell>
          <cell r="AU1615">
            <v>0</v>
          </cell>
          <cell r="AV1615">
            <v>0</v>
          </cell>
          <cell r="AW1615">
            <v>23</v>
          </cell>
          <cell r="AX1615">
            <v>1</v>
          </cell>
          <cell r="AY1615">
            <v>0</v>
          </cell>
          <cell r="AZ1615">
            <v>0</v>
          </cell>
          <cell r="BA1615">
            <v>0</v>
          </cell>
          <cell r="BB1615">
            <v>0</v>
          </cell>
          <cell r="BC1615">
            <v>38828</v>
          </cell>
        </row>
        <row r="1616">
          <cell r="A1616">
            <v>2006</v>
          </cell>
          <cell r="B1616">
            <v>2</v>
          </cell>
          <cell r="C1616">
            <v>148</v>
          </cell>
          <cell r="D1616">
            <v>21</v>
          </cell>
          <cell r="E1616">
            <v>792020</v>
          </cell>
          <cell r="F1616">
            <v>0</v>
          </cell>
          <cell r="G1616" t="str">
            <v>Затраты по ШПЗ (основные)</v>
          </cell>
          <cell r="H1616">
            <v>2011</v>
          </cell>
          <cell r="I1616">
            <v>7920</v>
          </cell>
          <cell r="J1616">
            <v>229608</v>
          </cell>
          <cell r="K1616">
            <v>1</v>
          </cell>
          <cell r="L1616">
            <v>0</v>
          </cell>
          <cell r="M1616">
            <v>0</v>
          </cell>
          <cell r="N1616">
            <v>0</v>
          </cell>
          <cell r="R1616">
            <v>0</v>
          </cell>
          <cell r="S1616">
            <v>0</v>
          </cell>
          <cell r="T1616">
            <v>0</v>
          </cell>
          <cell r="U1616">
            <v>32</v>
          </cell>
          <cell r="V1616">
            <v>0</v>
          </cell>
          <cell r="W1616">
            <v>0</v>
          </cell>
          <cell r="AA1616">
            <v>0</v>
          </cell>
          <cell r="AB1616">
            <v>0</v>
          </cell>
          <cell r="AC1616">
            <v>0</v>
          </cell>
          <cell r="AD1616">
            <v>32</v>
          </cell>
          <cell r="AE1616">
            <v>430240</v>
          </cell>
          <cell r="AF1616">
            <v>0</v>
          </cell>
          <cell r="AI1616">
            <v>2251</v>
          </cell>
          <cell r="AK1616">
            <v>0</v>
          </cell>
          <cell r="AM1616">
            <v>277</v>
          </cell>
          <cell r="AN1616">
            <v>1</v>
          </cell>
          <cell r="AO1616">
            <v>393216</v>
          </cell>
          <cell r="AQ1616">
            <v>0</v>
          </cell>
          <cell r="AR1616">
            <v>0</v>
          </cell>
          <cell r="AS1616" t="str">
            <v>Ы</v>
          </cell>
          <cell r="AT1616" t="str">
            <v>Ы</v>
          </cell>
          <cell r="AU1616">
            <v>0</v>
          </cell>
          <cell r="AV1616">
            <v>0</v>
          </cell>
          <cell r="AW1616">
            <v>23</v>
          </cell>
          <cell r="AX1616">
            <v>1</v>
          </cell>
          <cell r="AY1616">
            <v>0</v>
          </cell>
          <cell r="AZ1616">
            <v>0</v>
          </cell>
          <cell r="BA1616">
            <v>0</v>
          </cell>
          <cell r="BB1616">
            <v>0</v>
          </cell>
          <cell r="BC1616">
            <v>38828</v>
          </cell>
        </row>
        <row r="1617">
          <cell r="A1617">
            <v>2006</v>
          </cell>
          <cell r="B1617">
            <v>2</v>
          </cell>
          <cell r="C1617">
            <v>149</v>
          </cell>
          <cell r="D1617">
            <v>21</v>
          </cell>
          <cell r="E1617">
            <v>792020</v>
          </cell>
          <cell r="F1617">
            <v>0</v>
          </cell>
          <cell r="G1617" t="str">
            <v>Затраты по ШПЗ (основные)</v>
          </cell>
          <cell r="H1617">
            <v>2011</v>
          </cell>
          <cell r="I1617">
            <v>7920</v>
          </cell>
          <cell r="J1617">
            <v>106103.44</v>
          </cell>
          <cell r="K1617">
            <v>1</v>
          </cell>
          <cell r="L1617">
            <v>0</v>
          </cell>
          <cell r="M1617">
            <v>0</v>
          </cell>
          <cell r="N1617">
            <v>0</v>
          </cell>
          <cell r="R1617">
            <v>0</v>
          </cell>
          <cell r="S1617">
            <v>0</v>
          </cell>
          <cell r="T1617">
            <v>0</v>
          </cell>
          <cell r="U1617">
            <v>32</v>
          </cell>
          <cell r="V1617">
            <v>0</v>
          </cell>
          <cell r="W1617">
            <v>0</v>
          </cell>
          <cell r="AA1617">
            <v>0</v>
          </cell>
          <cell r="AB1617">
            <v>0</v>
          </cell>
          <cell r="AC1617">
            <v>0</v>
          </cell>
          <cell r="AD1617">
            <v>32</v>
          </cell>
          <cell r="AE1617">
            <v>450000</v>
          </cell>
          <cell r="AF1617">
            <v>0</v>
          </cell>
          <cell r="AI1617">
            <v>2251</v>
          </cell>
          <cell r="AK1617">
            <v>0</v>
          </cell>
          <cell r="AM1617">
            <v>278</v>
          </cell>
          <cell r="AN1617">
            <v>1</v>
          </cell>
          <cell r="AO1617">
            <v>393216</v>
          </cell>
          <cell r="AQ1617">
            <v>0</v>
          </cell>
          <cell r="AR1617">
            <v>0</v>
          </cell>
          <cell r="AS1617" t="str">
            <v>Ы</v>
          </cell>
          <cell r="AT1617" t="str">
            <v>Ы</v>
          </cell>
          <cell r="AU1617">
            <v>0</v>
          </cell>
          <cell r="AV1617">
            <v>0</v>
          </cell>
          <cell r="AW1617">
            <v>23</v>
          </cell>
          <cell r="AX1617">
            <v>1</v>
          </cell>
          <cell r="AY1617">
            <v>0</v>
          </cell>
          <cell r="AZ1617">
            <v>0</v>
          </cell>
          <cell r="BA1617">
            <v>0</v>
          </cell>
          <cell r="BB1617">
            <v>0</v>
          </cell>
          <cell r="BC1617">
            <v>38828</v>
          </cell>
        </row>
        <row r="1618">
          <cell r="A1618">
            <v>2006</v>
          </cell>
          <cell r="B1618">
            <v>2</v>
          </cell>
          <cell r="C1618">
            <v>150</v>
          </cell>
          <cell r="D1618">
            <v>21</v>
          </cell>
          <cell r="E1618">
            <v>792020</v>
          </cell>
          <cell r="F1618">
            <v>0</v>
          </cell>
          <cell r="G1618" t="str">
            <v>Затраты по ШПЗ (основные)</v>
          </cell>
          <cell r="H1618">
            <v>2011</v>
          </cell>
          <cell r="I1618">
            <v>7920</v>
          </cell>
          <cell r="J1618">
            <v>19989.77</v>
          </cell>
          <cell r="K1618">
            <v>1</v>
          </cell>
          <cell r="L1618">
            <v>0</v>
          </cell>
          <cell r="M1618">
            <v>0</v>
          </cell>
          <cell r="N1618">
            <v>0</v>
          </cell>
          <cell r="R1618">
            <v>0</v>
          </cell>
          <cell r="S1618">
            <v>0</v>
          </cell>
          <cell r="T1618">
            <v>0</v>
          </cell>
          <cell r="U1618">
            <v>32</v>
          </cell>
          <cell r="V1618">
            <v>0</v>
          </cell>
          <cell r="W1618">
            <v>0</v>
          </cell>
          <cell r="AA1618">
            <v>0</v>
          </cell>
          <cell r="AB1618">
            <v>0</v>
          </cell>
          <cell r="AC1618">
            <v>0</v>
          </cell>
          <cell r="AD1618">
            <v>32</v>
          </cell>
          <cell r="AE1618">
            <v>460000</v>
          </cell>
          <cell r="AF1618">
            <v>0</v>
          </cell>
          <cell r="AI1618">
            <v>2251</v>
          </cell>
          <cell r="AK1618">
            <v>0</v>
          </cell>
          <cell r="AM1618">
            <v>279</v>
          </cell>
          <cell r="AN1618">
            <v>1</v>
          </cell>
          <cell r="AO1618">
            <v>393216</v>
          </cell>
          <cell r="AQ1618">
            <v>0</v>
          </cell>
          <cell r="AR1618">
            <v>0</v>
          </cell>
          <cell r="AS1618" t="str">
            <v>Ы</v>
          </cell>
          <cell r="AT1618" t="str">
            <v>Ы</v>
          </cell>
          <cell r="AU1618">
            <v>0</v>
          </cell>
          <cell r="AV1618">
            <v>0</v>
          </cell>
          <cell r="AW1618">
            <v>23</v>
          </cell>
          <cell r="AX1618">
            <v>1</v>
          </cell>
          <cell r="AY1618">
            <v>0</v>
          </cell>
          <cell r="AZ1618">
            <v>0</v>
          </cell>
          <cell r="BA1618">
            <v>0</v>
          </cell>
          <cell r="BB1618">
            <v>0</v>
          </cell>
          <cell r="BC1618">
            <v>38828</v>
          </cell>
        </row>
        <row r="1619">
          <cell r="A1619">
            <v>2006</v>
          </cell>
          <cell r="B1619">
            <v>2</v>
          </cell>
          <cell r="C1619">
            <v>151</v>
          </cell>
          <cell r="D1619">
            <v>21</v>
          </cell>
          <cell r="E1619">
            <v>792020</v>
          </cell>
          <cell r="F1619">
            <v>0</v>
          </cell>
          <cell r="G1619" t="str">
            <v>Затраты по ШПЗ (основные)</v>
          </cell>
          <cell r="H1619">
            <v>2011</v>
          </cell>
          <cell r="I1619">
            <v>7920</v>
          </cell>
          <cell r="J1619">
            <v>25117.59</v>
          </cell>
          <cell r="K1619">
            <v>1</v>
          </cell>
          <cell r="L1619">
            <v>0</v>
          </cell>
          <cell r="M1619">
            <v>0</v>
          </cell>
          <cell r="N1619">
            <v>0</v>
          </cell>
          <cell r="R1619">
            <v>0</v>
          </cell>
          <cell r="S1619">
            <v>0</v>
          </cell>
          <cell r="T1619">
            <v>0</v>
          </cell>
          <cell r="U1619">
            <v>32</v>
          </cell>
          <cell r="V1619">
            <v>0</v>
          </cell>
          <cell r="W1619">
            <v>0</v>
          </cell>
          <cell r="AA1619">
            <v>0</v>
          </cell>
          <cell r="AB1619">
            <v>0</v>
          </cell>
          <cell r="AC1619">
            <v>0</v>
          </cell>
          <cell r="AD1619">
            <v>32</v>
          </cell>
          <cell r="AE1619">
            <v>465000</v>
          </cell>
          <cell r="AF1619">
            <v>0</v>
          </cell>
          <cell r="AI1619">
            <v>2251</v>
          </cell>
          <cell r="AK1619">
            <v>0</v>
          </cell>
          <cell r="AM1619">
            <v>280</v>
          </cell>
          <cell r="AN1619">
            <v>1</v>
          </cell>
          <cell r="AO1619">
            <v>393216</v>
          </cell>
          <cell r="AQ1619">
            <v>0</v>
          </cell>
          <cell r="AR1619">
            <v>0</v>
          </cell>
          <cell r="AS1619" t="str">
            <v>Ы</v>
          </cell>
          <cell r="AT1619" t="str">
            <v>Ы</v>
          </cell>
          <cell r="AU1619">
            <v>0</v>
          </cell>
          <cell r="AV1619">
            <v>0</v>
          </cell>
          <cell r="AW1619">
            <v>23</v>
          </cell>
          <cell r="AX1619">
            <v>1</v>
          </cell>
          <cell r="AY1619">
            <v>0</v>
          </cell>
          <cell r="AZ1619">
            <v>0</v>
          </cell>
          <cell r="BA1619">
            <v>0</v>
          </cell>
          <cell r="BB1619">
            <v>0</v>
          </cell>
          <cell r="BC1619">
            <v>38828</v>
          </cell>
        </row>
        <row r="1620">
          <cell r="A1620">
            <v>2006</v>
          </cell>
          <cell r="B1620">
            <v>2</v>
          </cell>
          <cell r="C1620">
            <v>152</v>
          </cell>
          <cell r="D1620">
            <v>21</v>
          </cell>
          <cell r="E1620">
            <v>792020</v>
          </cell>
          <cell r="F1620">
            <v>0</v>
          </cell>
          <cell r="G1620" t="str">
            <v>Затраты по ШПЗ (основные)</v>
          </cell>
          <cell r="H1620">
            <v>2011</v>
          </cell>
          <cell r="I1620">
            <v>7920</v>
          </cell>
          <cell r="J1620">
            <v>8969.02</v>
          </cell>
          <cell r="K1620">
            <v>1</v>
          </cell>
          <cell r="L1620">
            <v>0</v>
          </cell>
          <cell r="M1620">
            <v>0</v>
          </cell>
          <cell r="N1620">
            <v>0</v>
          </cell>
          <cell r="R1620">
            <v>0</v>
          </cell>
          <cell r="S1620">
            <v>0</v>
          </cell>
          <cell r="T1620">
            <v>0</v>
          </cell>
          <cell r="U1620">
            <v>32</v>
          </cell>
          <cell r="V1620">
            <v>0</v>
          </cell>
          <cell r="W1620">
            <v>0</v>
          </cell>
          <cell r="AA1620">
            <v>0</v>
          </cell>
          <cell r="AB1620">
            <v>0</v>
          </cell>
          <cell r="AC1620">
            <v>0</v>
          </cell>
          <cell r="AD1620">
            <v>32</v>
          </cell>
          <cell r="AE1620">
            <v>502100</v>
          </cell>
          <cell r="AF1620">
            <v>0</v>
          </cell>
          <cell r="AI1620">
            <v>2251</v>
          </cell>
          <cell r="AK1620">
            <v>0</v>
          </cell>
          <cell r="AM1620">
            <v>281</v>
          </cell>
          <cell r="AN1620">
            <v>1</v>
          </cell>
          <cell r="AO1620">
            <v>393216</v>
          </cell>
          <cell r="AQ1620">
            <v>0</v>
          </cell>
          <cell r="AR1620">
            <v>0</v>
          </cell>
          <cell r="AS1620" t="str">
            <v>Ы</v>
          </cell>
          <cell r="AT1620" t="str">
            <v>Ы</v>
          </cell>
          <cell r="AU1620">
            <v>0</v>
          </cell>
          <cell r="AV1620">
            <v>0</v>
          </cell>
          <cell r="AW1620">
            <v>23</v>
          </cell>
          <cell r="AX1620">
            <v>1</v>
          </cell>
          <cell r="AY1620">
            <v>0</v>
          </cell>
          <cell r="AZ1620">
            <v>0</v>
          </cell>
          <cell r="BA1620">
            <v>0</v>
          </cell>
          <cell r="BB1620">
            <v>0</v>
          </cell>
          <cell r="BC1620">
            <v>38828</v>
          </cell>
        </row>
        <row r="1621">
          <cell r="A1621">
            <v>2006</v>
          </cell>
          <cell r="B1621">
            <v>2</v>
          </cell>
          <cell r="C1621">
            <v>153</v>
          </cell>
          <cell r="D1621">
            <v>21</v>
          </cell>
          <cell r="E1621">
            <v>792020</v>
          </cell>
          <cell r="F1621">
            <v>0</v>
          </cell>
          <cell r="G1621" t="str">
            <v>Затраты по ШПЗ (основные)</v>
          </cell>
          <cell r="H1621">
            <v>2011</v>
          </cell>
          <cell r="I1621">
            <v>7920</v>
          </cell>
          <cell r="J1621">
            <v>1435953.61</v>
          </cell>
          <cell r="K1621">
            <v>1</v>
          </cell>
          <cell r="L1621">
            <v>0</v>
          </cell>
          <cell r="M1621">
            <v>0</v>
          </cell>
          <cell r="N1621">
            <v>0</v>
          </cell>
          <cell r="R1621">
            <v>0</v>
          </cell>
          <cell r="S1621">
            <v>0</v>
          </cell>
          <cell r="T1621">
            <v>0</v>
          </cell>
          <cell r="U1621">
            <v>32</v>
          </cell>
          <cell r="V1621">
            <v>0</v>
          </cell>
          <cell r="W1621">
            <v>0</v>
          </cell>
          <cell r="AA1621">
            <v>0</v>
          </cell>
          <cell r="AB1621">
            <v>0</v>
          </cell>
          <cell r="AC1621">
            <v>0</v>
          </cell>
          <cell r="AD1621">
            <v>32</v>
          </cell>
          <cell r="AE1621">
            <v>503000</v>
          </cell>
          <cell r="AF1621">
            <v>0</v>
          </cell>
          <cell r="AI1621">
            <v>2251</v>
          </cell>
          <cell r="AK1621">
            <v>0</v>
          </cell>
          <cell r="AM1621">
            <v>282</v>
          </cell>
          <cell r="AN1621">
            <v>1</v>
          </cell>
          <cell r="AO1621">
            <v>393216</v>
          </cell>
          <cell r="AQ1621">
            <v>0</v>
          </cell>
          <cell r="AR1621">
            <v>0</v>
          </cell>
          <cell r="AS1621" t="str">
            <v>Ы</v>
          </cell>
          <cell r="AT1621" t="str">
            <v>Ы</v>
          </cell>
          <cell r="AU1621">
            <v>0</v>
          </cell>
          <cell r="AV1621">
            <v>0</v>
          </cell>
          <cell r="AW1621">
            <v>23</v>
          </cell>
          <cell r="AX1621">
            <v>1</v>
          </cell>
          <cell r="AY1621">
            <v>0</v>
          </cell>
          <cell r="AZ1621">
            <v>0</v>
          </cell>
          <cell r="BA1621">
            <v>0</v>
          </cell>
          <cell r="BB1621">
            <v>0</v>
          </cell>
          <cell r="BC1621">
            <v>38828</v>
          </cell>
        </row>
        <row r="1622">
          <cell r="A1622">
            <v>2006</v>
          </cell>
          <cell r="B1622">
            <v>2</v>
          </cell>
          <cell r="C1622">
            <v>154</v>
          </cell>
          <cell r="D1622">
            <v>21</v>
          </cell>
          <cell r="E1622">
            <v>792020</v>
          </cell>
          <cell r="F1622">
            <v>0</v>
          </cell>
          <cell r="G1622" t="str">
            <v>Затраты по ШПЗ (основные)</v>
          </cell>
          <cell r="H1622">
            <v>2011</v>
          </cell>
          <cell r="I1622">
            <v>7920</v>
          </cell>
          <cell r="J1622">
            <v>6097.88</v>
          </cell>
          <cell r="K1622">
            <v>1</v>
          </cell>
          <cell r="L1622">
            <v>0</v>
          </cell>
          <cell r="M1622">
            <v>0</v>
          </cell>
          <cell r="N1622">
            <v>0</v>
          </cell>
          <cell r="R1622">
            <v>0</v>
          </cell>
          <cell r="S1622">
            <v>0</v>
          </cell>
          <cell r="T1622">
            <v>0</v>
          </cell>
          <cell r="U1622">
            <v>32</v>
          </cell>
          <cell r="V1622">
            <v>0</v>
          </cell>
          <cell r="W1622">
            <v>0</v>
          </cell>
          <cell r="AA1622">
            <v>0</v>
          </cell>
          <cell r="AB1622">
            <v>0</v>
          </cell>
          <cell r="AC1622">
            <v>0</v>
          </cell>
          <cell r="AD1622">
            <v>32</v>
          </cell>
          <cell r="AE1622">
            <v>504100</v>
          </cell>
          <cell r="AF1622">
            <v>0</v>
          </cell>
          <cell r="AI1622">
            <v>2251</v>
          </cell>
          <cell r="AK1622">
            <v>0</v>
          </cell>
          <cell r="AM1622">
            <v>283</v>
          </cell>
          <cell r="AN1622">
            <v>1</v>
          </cell>
          <cell r="AO1622">
            <v>393216</v>
          </cell>
          <cell r="AQ1622">
            <v>0</v>
          </cell>
          <cell r="AR1622">
            <v>0</v>
          </cell>
          <cell r="AS1622" t="str">
            <v>Ы</v>
          </cell>
          <cell r="AT1622" t="str">
            <v>Ы</v>
          </cell>
          <cell r="AU1622">
            <v>0</v>
          </cell>
          <cell r="AV1622">
            <v>0</v>
          </cell>
          <cell r="AW1622">
            <v>23</v>
          </cell>
          <cell r="AX1622">
            <v>1</v>
          </cell>
          <cell r="AY1622">
            <v>0</v>
          </cell>
          <cell r="AZ1622">
            <v>0</v>
          </cell>
          <cell r="BA1622">
            <v>0</v>
          </cell>
          <cell r="BB1622">
            <v>0</v>
          </cell>
          <cell r="BC1622">
            <v>38828</v>
          </cell>
        </row>
        <row r="1623">
          <cell r="A1623">
            <v>2006</v>
          </cell>
          <cell r="B1623">
            <v>2</v>
          </cell>
          <cell r="C1623">
            <v>155</v>
          </cell>
          <cell r="D1623">
            <v>21</v>
          </cell>
          <cell r="E1623">
            <v>792020</v>
          </cell>
          <cell r="F1623">
            <v>0</v>
          </cell>
          <cell r="G1623" t="str">
            <v>Затраты по ШПЗ (основные)</v>
          </cell>
          <cell r="H1623">
            <v>2011</v>
          </cell>
          <cell r="I1623">
            <v>7920</v>
          </cell>
          <cell r="J1623">
            <v>5533.15</v>
          </cell>
          <cell r="K1623">
            <v>1</v>
          </cell>
          <cell r="L1623">
            <v>0</v>
          </cell>
          <cell r="M1623">
            <v>0</v>
          </cell>
          <cell r="N1623">
            <v>0</v>
          </cell>
          <cell r="R1623">
            <v>0</v>
          </cell>
          <cell r="S1623">
            <v>0</v>
          </cell>
          <cell r="T1623">
            <v>0</v>
          </cell>
          <cell r="U1623">
            <v>32</v>
          </cell>
          <cell r="V1623">
            <v>0</v>
          </cell>
          <cell r="W1623">
            <v>0</v>
          </cell>
          <cell r="AA1623">
            <v>0</v>
          </cell>
          <cell r="AB1623">
            <v>0</v>
          </cell>
          <cell r="AC1623">
            <v>0</v>
          </cell>
          <cell r="AD1623">
            <v>32</v>
          </cell>
          <cell r="AE1623">
            <v>504900</v>
          </cell>
          <cell r="AF1623">
            <v>0</v>
          </cell>
          <cell r="AI1623">
            <v>2251</v>
          </cell>
          <cell r="AK1623">
            <v>0</v>
          </cell>
          <cell r="AM1623">
            <v>284</v>
          </cell>
          <cell r="AN1623">
            <v>1</v>
          </cell>
          <cell r="AO1623">
            <v>393216</v>
          </cell>
          <cell r="AQ1623">
            <v>0</v>
          </cell>
          <cell r="AR1623">
            <v>0</v>
          </cell>
          <cell r="AS1623" t="str">
            <v>Ы</v>
          </cell>
          <cell r="AT1623" t="str">
            <v>Ы</v>
          </cell>
          <cell r="AU1623">
            <v>0</v>
          </cell>
          <cell r="AV1623">
            <v>0</v>
          </cell>
          <cell r="AW1623">
            <v>23</v>
          </cell>
          <cell r="AX1623">
            <v>1</v>
          </cell>
          <cell r="AY1623">
            <v>0</v>
          </cell>
          <cell r="AZ1623">
            <v>0</v>
          </cell>
          <cell r="BA1623">
            <v>0</v>
          </cell>
          <cell r="BB1623">
            <v>0</v>
          </cell>
          <cell r="BC1623">
            <v>38828</v>
          </cell>
        </row>
        <row r="1624">
          <cell r="A1624">
            <v>2006</v>
          </cell>
          <cell r="B1624">
            <v>2</v>
          </cell>
          <cell r="C1624">
            <v>156</v>
          </cell>
          <cell r="D1624">
            <v>21</v>
          </cell>
          <cell r="E1624">
            <v>792020</v>
          </cell>
          <cell r="F1624">
            <v>0</v>
          </cell>
          <cell r="G1624" t="str">
            <v>Затраты по ШПЗ (основные)</v>
          </cell>
          <cell r="H1624">
            <v>2011</v>
          </cell>
          <cell r="I1624">
            <v>7920</v>
          </cell>
          <cell r="J1624">
            <v>14182.04</v>
          </cell>
          <cell r="K1624">
            <v>1</v>
          </cell>
          <cell r="L1624">
            <v>0</v>
          </cell>
          <cell r="M1624">
            <v>0</v>
          </cell>
          <cell r="N1624">
            <v>0</v>
          </cell>
          <cell r="R1624">
            <v>0</v>
          </cell>
          <cell r="S1624">
            <v>0</v>
          </cell>
          <cell r="T1624">
            <v>0</v>
          </cell>
          <cell r="U1624">
            <v>32</v>
          </cell>
          <cell r="V1624">
            <v>0</v>
          </cell>
          <cell r="W1624">
            <v>0</v>
          </cell>
          <cell r="AA1624">
            <v>0</v>
          </cell>
          <cell r="AB1624">
            <v>0</v>
          </cell>
          <cell r="AC1624">
            <v>0</v>
          </cell>
          <cell r="AD1624">
            <v>32</v>
          </cell>
          <cell r="AE1624">
            <v>505100</v>
          </cell>
          <cell r="AF1624">
            <v>0</v>
          </cell>
          <cell r="AI1624">
            <v>2251</v>
          </cell>
          <cell r="AK1624">
            <v>0</v>
          </cell>
          <cell r="AM1624">
            <v>285</v>
          </cell>
          <cell r="AN1624">
            <v>1</v>
          </cell>
          <cell r="AO1624">
            <v>393216</v>
          </cell>
          <cell r="AQ1624">
            <v>0</v>
          </cell>
          <cell r="AR1624">
            <v>0</v>
          </cell>
          <cell r="AS1624" t="str">
            <v>Ы</v>
          </cell>
          <cell r="AT1624" t="str">
            <v>Ы</v>
          </cell>
          <cell r="AU1624">
            <v>0</v>
          </cell>
          <cell r="AV1624">
            <v>0</v>
          </cell>
          <cell r="AW1624">
            <v>23</v>
          </cell>
          <cell r="AX1624">
            <v>1</v>
          </cell>
          <cell r="AY1624">
            <v>0</v>
          </cell>
          <cell r="AZ1624">
            <v>0</v>
          </cell>
          <cell r="BA1624">
            <v>0</v>
          </cell>
          <cell r="BB1624">
            <v>0</v>
          </cell>
          <cell r="BC1624">
            <v>38828</v>
          </cell>
        </row>
        <row r="1625">
          <cell r="A1625">
            <v>2006</v>
          </cell>
          <cell r="B1625">
            <v>2</v>
          </cell>
          <cell r="C1625">
            <v>157</v>
          </cell>
          <cell r="D1625">
            <v>21</v>
          </cell>
          <cell r="E1625">
            <v>792020</v>
          </cell>
          <cell r="F1625">
            <v>0</v>
          </cell>
          <cell r="G1625" t="str">
            <v>Затраты по ШПЗ (основные)</v>
          </cell>
          <cell r="H1625">
            <v>2011</v>
          </cell>
          <cell r="I1625">
            <v>7920</v>
          </cell>
          <cell r="J1625">
            <v>188908.74</v>
          </cell>
          <cell r="K1625">
            <v>1</v>
          </cell>
          <cell r="L1625">
            <v>0</v>
          </cell>
          <cell r="M1625">
            <v>0</v>
          </cell>
          <cell r="N1625">
            <v>0</v>
          </cell>
          <cell r="R1625">
            <v>0</v>
          </cell>
          <cell r="S1625">
            <v>0</v>
          </cell>
          <cell r="T1625">
            <v>0</v>
          </cell>
          <cell r="U1625">
            <v>32</v>
          </cell>
          <cell r="V1625">
            <v>0</v>
          </cell>
          <cell r="W1625">
            <v>0</v>
          </cell>
          <cell r="AA1625">
            <v>0</v>
          </cell>
          <cell r="AB1625">
            <v>0</v>
          </cell>
          <cell r="AC1625">
            <v>0</v>
          </cell>
          <cell r="AD1625">
            <v>32</v>
          </cell>
          <cell r="AE1625">
            <v>505200</v>
          </cell>
          <cell r="AF1625">
            <v>0</v>
          </cell>
          <cell r="AI1625">
            <v>2251</v>
          </cell>
          <cell r="AK1625">
            <v>0</v>
          </cell>
          <cell r="AM1625">
            <v>286</v>
          </cell>
          <cell r="AN1625">
            <v>1</v>
          </cell>
          <cell r="AO1625">
            <v>393216</v>
          </cell>
          <cell r="AQ1625">
            <v>0</v>
          </cell>
          <cell r="AR1625">
            <v>0</v>
          </cell>
          <cell r="AS1625" t="str">
            <v>Ы</v>
          </cell>
          <cell r="AT1625" t="str">
            <v>Ы</v>
          </cell>
          <cell r="AU1625">
            <v>0</v>
          </cell>
          <cell r="AV1625">
            <v>0</v>
          </cell>
          <cell r="AW1625">
            <v>23</v>
          </cell>
          <cell r="AX1625">
            <v>1</v>
          </cell>
          <cell r="AY1625">
            <v>0</v>
          </cell>
          <cell r="AZ1625">
            <v>0</v>
          </cell>
          <cell r="BA1625">
            <v>0</v>
          </cell>
          <cell r="BB1625">
            <v>0</v>
          </cell>
          <cell r="BC1625">
            <v>38828</v>
          </cell>
        </row>
        <row r="1626">
          <cell r="A1626">
            <v>2006</v>
          </cell>
          <cell r="B1626">
            <v>2</v>
          </cell>
          <cell r="C1626">
            <v>158</v>
          </cell>
          <cell r="D1626">
            <v>21</v>
          </cell>
          <cell r="E1626">
            <v>792020</v>
          </cell>
          <cell r="F1626">
            <v>0</v>
          </cell>
          <cell r="G1626" t="str">
            <v>Затраты по ШПЗ (основные)</v>
          </cell>
          <cell r="H1626">
            <v>2011</v>
          </cell>
          <cell r="I1626">
            <v>7920</v>
          </cell>
          <cell r="J1626">
            <v>7199.03</v>
          </cell>
          <cell r="K1626">
            <v>1</v>
          </cell>
          <cell r="L1626">
            <v>0</v>
          </cell>
          <cell r="M1626">
            <v>0</v>
          </cell>
          <cell r="N1626">
            <v>0</v>
          </cell>
          <cell r="R1626">
            <v>0</v>
          </cell>
          <cell r="S1626">
            <v>0</v>
          </cell>
          <cell r="T1626">
            <v>0</v>
          </cell>
          <cell r="U1626">
            <v>32</v>
          </cell>
          <cell r="V1626">
            <v>0</v>
          </cell>
          <cell r="W1626">
            <v>0</v>
          </cell>
          <cell r="AA1626">
            <v>0</v>
          </cell>
          <cell r="AB1626">
            <v>0</v>
          </cell>
          <cell r="AC1626">
            <v>0</v>
          </cell>
          <cell r="AD1626">
            <v>32</v>
          </cell>
          <cell r="AE1626">
            <v>505300</v>
          </cell>
          <cell r="AF1626">
            <v>0</v>
          </cell>
          <cell r="AI1626">
            <v>2251</v>
          </cell>
          <cell r="AK1626">
            <v>0</v>
          </cell>
          <cell r="AM1626">
            <v>287</v>
          </cell>
          <cell r="AN1626">
            <v>1</v>
          </cell>
          <cell r="AO1626">
            <v>393216</v>
          </cell>
          <cell r="AQ1626">
            <v>0</v>
          </cell>
          <cell r="AR1626">
            <v>0</v>
          </cell>
          <cell r="AS1626" t="str">
            <v>Ы</v>
          </cell>
          <cell r="AT1626" t="str">
            <v>Ы</v>
          </cell>
          <cell r="AU1626">
            <v>0</v>
          </cell>
          <cell r="AV1626">
            <v>0</v>
          </cell>
          <cell r="AW1626">
            <v>23</v>
          </cell>
          <cell r="AX1626">
            <v>1</v>
          </cell>
          <cell r="AY1626">
            <v>0</v>
          </cell>
          <cell r="AZ1626">
            <v>0</v>
          </cell>
          <cell r="BA1626">
            <v>0</v>
          </cell>
          <cell r="BB1626">
            <v>0</v>
          </cell>
          <cell r="BC1626">
            <v>38828</v>
          </cell>
        </row>
        <row r="1627">
          <cell r="A1627">
            <v>2006</v>
          </cell>
          <cell r="B1627">
            <v>2</v>
          </cell>
          <cell r="C1627">
            <v>159</v>
          </cell>
          <cell r="D1627">
            <v>21</v>
          </cell>
          <cell r="E1627">
            <v>792020</v>
          </cell>
          <cell r="F1627">
            <v>0</v>
          </cell>
          <cell r="G1627" t="str">
            <v>Затраты по ШПЗ (основные)</v>
          </cell>
          <cell r="H1627">
            <v>2011</v>
          </cell>
          <cell r="I1627">
            <v>7920</v>
          </cell>
          <cell r="J1627">
            <v>5323.42</v>
          </cell>
          <cell r="K1627">
            <v>1</v>
          </cell>
          <cell r="L1627">
            <v>0</v>
          </cell>
          <cell r="M1627">
            <v>0</v>
          </cell>
          <cell r="N1627">
            <v>0</v>
          </cell>
          <cell r="R1627">
            <v>0</v>
          </cell>
          <cell r="S1627">
            <v>0</v>
          </cell>
          <cell r="T1627">
            <v>0</v>
          </cell>
          <cell r="U1627">
            <v>32</v>
          </cell>
          <cell r="V1627">
            <v>0</v>
          </cell>
          <cell r="W1627">
            <v>0</v>
          </cell>
          <cell r="AA1627">
            <v>0</v>
          </cell>
          <cell r="AB1627">
            <v>0</v>
          </cell>
          <cell r="AC1627">
            <v>0</v>
          </cell>
          <cell r="AD1627">
            <v>32</v>
          </cell>
          <cell r="AE1627">
            <v>507000</v>
          </cell>
          <cell r="AF1627">
            <v>0</v>
          </cell>
          <cell r="AI1627">
            <v>2251</v>
          </cell>
          <cell r="AK1627">
            <v>0</v>
          </cell>
          <cell r="AM1627">
            <v>288</v>
          </cell>
          <cell r="AN1627">
            <v>1</v>
          </cell>
          <cell r="AO1627">
            <v>393216</v>
          </cell>
          <cell r="AQ1627">
            <v>0</v>
          </cell>
          <cell r="AR1627">
            <v>0</v>
          </cell>
          <cell r="AS1627" t="str">
            <v>Ы</v>
          </cell>
          <cell r="AT1627" t="str">
            <v>Ы</v>
          </cell>
          <cell r="AU1627">
            <v>0</v>
          </cell>
          <cell r="AV1627">
            <v>0</v>
          </cell>
          <cell r="AW1627">
            <v>23</v>
          </cell>
          <cell r="AX1627">
            <v>1</v>
          </cell>
          <cell r="AY1627">
            <v>0</v>
          </cell>
          <cell r="AZ1627">
            <v>0</v>
          </cell>
          <cell r="BA1627">
            <v>0</v>
          </cell>
          <cell r="BB1627">
            <v>0</v>
          </cell>
          <cell r="BC1627">
            <v>38828</v>
          </cell>
        </row>
        <row r="1628">
          <cell r="A1628">
            <v>2006</v>
          </cell>
          <cell r="B1628">
            <v>2</v>
          </cell>
          <cell r="C1628">
            <v>160</v>
          </cell>
          <cell r="D1628">
            <v>21</v>
          </cell>
          <cell r="E1628">
            <v>792020</v>
          </cell>
          <cell r="F1628">
            <v>0</v>
          </cell>
          <cell r="G1628" t="str">
            <v>Затраты по ШПЗ (основные)</v>
          </cell>
          <cell r="H1628">
            <v>2011</v>
          </cell>
          <cell r="I1628">
            <v>7920</v>
          </cell>
          <cell r="J1628">
            <v>569603.19999999995</v>
          </cell>
          <cell r="K1628">
            <v>1</v>
          </cell>
          <cell r="L1628">
            <v>0</v>
          </cell>
          <cell r="M1628">
            <v>0</v>
          </cell>
          <cell r="N1628">
            <v>0</v>
          </cell>
          <cell r="R1628">
            <v>0</v>
          </cell>
          <cell r="S1628">
            <v>0</v>
          </cell>
          <cell r="T1628">
            <v>0</v>
          </cell>
          <cell r="U1628">
            <v>32</v>
          </cell>
          <cell r="V1628">
            <v>0</v>
          </cell>
          <cell r="W1628">
            <v>0</v>
          </cell>
          <cell r="AA1628">
            <v>0</v>
          </cell>
          <cell r="AB1628">
            <v>0</v>
          </cell>
          <cell r="AC1628">
            <v>0</v>
          </cell>
          <cell r="AD1628">
            <v>32</v>
          </cell>
          <cell r="AE1628">
            <v>510100</v>
          </cell>
          <cell r="AF1628">
            <v>0</v>
          </cell>
          <cell r="AI1628">
            <v>2251</v>
          </cell>
          <cell r="AK1628">
            <v>0</v>
          </cell>
          <cell r="AM1628">
            <v>289</v>
          </cell>
          <cell r="AN1628">
            <v>1</v>
          </cell>
          <cell r="AO1628">
            <v>393216</v>
          </cell>
          <cell r="AQ1628">
            <v>0</v>
          </cell>
          <cell r="AR1628">
            <v>0</v>
          </cell>
          <cell r="AS1628" t="str">
            <v>Ы</v>
          </cell>
          <cell r="AT1628" t="str">
            <v>Ы</v>
          </cell>
          <cell r="AU1628">
            <v>0</v>
          </cell>
          <cell r="AV1628">
            <v>0</v>
          </cell>
          <cell r="AW1628">
            <v>23</v>
          </cell>
          <cell r="AX1628">
            <v>1</v>
          </cell>
          <cell r="AY1628">
            <v>0</v>
          </cell>
          <cell r="AZ1628">
            <v>0</v>
          </cell>
          <cell r="BA1628">
            <v>0</v>
          </cell>
          <cell r="BB1628">
            <v>0</v>
          </cell>
          <cell r="BC1628">
            <v>38828</v>
          </cell>
        </row>
        <row r="1629">
          <cell r="A1629">
            <v>2006</v>
          </cell>
          <cell r="B1629">
            <v>2</v>
          </cell>
          <cell r="C1629">
            <v>161</v>
          </cell>
          <cell r="D1629">
            <v>21</v>
          </cell>
          <cell r="E1629">
            <v>792020</v>
          </cell>
          <cell r="F1629">
            <v>0</v>
          </cell>
          <cell r="G1629" t="str">
            <v>Затраты по ШПЗ (основные)</v>
          </cell>
          <cell r="H1629">
            <v>2011</v>
          </cell>
          <cell r="I1629">
            <v>7920</v>
          </cell>
          <cell r="J1629">
            <v>2888.07</v>
          </cell>
          <cell r="K1629">
            <v>1</v>
          </cell>
          <cell r="L1629">
            <v>0</v>
          </cell>
          <cell r="M1629">
            <v>0</v>
          </cell>
          <cell r="N1629">
            <v>0</v>
          </cell>
          <cell r="R1629">
            <v>0</v>
          </cell>
          <cell r="S1629">
            <v>0</v>
          </cell>
          <cell r="T1629">
            <v>0</v>
          </cell>
          <cell r="U1629">
            <v>32</v>
          </cell>
          <cell r="V1629">
            <v>0</v>
          </cell>
          <cell r="W1629">
            <v>0</v>
          </cell>
          <cell r="AA1629">
            <v>0</v>
          </cell>
          <cell r="AB1629">
            <v>0</v>
          </cell>
          <cell r="AC1629">
            <v>0</v>
          </cell>
          <cell r="AD1629">
            <v>32</v>
          </cell>
          <cell r="AE1629">
            <v>510400</v>
          </cell>
          <cell r="AF1629">
            <v>0</v>
          </cell>
          <cell r="AI1629">
            <v>2251</v>
          </cell>
          <cell r="AK1629">
            <v>0</v>
          </cell>
          <cell r="AM1629">
            <v>290</v>
          </cell>
          <cell r="AN1629">
            <v>1</v>
          </cell>
          <cell r="AO1629">
            <v>393216</v>
          </cell>
          <cell r="AQ1629">
            <v>0</v>
          </cell>
          <cell r="AR1629">
            <v>0</v>
          </cell>
          <cell r="AS1629" t="str">
            <v>Ы</v>
          </cell>
          <cell r="AT1629" t="str">
            <v>Ы</v>
          </cell>
          <cell r="AU1629">
            <v>0</v>
          </cell>
          <cell r="AV1629">
            <v>0</v>
          </cell>
          <cell r="AW1629">
            <v>23</v>
          </cell>
          <cell r="AX1629">
            <v>1</v>
          </cell>
          <cell r="AY1629">
            <v>0</v>
          </cell>
          <cell r="AZ1629">
            <v>0</v>
          </cell>
          <cell r="BA1629">
            <v>0</v>
          </cell>
          <cell r="BB1629">
            <v>0</v>
          </cell>
          <cell r="BC1629">
            <v>38828</v>
          </cell>
        </row>
        <row r="1630">
          <cell r="A1630">
            <v>2006</v>
          </cell>
          <cell r="B1630">
            <v>2</v>
          </cell>
          <cell r="C1630">
            <v>162</v>
          </cell>
          <cell r="D1630">
            <v>21</v>
          </cell>
          <cell r="E1630">
            <v>792020</v>
          </cell>
          <cell r="F1630">
            <v>0</v>
          </cell>
          <cell r="G1630" t="str">
            <v>Затраты по ШПЗ (основные)</v>
          </cell>
          <cell r="H1630">
            <v>2011</v>
          </cell>
          <cell r="I1630">
            <v>7920</v>
          </cell>
          <cell r="J1630">
            <v>3851.58</v>
          </cell>
          <cell r="K1630">
            <v>1</v>
          </cell>
          <cell r="L1630">
            <v>0</v>
          </cell>
          <cell r="M1630">
            <v>0</v>
          </cell>
          <cell r="N1630">
            <v>0</v>
          </cell>
          <cell r="R1630">
            <v>0</v>
          </cell>
          <cell r="S1630">
            <v>0</v>
          </cell>
          <cell r="T1630">
            <v>0</v>
          </cell>
          <cell r="U1630">
            <v>32</v>
          </cell>
          <cell r="V1630">
            <v>0</v>
          </cell>
          <cell r="W1630">
            <v>0</v>
          </cell>
          <cell r="AA1630">
            <v>0</v>
          </cell>
          <cell r="AB1630">
            <v>0</v>
          </cell>
          <cell r="AC1630">
            <v>0</v>
          </cell>
          <cell r="AD1630">
            <v>32</v>
          </cell>
          <cell r="AE1630">
            <v>510500</v>
          </cell>
          <cell r="AF1630">
            <v>0</v>
          </cell>
          <cell r="AI1630">
            <v>2251</v>
          </cell>
          <cell r="AK1630">
            <v>0</v>
          </cell>
          <cell r="AM1630">
            <v>291</v>
          </cell>
          <cell r="AN1630">
            <v>1</v>
          </cell>
          <cell r="AO1630">
            <v>393216</v>
          </cell>
          <cell r="AQ1630">
            <v>0</v>
          </cell>
          <cell r="AR1630">
            <v>0</v>
          </cell>
          <cell r="AS1630" t="str">
            <v>Ы</v>
          </cell>
          <cell r="AT1630" t="str">
            <v>Ы</v>
          </cell>
          <cell r="AU1630">
            <v>0</v>
          </cell>
          <cell r="AV1630">
            <v>0</v>
          </cell>
          <cell r="AW1630">
            <v>23</v>
          </cell>
          <cell r="AX1630">
            <v>1</v>
          </cell>
          <cell r="AY1630">
            <v>0</v>
          </cell>
          <cell r="AZ1630">
            <v>0</v>
          </cell>
          <cell r="BA1630">
            <v>0</v>
          </cell>
          <cell r="BB1630">
            <v>0</v>
          </cell>
          <cell r="BC1630">
            <v>38828</v>
          </cell>
        </row>
        <row r="1631">
          <cell r="A1631">
            <v>2006</v>
          </cell>
          <cell r="B1631">
            <v>2</v>
          </cell>
          <cell r="C1631">
            <v>163</v>
          </cell>
          <cell r="D1631">
            <v>21</v>
          </cell>
          <cell r="E1631">
            <v>792020</v>
          </cell>
          <cell r="F1631">
            <v>0</v>
          </cell>
          <cell r="G1631" t="str">
            <v>Затраты по ШПЗ (основные)</v>
          </cell>
          <cell r="H1631">
            <v>2011</v>
          </cell>
          <cell r="I1631">
            <v>7920</v>
          </cell>
          <cell r="J1631">
            <v>658795.07999999996</v>
          </cell>
          <cell r="K1631">
            <v>1</v>
          </cell>
          <cell r="L1631">
            <v>0</v>
          </cell>
          <cell r="M1631">
            <v>0</v>
          </cell>
          <cell r="N1631">
            <v>0</v>
          </cell>
          <cell r="R1631">
            <v>0</v>
          </cell>
          <cell r="S1631">
            <v>0</v>
          </cell>
          <cell r="T1631">
            <v>0</v>
          </cell>
          <cell r="U1631">
            <v>32</v>
          </cell>
          <cell r="V1631">
            <v>0</v>
          </cell>
          <cell r="W1631">
            <v>0</v>
          </cell>
          <cell r="AA1631">
            <v>0</v>
          </cell>
          <cell r="AB1631">
            <v>0</v>
          </cell>
          <cell r="AC1631">
            <v>0</v>
          </cell>
          <cell r="AD1631">
            <v>32</v>
          </cell>
          <cell r="AE1631">
            <v>510600</v>
          </cell>
          <cell r="AF1631">
            <v>0</v>
          </cell>
          <cell r="AI1631">
            <v>2251</v>
          </cell>
          <cell r="AK1631">
            <v>0</v>
          </cell>
          <cell r="AM1631">
            <v>292</v>
          </cell>
          <cell r="AN1631">
            <v>1</v>
          </cell>
          <cell r="AO1631">
            <v>393216</v>
          </cell>
          <cell r="AQ1631">
            <v>0</v>
          </cell>
          <cell r="AR1631">
            <v>0</v>
          </cell>
          <cell r="AS1631" t="str">
            <v>Ы</v>
          </cell>
          <cell r="AT1631" t="str">
            <v>Ы</v>
          </cell>
          <cell r="AU1631">
            <v>0</v>
          </cell>
          <cell r="AV1631">
            <v>0</v>
          </cell>
          <cell r="AW1631">
            <v>23</v>
          </cell>
          <cell r="AX1631">
            <v>1</v>
          </cell>
          <cell r="AY1631">
            <v>0</v>
          </cell>
          <cell r="AZ1631">
            <v>0</v>
          </cell>
          <cell r="BA1631">
            <v>0</v>
          </cell>
          <cell r="BB1631">
            <v>0</v>
          </cell>
          <cell r="BC1631">
            <v>38828</v>
          </cell>
        </row>
        <row r="1632">
          <cell r="A1632">
            <v>2006</v>
          </cell>
          <cell r="B1632">
            <v>2</v>
          </cell>
          <cell r="C1632">
            <v>164</v>
          </cell>
          <cell r="D1632">
            <v>21</v>
          </cell>
          <cell r="E1632">
            <v>792020</v>
          </cell>
          <cell r="F1632">
            <v>0</v>
          </cell>
          <cell r="G1632" t="str">
            <v>Затраты по ШПЗ (основные)</v>
          </cell>
          <cell r="H1632">
            <v>2011</v>
          </cell>
          <cell r="I1632">
            <v>7920</v>
          </cell>
          <cell r="J1632">
            <v>1200</v>
          </cell>
          <cell r="K1632">
            <v>1</v>
          </cell>
          <cell r="L1632">
            <v>0</v>
          </cell>
          <cell r="M1632">
            <v>0</v>
          </cell>
          <cell r="N1632">
            <v>0</v>
          </cell>
          <cell r="R1632">
            <v>0</v>
          </cell>
          <cell r="S1632">
            <v>0</v>
          </cell>
          <cell r="T1632">
            <v>0</v>
          </cell>
          <cell r="U1632">
            <v>32</v>
          </cell>
          <cell r="V1632">
            <v>0</v>
          </cell>
          <cell r="W1632">
            <v>0</v>
          </cell>
          <cell r="AA1632">
            <v>0</v>
          </cell>
          <cell r="AB1632">
            <v>0</v>
          </cell>
          <cell r="AC1632">
            <v>0</v>
          </cell>
          <cell r="AD1632">
            <v>32</v>
          </cell>
          <cell r="AE1632">
            <v>522100</v>
          </cell>
          <cell r="AF1632">
            <v>0</v>
          </cell>
          <cell r="AI1632">
            <v>2251</v>
          </cell>
          <cell r="AK1632">
            <v>0</v>
          </cell>
          <cell r="AM1632">
            <v>293</v>
          </cell>
          <cell r="AN1632">
            <v>1</v>
          </cell>
          <cell r="AO1632">
            <v>393216</v>
          </cell>
          <cell r="AQ1632">
            <v>0</v>
          </cell>
          <cell r="AR1632">
            <v>0</v>
          </cell>
          <cell r="AS1632" t="str">
            <v>Ы</v>
          </cell>
          <cell r="AT1632" t="str">
            <v>Ы</v>
          </cell>
          <cell r="AU1632">
            <v>0</v>
          </cell>
          <cell r="AV1632">
            <v>0</v>
          </cell>
          <cell r="AW1632">
            <v>23</v>
          </cell>
          <cell r="AX1632">
            <v>1</v>
          </cell>
          <cell r="AY1632">
            <v>0</v>
          </cell>
          <cell r="AZ1632">
            <v>0</v>
          </cell>
          <cell r="BA1632">
            <v>0</v>
          </cell>
          <cell r="BB1632">
            <v>0</v>
          </cell>
          <cell r="BC1632">
            <v>38828</v>
          </cell>
        </row>
        <row r="1633">
          <cell r="A1633">
            <v>2006</v>
          </cell>
          <cell r="B1633">
            <v>2</v>
          </cell>
          <cell r="C1633">
            <v>168</v>
          </cell>
          <cell r="D1633">
            <v>21</v>
          </cell>
          <cell r="E1633">
            <v>792020</v>
          </cell>
          <cell r="F1633">
            <v>0</v>
          </cell>
          <cell r="G1633" t="str">
            <v>Затраты по ШПЗ (основные)</v>
          </cell>
          <cell r="H1633">
            <v>2011</v>
          </cell>
          <cell r="I1633">
            <v>7920</v>
          </cell>
          <cell r="J1633">
            <v>17457.91</v>
          </cell>
          <cell r="K1633">
            <v>1</v>
          </cell>
          <cell r="L1633">
            <v>0</v>
          </cell>
          <cell r="M1633">
            <v>0</v>
          </cell>
          <cell r="N1633">
            <v>0</v>
          </cell>
          <cell r="R1633">
            <v>0</v>
          </cell>
          <cell r="S1633">
            <v>0</v>
          </cell>
          <cell r="T1633">
            <v>0</v>
          </cell>
          <cell r="U1633">
            <v>33</v>
          </cell>
          <cell r="V1633">
            <v>0</v>
          </cell>
          <cell r="W1633">
            <v>0</v>
          </cell>
          <cell r="AA1633">
            <v>0</v>
          </cell>
          <cell r="AB1633">
            <v>0</v>
          </cell>
          <cell r="AC1633">
            <v>0</v>
          </cell>
          <cell r="AD1633">
            <v>33</v>
          </cell>
          <cell r="AE1633">
            <v>110000</v>
          </cell>
          <cell r="AF1633">
            <v>0</v>
          </cell>
          <cell r="AI1633">
            <v>2251</v>
          </cell>
          <cell r="AK1633">
            <v>0</v>
          </cell>
          <cell r="AM1633">
            <v>297</v>
          </cell>
          <cell r="AN1633">
            <v>1</v>
          </cell>
          <cell r="AO1633">
            <v>393216</v>
          </cell>
          <cell r="AQ1633">
            <v>0</v>
          </cell>
          <cell r="AR1633">
            <v>0</v>
          </cell>
          <cell r="AS1633" t="str">
            <v>Ы</v>
          </cell>
          <cell r="AT1633" t="str">
            <v>Ы</v>
          </cell>
          <cell r="AU1633">
            <v>0</v>
          </cell>
          <cell r="AV1633">
            <v>0</v>
          </cell>
          <cell r="AW1633">
            <v>23</v>
          </cell>
          <cell r="AX1633">
            <v>1</v>
          </cell>
          <cell r="AY1633">
            <v>0</v>
          </cell>
          <cell r="AZ1633">
            <v>0</v>
          </cell>
          <cell r="BA1633">
            <v>0</v>
          </cell>
          <cell r="BB1633">
            <v>0</v>
          </cell>
          <cell r="BC1633">
            <v>38828</v>
          </cell>
        </row>
        <row r="1634">
          <cell r="A1634">
            <v>2006</v>
          </cell>
          <cell r="B1634">
            <v>2</v>
          </cell>
          <cell r="C1634">
            <v>169</v>
          </cell>
          <cell r="D1634">
            <v>21</v>
          </cell>
          <cell r="E1634">
            <v>792020</v>
          </cell>
          <cell r="F1634">
            <v>0</v>
          </cell>
          <cell r="G1634" t="str">
            <v>Затраты по ШПЗ (основные)</v>
          </cell>
          <cell r="H1634">
            <v>2011</v>
          </cell>
          <cell r="I1634">
            <v>7920</v>
          </cell>
          <cell r="J1634">
            <v>1996.86</v>
          </cell>
          <cell r="K1634">
            <v>1</v>
          </cell>
          <cell r="L1634">
            <v>0</v>
          </cell>
          <cell r="M1634">
            <v>0</v>
          </cell>
          <cell r="N1634">
            <v>0</v>
          </cell>
          <cell r="R1634">
            <v>0</v>
          </cell>
          <cell r="S1634">
            <v>0</v>
          </cell>
          <cell r="T1634">
            <v>0</v>
          </cell>
          <cell r="U1634">
            <v>33</v>
          </cell>
          <cell r="V1634">
            <v>0</v>
          </cell>
          <cell r="W1634">
            <v>0</v>
          </cell>
          <cell r="AA1634">
            <v>0</v>
          </cell>
          <cell r="AB1634">
            <v>0</v>
          </cell>
          <cell r="AC1634">
            <v>0</v>
          </cell>
          <cell r="AD1634">
            <v>33</v>
          </cell>
          <cell r="AE1634">
            <v>114020</v>
          </cell>
          <cell r="AF1634">
            <v>0</v>
          </cell>
          <cell r="AI1634">
            <v>2251</v>
          </cell>
          <cell r="AK1634">
            <v>0</v>
          </cell>
          <cell r="AM1634">
            <v>298</v>
          </cell>
          <cell r="AN1634">
            <v>1</v>
          </cell>
          <cell r="AO1634">
            <v>393216</v>
          </cell>
          <cell r="AQ1634">
            <v>0</v>
          </cell>
          <cell r="AR1634">
            <v>0</v>
          </cell>
          <cell r="AS1634" t="str">
            <v>Ы</v>
          </cell>
          <cell r="AT1634" t="str">
            <v>Ы</v>
          </cell>
          <cell r="AU1634">
            <v>0</v>
          </cell>
          <cell r="AV1634">
            <v>0</v>
          </cell>
          <cell r="AW1634">
            <v>23</v>
          </cell>
          <cell r="AX1634">
            <v>1</v>
          </cell>
          <cell r="AY1634">
            <v>0</v>
          </cell>
          <cell r="AZ1634">
            <v>0</v>
          </cell>
          <cell r="BA1634">
            <v>0</v>
          </cell>
          <cell r="BB1634">
            <v>0</v>
          </cell>
          <cell r="BC1634">
            <v>38828</v>
          </cell>
        </row>
        <row r="1635">
          <cell r="A1635">
            <v>2006</v>
          </cell>
          <cell r="B1635">
            <v>2</v>
          </cell>
          <cell r="C1635">
            <v>170</v>
          </cell>
          <cell r="D1635">
            <v>21</v>
          </cell>
          <cell r="E1635">
            <v>792020</v>
          </cell>
          <cell r="F1635">
            <v>0</v>
          </cell>
          <cell r="G1635" t="str">
            <v>Затраты по ШПЗ (основные)</v>
          </cell>
          <cell r="H1635">
            <v>2011</v>
          </cell>
          <cell r="I1635">
            <v>7920</v>
          </cell>
          <cell r="J1635">
            <v>218301.71</v>
          </cell>
          <cell r="K1635">
            <v>1</v>
          </cell>
          <cell r="L1635">
            <v>0</v>
          </cell>
          <cell r="M1635">
            <v>0</v>
          </cell>
          <cell r="N1635">
            <v>0</v>
          </cell>
          <cell r="R1635">
            <v>0</v>
          </cell>
          <cell r="S1635">
            <v>0</v>
          </cell>
          <cell r="T1635">
            <v>0</v>
          </cell>
          <cell r="U1635">
            <v>33</v>
          </cell>
          <cell r="V1635">
            <v>0</v>
          </cell>
          <cell r="W1635">
            <v>0</v>
          </cell>
          <cell r="AA1635">
            <v>0</v>
          </cell>
          <cell r="AB1635">
            <v>0</v>
          </cell>
          <cell r="AC1635">
            <v>0</v>
          </cell>
          <cell r="AD1635">
            <v>33</v>
          </cell>
          <cell r="AE1635">
            <v>116000</v>
          </cell>
          <cell r="AF1635">
            <v>0</v>
          </cell>
          <cell r="AI1635">
            <v>2251</v>
          </cell>
          <cell r="AK1635">
            <v>0</v>
          </cell>
          <cell r="AM1635">
            <v>299</v>
          </cell>
          <cell r="AN1635">
            <v>1</v>
          </cell>
          <cell r="AO1635">
            <v>393216</v>
          </cell>
          <cell r="AQ1635">
            <v>0</v>
          </cell>
          <cell r="AR1635">
            <v>0</v>
          </cell>
          <cell r="AS1635" t="str">
            <v>Ы</v>
          </cell>
          <cell r="AT1635" t="str">
            <v>Ы</v>
          </cell>
          <cell r="AU1635">
            <v>0</v>
          </cell>
          <cell r="AV1635">
            <v>0</v>
          </cell>
          <cell r="AW1635">
            <v>23</v>
          </cell>
          <cell r="AX1635">
            <v>1</v>
          </cell>
          <cell r="AY1635">
            <v>0</v>
          </cell>
          <cell r="AZ1635">
            <v>0</v>
          </cell>
          <cell r="BA1635">
            <v>0</v>
          </cell>
          <cell r="BB1635">
            <v>0</v>
          </cell>
          <cell r="BC1635">
            <v>38828</v>
          </cell>
        </row>
        <row r="1636">
          <cell r="A1636">
            <v>2006</v>
          </cell>
          <cell r="B1636">
            <v>2</v>
          </cell>
          <cell r="C1636">
            <v>171</v>
          </cell>
          <cell r="D1636">
            <v>21</v>
          </cell>
          <cell r="E1636">
            <v>792020</v>
          </cell>
          <cell r="F1636">
            <v>0</v>
          </cell>
          <cell r="G1636" t="str">
            <v>Затраты по ШПЗ (основные)</v>
          </cell>
          <cell r="H1636">
            <v>2011</v>
          </cell>
          <cell r="I1636">
            <v>7920</v>
          </cell>
          <cell r="J1636">
            <v>4929.1000000000004</v>
          </cell>
          <cell r="K1636">
            <v>1</v>
          </cell>
          <cell r="L1636">
            <v>0</v>
          </cell>
          <cell r="M1636">
            <v>0</v>
          </cell>
          <cell r="N1636">
            <v>0</v>
          </cell>
          <cell r="R1636">
            <v>0</v>
          </cell>
          <cell r="S1636">
            <v>0</v>
          </cell>
          <cell r="T1636">
            <v>0</v>
          </cell>
          <cell r="U1636">
            <v>33</v>
          </cell>
          <cell r="V1636">
            <v>0</v>
          </cell>
          <cell r="W1636">
            <v>0</v>
          </cell>
          <cell r="AA1636">
            <v>0</v>
          </cell>
          <cell r="AB1636">
            <v>0</v>
          </cell>
          <cell r="AC1636">
            <v>0</v>
          </cell>
          <cell r="AD1636">
            <v>33</v>
          </cell>
          <cell r="AE1636">
            <v>117000</v>
          </cell>
          <cell r="AF1636">
            <v>0</v>
          </cell>
          <cell r="AI1636">
            <v>2251</v>
          </cell>
          <cell r="AK1636">
            <v>0</v>
          </cell>
          <cell r="AM1636">
            <v>300</v>
          </cell>
          <cell r="AN1636">
            <v>1</v>
          </cell>
          <cell r="AO1636">
            <v>393216</v>
          </cell>
          <cell r="AQ1636">
            <v>0</v>
          </cell>
          <cell r="AR1636">
            <v>0</v>
          </cell>
          <cell r="AS1636" t="str">
            <v>Ы</v>
          </cell>
          <cell r="AT1636" t="str">
            <v>Ы</v>
          </cell>
          <cell r="AU1636">
            <v>0</v>
          </cell>
          <cell r="AV1636">
            <v>0</v>
          </cell>
          <cell r="AW1636">
            <v>23</v>
          </cell>
          <cell r="AX1636">
            <v>1</v>
          </cell>
          <cell r="AY1636">
            <v>0</v>
          </cell>
          <cell r="AZ1636">
            <v>0</v>
          </cell>
          <cell r="BA1636">
            <v>0</v>
          </cell>
          <cell r="BB1636">
            <v>0</v>
          </cell>
          <cell r="BC1636">
            <v>38828</v>
          </cell>
        </row>
        <row r="1637">
          <cell r="A1637">
            <v>2006</v>
          </cell>
          <cell r="B1637">
            <v>2</v>
          </cell>
          <cell r="C1637">
            <v>172</v>
          </cell>
          <cell r="D1637">
            <v>21</v>
          </cell>
          <cell r="E1637">
            <v>792020</v>
          </cell>
          <cell r="F1637">
            <v>0</v>
          </cell>
          <cell r="G1637" t="str">
            <v>Затраты по ШПЗ (основные)</v>
          </cell>
          <cell r="H1637">
            <v>2011</v>
          </cell>
          <cell r="I1637">
            <v>7920</v>
          </cell>
          <cell r="J1637">
            <v>16570</v>
          </cell>
          <cell r="K1637">
            <v>1</v>
          </cell>
          <cell r="L1637">
            <v>0</v>
          </cell>
          <cell r="M1637">
            <v>0</v>
          </cell>
          <cell r="N1637">
            <v>0</v>
          </cell>
          <cell r="R1637">
            <v>0</v>
          </cell>
          <cell r="S1637">
            <v>0</v>
          </cell>
          <cell r="T1637">
            <v>0</v>
          </cell>
          <cell r="U1637">
            <v>33</v>
          </cell>
          <cell r="V1637">
            <v>0</v>
          </cell>
          <cell r="W1637">
            <v>0</v>
          </cell>
          <cell r="AA1637">
            <v>0</v>
          </cell>
          <cell r="AB1637">
            <v>0</v>
          </cell>
          <cell r="AC1637">
            <v>0</v>
          </cell>
          <cell r="AD1637">
            <v>33</v>
          </cell>
          <cell r="AE1637">
            <v>118000</v>
          </cell>
          <cell r="AF1637">
            <v>0</v>
          </cell>
          <cell r="AI1637">
            <v>2251</v>
          </cell>
          <cell r="AK1637">
            <v>0</v>
          </cell>
          <cell r="AM1637">
            <v>301</v>
          </cell>
          <cell r="AN1637">
            <v>1</v>
          </cell>
          <cell r="AO1637">
            <v>393216</v>
          </cell>
          <cell r="AQ1637">
            <v>0</v>
          </cell>
          <cell r="AR1637">
            <v>0</v>
          </cell>
          <cell r="AS1637" t="str">
            <v>Ы</v>
          </cell>
          <cell r="AT1637" t="str">
            <v>Ы</v>
          </cell>
          <cell r="AU1637">
            <v>0</v>
          </cell>
          <cell r="AV1637">
            <v>0</v>
          </cell>
          <cell r="AW1637">
            <v>23</v>
          </cell>
          <cell r="AX1637">
            <v>1</v>
          </cell>
          <cell r="AY1637">
            <v>0</v>
          </cell>
          <cell r="AZ1637">
            <v>0</v>
          </cell>
          <cell r="BA1637">
            <v>0</v>
          </cell>
          <cell r="BB1637">
            <v>0</v>
          </cell>
          <cell r="BC1637">
            <v>38828</v>
          </cell>
        </row>
        <row r="1638">
          <cell r="A1638">
            <v>2006</v>
          </cell>
          <cell r="B1638">
            <v>2</v>
          </cell>
          <cell r="C1638">
            <v>173</v>
          </cell>
          <cell r="D1638">
            <v>21</v>
          </cell>
          <cell r="E1638">
            <v>792020</v>
          </cell>
          <cell r="F1638">
            <v>0</v>
          </cell>
          <cell r="G1638" t="str">
            <v>Затраты по ШПЗ (основные)</v>
          </cell>
          <cell r="H1638">
            <v>2011</v>
          </cell>
          <cell r="I1638">
            <v>7920</v>
          </cell>
          <cell r="J1638">
            <v>9208.5</v>
          </cell>
          <cell r="K1638">
            <v>1</v>
          </cell>
          <cell r="L1638">
            <v>0</v>
          </cell>
          <cell r="M1638">
            <v>0</v>
          </cell>
          <cell r="N1638">
            <v>0</v>
          </cell>
          <cell r="R1638">
            <v>0</v>
          </cell>
          <cell r="S1638">
            <v>0</v>
          </cell>
          <cell r="T1638">
            <v>0</v>
          </cell>
          <cell r="U1638">
            <v>33</v>
          </cell>
          <cell r="V1638">
            <v>0</v>
          </cell>
          <cell r="W1638">
            <v>0</v>
          </cell>
          <cell r="AA1638">
            <v>0</v>
          </cell>
          <cell r="AB1638">
            <v>0</v>
          </cell>
          <cell r="AC1638">
            <v>0</v>
          </cell>
          <cell r="AD1638">
            <v>33</v>
          </cell>
          <cell r="AE1638">
            <v>130100</v>
          </cell>
          <cell r="AF1638">
            <v>0</v>
          </cell>
          <cell r="AI1638">
            <v>2251</v>
          </cell>
          <cell r="AK1638">
            <v>0</v>
          </cell>
          <cell r="AM1638">
            <v>302</v>
          </cell>
          <cell r="AN1638">
            <v>1</v>
          </cell>
          <cell r="AO1638">
            <v>393216</v>
          </cell>
          <cell r="AQ1638">
            <v>0</v>
          </cell>
          <cell r="AR1638">
            <v>0</v>
          </cell>
          <cell r="AS1638" t="str">
            <v>Ы</v>
          </cell>
          <cell r="AT1638" t="str">
            <v>Ы</v>
          </cell>
          <cell r="AU1638">
            <v>0</v>
          </cell>
          <cell r="AV1638">
            <v>0</v>
          </cell>
          <cell r="AW1638">
            <v>23</v>
          </cell>
          <cell r="AX1638">
            <v>1</v>
          </cell>
          <cell r="AY1638">
            <v>0</v>
          </cell>
          <cell r="AZ1638">
            <v>0</v>
          </cell>
          <cell r="BA1638">
            <v>0</v>
          </cell>
          <cell r="BB1638">
            <v>0</v>
          </cell>
          <cell r="BC1638">
            <v>38828</v>
          </cell>
        </row>
        <row r="1639">
          <cell r="A1639">
            <v>2006</v>
          </cell>
          <cell r="B1639">
            <v>2</v>
          </cell>
          <cell r="C1639">
            <v>174</v>
          </cell>
          <cell r="D1639">
            <v>21</v>
          </cell>
          <cell r="E1639">
            <v>792020</v>
          </cell>
          <cell r="F1639">
            <v>0</v>
          </cell>
          <cell r="G1639" t="str">
            <v>Затраты по ШПЗ (основные)</v>
          </cell>
          <cell r="H1639">
            <v>2011</v>
          </cell>
          <cell r="I1639">
            <v>7920</v>
          </cell>
          <cell r="J1639">
            <v>274700</v>
          </cell>
          <cell r="K1639">
            <v>1</v>
          </cell>
          <cell r="L1639">
            <v>0</v>
          </cell>
          <cell r="M1639">
            <v>0</v>
          </cell>
          <cell r="N1639">
            <v>0</v>
          </cell>
          <cell r="R1639">
            <v>0</v>
          </cell>
          <cell r="S1639">
            <v>0</v>
          </cell>
          <cell r="T1639">
            <v>0</v>
          </cell>
          <cell r="U1639">
            <v>33</v>
          </cell>
          <cell r="V1639">
            <v>0</v>
          </cell>
          <cell r="W1639">
            <v>0</v>
          </cell>
          <cell r="AA1639">
            <v>0</v>
          </cell>
          <cell r="AB1639">
            <v>0</v>
          </cell>
          <cell r="AC1639">
            <v>0</v>
          </cell>
          <cell r="AD1639">
            <v>33</v>
          </cell>
          <cell r="AE1639">
            <v>132000</v>
          </cell>
          <cell r="AF1639">
            <v>0</v>
          </cell>
          <cell r="AI1639">
            <v>2251</v>
          </cell>
          <cell r="AK1639">
            <v>0</v>
          </cell>
          <cell r="AM1639">
            <v>303</v>
          </cell>
          <cell r="AN1639">
            <v>1</v>
          </cell>
          <cell r="AO1639">
            <v>393216</v>
          </cell>
          <cell r="AQ1639">
            <v>0</v>
          </cell>
          <cell r="AR1639">
            <v>0</v>
          </cell>
          <cell r="AS1639" t="str">
            <v>Ы</v>
          </cell>
          <cell r="AT1639" t="str">
            <v>Ы</v>
          </cell>
          <cell r="AU1639">
            <v>0</v>
          </cell>
          <cell r="AV1639">
            <v>0</v>
          </cell>
          <cell r="AW1639">
            <v>23</v>
          </cell>
          <cell r="AX1639">
            <v>1</v>
          </cell>
          <cell r="AY1639">
            <v>0</v>
          </cell>
          <cell r="AZ1639">
            <v>0</v>
          </cell>
          <cell r="BA1639">
            <v>0</v>
          </cell>
          <cell r="BB1639">
            <v>0</v>
          </cell>
          <cell r="BC1639">
            <v>38828</v>
          </cell>
        </row>
        <row r="1640">
          <cell r="A1640">
            <v>2006</v>
          </cell>
          <cell r="B1640">
            <v>2</v>
          </cell>
          <cell r="C1640">
            <v>175</v>
          </cell>
          <cell r="D1640">
            <v>21</v>
          </cell>
          <cell r="E1640">
            <v>792020</v>
          </cell>
          <cell r="F1640">
            <v>0</v>
          </cell>
          <cell r="G1640" t="str">
            <v>Затраты по ШПЗ (основные)</v>
          </cell>
          <cell r="H1640">
            <v>2011</v>
          </cell>
          <cell r="I1640">
            <v>7920</v>
          </cell>
          <cell r="J1640">
            <v>198.29</v>
          </cell>
          <cell r="K1640">
            <v>1</v>
          </cell>
          <cell r="L1640">
            <v>0</v>
          </cell>
          <cell r="M1640">
            <v>0</v>
          </cell>
          <cell r="N1640">
            <v>0</v>
          </cell>
          <cell r="R1640">
            <v>0</v>
          </cell>
          <cell r="S1640">
            <v>0</v>
          </cell>
          <cell r="T1640">
            <v>0</v>
          </cell>
          <cell r="U1640">
            <v>33</v>
          </cell>
          <cell r="V1640">
            <v>0</v>
          </cell>
          <cell r="W1640">
            <v>0</v>
          </cell>
          <cell r="AA1640">
            <v>0</v>
          </cell>
          <cell r="AB1640">
            <v>0</v>
          </cell>
          <cell r="AC1640">
            <v>0</v>
          </cell>
          <cell r="AD1640">
            <v>33</v>
          </cell>
          <cell r="AE1640">
            <v>133100</v>
          </cell>
          <cell r="AF1640">
            <v>0</v>
          </cell>
          <cell r="AI1640">
            <v>2251</v>
          </cell>
          <cell r="AK1640">
            <v>0</v>
          </cell>
          <cell r="AM1640">
            <v>304</v>
          </cell>
          <cell r="AN1640">
            <v>1</v>
          </cell>
          <cell r="AO1640">
            <v>393216</v>
          </cell>
          <cell r="AQ1640">
            <v>0</v>
          </cell>
          <cell r="AR1640">
            <v>0</v>
          </cell>
          <cell r="AS1640" t="str">
            <v>Ы</v>
          </cell>
          <cell r="AT1640" t="str">
            <v>Ы</v>
          </cell>
          <cell r="AU1640">
            <v>0</v>
          </cell>
          <cell r="AV1640">
            <v>0</v>
          </cell>
          <cell r="AW1640">
            <v>23</v>
          </cell>
          <cell r="AX1640">
            <v>1</v>
          </cell>
          <cell r="AY1640">
            <v>0</v>
          </cell>
          <cell r="AZ1640">
            <v>0</v>
          </cell>
          <cell r="BA1640">
            <v>0</v>
          </cell>
          <cell r="BB1640">
            <v>0</v>
          </cell>
          <cell r="BC1640">
            <v>38828</v>
          </cell>
        </row>
        <row r="1641">
          <cell r="A1641">
            <v>2006</v>
          </cell>
          <cell r="B1641">
            <v>2</v>
          </cell>
          <cell r="C1641">
            <v>176</v>
          </cell>
          <cell r="D1641">
            <v>21</v>
          </cell>
          <cell r="E1641">
            <v>792020</v>
          </cell>
          <cell r="F1641">
            <v>0</v>
          </cell>
          <cell r="G1641" t="str">
            <v>Затраты по ШПЗ (основные)</v>
          </cell>
          <cell r="H1641">
            <v>2011</v>
          </cell>
          <cell r="I1641">
            <v>7920</v>
          </cell>
          <cell r="J1641">
            <v>1488</v>
          </cell>
          <cell r="K1641">
            <v>1</v>
          </cell>
          <cell r="L1641">
            <v>0</v>
          </cell>
          <cell r="M1641">
            <v>0</v>
          </cell>
          <cell r="N1641">
            <v>0</v>
          </cell>
          <cell r="R1641">
            <v>0</v>
          </cell>
          <cell r="S1641">
            <v>0</v>
          </cell>
          <cell r="T1641">
            <v>0</v>
          </cell>
          <cell r="U1641">
            <v>33</v>
          </cell>
          <cell r="V1641">
            <v>0</v>
          </cell>
          <cell r="W1641">
            <v>0</v>
          </cell>
          <cell r="AA1641">
            <v>0</v>
          </cell>
          <cell r="AB1641">
            <v>0</v>
          </cell>
          <cell r="AC1641">
            <v>0</v>
          </cell>
          <cell r="AD1641">
            <v>33</v>
          </cell>
          <cell r="AE1641">
            <v>135000</v>
          </cell>
          <cell r="AF1641">
            <v>0</v>
          </cell>
          <cell r="AI1641">
            <v>2251</v>
          </cell>
          <cell r="AK1641">
            <v>0</v>
          </cell>
          <cell r="AM1641">
            <v>305</v>
          </cell>
          <cell r="AN1641">
            <v>1</v>
          </cell>
          <cell r="AO1641">
            <v>393216</v>
          </cell>
          <cell r="AQ1641">
            <v>0</v>
          </cell>
          <cell r="AR1641">
            <v>0</v>
          </cell>
          <cell r="AS1641" t="str">
            <v>Ы</v>
          </cell>
          <cell r="AT1641" t="str">
            <v>Ы</v>
          </cell>
          <cell r="AU1641">
            <v>0</v>
          </cell>
          <cell r="AV1641">
            <v>0</v>
          </cell>
          <cell r="AW1641">
            <v>23</v>
          </cell>
          <cell r="AX1641">
            <v>1</v>
          </cell>
          <cell r="AY1641">
            <v>0</v>
          </cell>
          <cell r="AZ1641">
            <v>0</v>
          </cell>
          <cell r="BA1641">
            <v>0</v>
          </cell>
          <cell r="BB1641">
            <v>0</v>
          </cell>
          <cell r="BC1641">
            <v>38828</v>
          </cell>
        </row>
        <row r="1642">
          <cell r="A1642">
            <v>2006</v>
          </cell>
          <cell r="B1642">
            <v>2</v>
          </cell>
          <cell r="C1642">
            <v>177</v>
          </cell>
          <cell r="D1642">
            <v>21</v>
          </cell>
          <cell r="E1642">
            <v>792020</v>
          </cell>
          <cell r="F1642">
            <v>0</v>
          </cell>
          <cell r="G1642" t="str">
            <v>Затраты по ШПЗ (основные)</v>
          </cell>
          <cell r="H1642">
            <v>2011</v>
          </cell>
          <cell r="I1642">
            <v>7920</v>
          </cell>
          <cell r="J1642">
            <v>304544.15999999997</v>
          </cell>
          <cell r="K1642">
            <v>1</v>
          </cell>
          <cell r="L1642">
            <v>0</v>
          </cell>
          <cell r="M1642">
            <v>0</v>
          </cell>
          <cell r="N1642">
            <v>0</v>
          </cell>
          <cell r="R1642">
            <v>0</v>
          </cell>
          <cell r="S1642">
            <v>0</v>
          </cell>
          <cell r="T1642">
            <v>0</v>
          </cell>
          <cell r="U1642">
            <v>33</v>
          </cell>
          <cell r="V1642">
            <v>0</v>
          </cell>
          <cell r="W1642">
            <v>0</v>
          </cell>
          <cell r="AA1642">
            <v>0</v>
          </cell>
          <cell r="AB1642">
            <v>0</v>
          </cell>
          <cell r="AC1642">
            <v>0</v>
          </cell>
          <cell r="AD1642">
            <v>33</v>
          </cell>
          <cell r="AE1642">
            <v>143000</v>
          </cell>
          <cell r="AF1642">
            <v>0</v>
          </cell>
          <cell r="AI1642">
            <v>2251</v>
          </cell>
          <cell r="AK1642">
            <v>0</v>
          </cell>
          <cell r="AM1642">
            <v>306</v>
          </cell>
          <cell r="AN1642">
            <v>1</v>
          </cell>
          <cell r="AO1642">
            <v>393216</v>
          </cell>
          <cell r="AQ1642">
            <v>0</v>
          </cell>
          <cell r="AR1642">
            <v>0</v>
          </cell>
          <cell r="AS1642" t="str">
            <v>Ы</v>
          </cell>
          <cell r="AT1642" t="str">
            <v>Ы</v>
          </cell>
          <cell r="AU1642">
            <v>0</v>
          </cell>
          <cell r="AV1642">
            <v>0</v>
          </cell>
          <cell r="AW1642">
            <v>23</v>
          </cell>
          <cell r="AX1642">
            <v>1</v>
          </cell>
          <cell r="AY1642">
            <v>0</v>
          </cell>
          <cell r="AZ1642">
            <v>0</v>
          </cell>
          <cell r="BA1642">
            <v>0</v>
          </cell>
          <cell r="BB1642">
            <v>0</v>
          </cell>
          <cell r="BC1642">
            <v>38828</v>
          </cell>
        </row>
        <row r="1643">
          <cell r="A1643">
            <v>2006</v>
          </cell>
          <cell r="B1643">
            <v>2</v>
          </cell>
          <cell r="C1643">
            <v>178</v>
          </cell>
          <cell r="D1643">
            <v>21</v>
          </cell>
          <cell r="E1643">
            <v>792020</v>
          </cell>
          <cell r="F1643">
            <v>0</v>
          </cell>
          <cell r="G1643" t="str">
            <v>Затраты по ШПЗ (основные)</v>
          </cell>
          <cell r="H1643">
            <v>2011</v>
          </cell>
          <cell r="I1643">
            <v>7920</v>
          </cell>
          <cell r="J1643">
            <v>531190.4</v>
          </cell>
          <cell r="K1643">
            <v>1</v>
          </cell>
          <cell r="L1643">
            <v>0</v>
          </cell>
          <cell r="M1643">
            <v>0</v>
          </cell>
          <cell r="N1643">
            <v>0</v>
          </cell>
          <cell r="R1643">
            <v>0</v>
          </cell>
          <cell r="S1643">
            <v>0</v>
          </cell>
          <cell r="T1643">
            <v>0</v>
          </cell>
          <cell r="U1643">
            <v>33</v>
          </cell>
          <cell r="V1643">
            <v>0</v>
          </cell>
          <cell r="W1643">
            <v>0</v>
          </cell>
          <cell r="AA1643">
            <v>0</v>
          </cell>
          <cell r="AB1643">
            <v>0</v>
          </cell>
          <cell r="AC1643">
            <v>0</v>
          </cell>
          <cell r="AD1643">
            <v>33</v>
          </cell>
          <cell r="AE1643">
            <v>151000</v>
          </cell>
          <cell r="AF1643">
            <v>0</v>
          </cell>
          <cell r="AI1643">
            <v>2251</v>
          </cell>
          <cell r="AK1643">
            <v>0</v>
          </cell>
          <cell r="AM1643">
            <v>307</v>
          </cell>
          <cell r="AN1643">
            <v>1</v>
          </cell>
          <cell r="AO1643">
            <v>393216</v>
          </cell>
          <cell r="AQ1643">
            <v>0</v>
          </cell>
          <cell r="AR1643">
            <v>0</v>
          </cell>
          <cell r="AS1643" t="str">
            <v>Ы</v>
          </cell>
          <cell r="AT1643" t="str">
            <v>Ы</v>
          </cell>
          <cell r="AU1643">
            <v>0</v>
          </cell>
          <cell r="AV1643">
            <v>0</v>
          </cell>
          <cell r="AW1643">
            <v>23</v>
          </cell>
          <cell r="AX1643">
            <v>1</v>
          </cell>
          <cell r="AY1643">
            <v>0</v>
          </cell>
          <cell r="AZ1643">
            <v>0</v>
          </cell>
          <cell r="BA1643">
            <v>0</v>
          </cell>
          <cell r="BB1643">
            <v>0</v>
          </cell>
          <cell r="BC1643">
            <v>38828</v>
          </cell>
        </row>
        <row r="1644">
          <cell r="A1644">
            <v>2006</v>
          </cell>
          <cell r="B1644">
            <v>2</v>
          </cell>
          <cell r="C1644">
            <v>179</v>
          </cell>
          <cell r="D1644">
            <v>21</v>
          </cell>
          <cell r="E1644">
            <v>792020</v>
          </cell>
          <cell r="F1644">
            <v>0</v>
          </cell>
          <cell r="G1644" t="str">
            <v>Затраты по ШПЗ (основные)</v>
          </cell>
          <cell r="H1644">
            <v>2011</v>
          </cell>
          <cell r="I1644">
            <v>7920</v>
          </cell>
          <cell r="J1644">
            <v>51959.07</v>
          </cell>
          <cell r="K1644">
            <v>1</v>
          </cell>
          <cell r="L1644">
            <v>0</v>
          </cell>
          <cell r="M1644">
            <v>0</v>
          </cell>
          <cell r="N1644">
            <v>0</v>
          </cell>
          <cell r="R1644">
            <v>0</v>
          </cell>
          <cell r="S1644">
            <v>0</v>
          </cell>
          <cell r="T1644">
            <v>0</v>
          </cell>
          <cell r="U1644">
            <v>33</v>
          </cell>
          <cell r="V1644">
            <v>0</v>
          </cell>
          <cell r="W1644">
            <v>0</v>
          </cell>
          <cell r="AA1644">
            <v>0</v>
          </cell>
          <cell r="AB1644">
            <v>0</v>
          </cell>
          <cell r="AC1644">
            <v>0</v>
          </cell>
          <cell r="AD1644">
            <v>33</v>
          </cell>
          <cell r="AE1644">
            <v>152000</v>
          </cell>
          <cell r="AF1644">
            <v>0</v>
          </cell>
          <cell r="AI1644">
            <v>2251</v>
          </cell>
          <cell r="AK1644">
            <v>0</v>
          </cell>
          <cell r="AM1644">
            <v>308</v>
          </cell>
          <cell r="AN1644">
            <v>1</v>
          </cell>
          <cell r="AO1644">
            <v>393216</v>
          </cell>
          <cell r="AQ1644">
            <v>0</v>
          </cell>
          <cell r="AR1644">
            <v>0</v>
          </cell>
          <cell r="AS1644" t="str">
            <v>Ы</v>
          </cell>
          <cell r="AT1644" t="str">
            <v>Ы</v>
          </cell>
          <cell r="AU1644">
            <v>0</v>
          </cell>
          <cell r="AV1644">
            <v>0</v>
          </cell>
          <cell r="AW1644">
            <v>23</v>
          </cell>
          <cell r="AX1644">
            <v>1</v>
          </cell>
          <cell r="AY1644">
            <v>0</v>
          </cell>
          <cell r="AZ1644">
            <v>0</v>
          </cell>
          <cell r="BA1644">
            <v>0</v>
          </cell>
          <cell r="BB1644">
            <v>0</v>
          </cell>
          <cell r="BC1644">
            <v>38828</v>
          </cell>
        </row>
        <row r="1645">
          <cell r="A1645">
            <v>2006</v>
          </cell>
          <cell r="B1645">
            <v>2</v>
          </cell>
          <cell r="C1645">
            <v>180</v>
          </cell>
          <cell r="D1645">
            <v>21</v>
          </cell>
          <cell r="E1645">
            <v>792020</v>
          </cell>
          <cell r="F1645">
            <v>0</v>
          </cell>
          <cell r="G1645" t="str">
            <v>Затраты по ШПЗ (основные)</v>
          </cell>
          <cell r="H1645">
            <v>2011</v>
          </cell>
          <cell r="I1645">
            <v>7920</v>
          </cell>
          <cell r="J1645">
            <v>1702355.67</v>
          </cell>
          <cell r="K1645">
            <v>1</v>
          </cell>
          <cell r="L1645">
            <v>0</v>
          </cell>
          <cell r="M1645">
            <v>0</v>
          </cell>
          <cell r="N1645">
            <v>0</v>
          </cell>
          <cell r="R1645">
            <v>0</v>
          </cell>
          <cell r="S1645">
            <v>0</v>
          </cell>
          <cell r="T1645">
            <v>0</v>
          </cell>
          <cell r="U1645">
            <v>33</v>
          </cell>
          <cell r="V1645">
            <v>0</v>
          </cell>
          <cell r="W1645">
            <v>0</v>
          </cell>
          <cell r="AA1645">
            <v>0</v>
          </cell>
          <cell r="AB1645">
            <v>0</v>
          </cell>
          <cell r="AC1645">
            <v>0</v>
          </cell>
          <cell r="AD1645">
            <v>33</v>
          </cell>
          <cell r="AE1645">
            <v>220000</v>
          </cell>
          <cell r="AF1645">
            <v>0</v>
          </cell>
          <cell r="AI1645">
            <v>2251</v>
          </cell>
          <cell r="AK1645">
            <v>0</v>
          </cell>
          <cell r="AM1645">
            <v>309</v>
          </cell>
          <cell r="AN1645">
            <v>1</v>
          </cell>
          <cell r="AO1645">
            <v>393216</v>
          </cell>
          <cell r="AQ1645">
            <v>0</v>
          </cell>
          <cell r="AR1645">
            <v>0</v>
          </cell>
          <cell r="AS1645" t="str">
            <v>Ы</v>
          </cell>
          <cell r="AT1645" t="str">
            <v>Ы</v>
          </cell>
          <cell r="AU1645">
            <v>0</v>
          </cell>
          <cell r="AV1645">
            <v>0</v>
          </cell>
          <cell r="AW1645">
            <v>23</v>
          </cell>
          <cell r="AX1645">
            <v>1</v>
          </cell>
          <cell r="AY1645">
            <v>0</v>
          </cell>
          <cell r="AZ1645">
            <v>0</v>
          </cell>
          <cell r="BA1645">
            <v>0</v>
          </cell>
          <cell r="BB1645">
            <v>0</v>
          </cell>
          <cell r="BC1645">
            <v>38828</v>
          </cell>
        </row>
        <row r="1646">
          <cell r="A1646">
            <v>2006</v>
          </cell>
          <cell r="B1646">
            <v>2</v>
          </cell>
          <cell r="C1646">
            <v>181</v>
          </cell>
          <cell r="D1646">
            <v>21</v>
          </cell>
          <cell r="E1646">
            <v>792020</v>
          </cell>
          <cell r="F1646">
            <v>0</v>
          </cell>
          <cell r="G1646" t="str">
            <v>Затраты по ШПЗ (основные)</v>
          </cell>
          <cell r="H1646">
            <v>2011</v>
          </cell>
          <cell r="I1646">
            <v>7920</v>
          </cell>
          <cell r="J1646">
            <v>919141.98</v>
          </cell>
          <cell r="K1646">
            <v>1</v>
          </cell>
          <cell r="L1646">
            <v>0</v>
          </cell>
          <cell r="M1646">
            <v>0</v>
          </cell>
          <cell r="N1646">
            <v>0</v>
          </cell>
          <cell r="R1646">
            <v>0</v>
          </cell>
          <cell r="S1646">
            <v>0</v>
          </cell>
          <cell r="T1646">
            <v>0</v>
          </cell>
          <cell r="U1646">
            <v>33</v>
          </cell>
          <cell r="V1646">
            <v>0</v>
          </cell>
          <cell r="W1646">
            <v>0</v>
          </cell>
          <cell r="AA1646">
            <v>0</v>
          </cell>
          <cell r="AB1646">
            <v>0</v>
          </cell>
          <cell r="AC1646">
            <v>0</v>
          </cell>
          <cell r="AD1646">
            <v>33</v>
          </cell>
          <cell r="AE1646">
            <v>230000</v>
          </cell>
          <cell r="AF1646">
            <v>0</v>
          </cell>
          <cell r="AI1646">
            <v>2251</v>
          </cell>
          <cell r="AK1646">
            <v>0</v>
          </cell>
          <cell r="AM1646">
            <v>310</v>
          </cell>
          <cell r="AN1646">
            <v>1</v>
          </cell>
          <cell r="AO1646">
            <v>393216</v>
          </cell>
          <cell r="AQ1646">
            <v>0</v>
          </cell>
          <cell r="AR1646">
            <v>0</v>
          </cell>
          <cell r="AS1646" t="str">
            <v>Ы</v>
          </cell>
          <cell r="AT1646" t="str">
            <v>Ы</v>
          </cell>
          <cell r="AU1646">
            <v>0</v>
          </cell>
          <cell r="AV1646">
            <v>0</v>
          </cell>
          <cell r="AW1646">
            <v>23</v>
          </cell>
          <cell r="AX1646">
            <v>1</v>
          </cell>
          <cell r="AY1646">
            <v>0</v>
          </cell>
          <cell r="AZ1646">
            <v>0</v>
          </cell>
          <cell r="BA1646">
            <v>0</v>
          </cell>
          <cell r="BB1646">
            <v>0</v>
          </cell>
          <cell r="BC1646">
            <v>38828</v>
          </cell>
        </row>
        <row r="1647">
          <cell r="A1647">
            <v>2006</v>
          </cell>
          <cell r="B1647">
            <v>2</v>
          </cell>
          <cell r="C1647">
            <v>182</v>
          </cell>
          <cell r="D1647">
            <v>21</v>
          </cell>
          <cell r="E1647">
            <v>792020</v>
          </cell>
          <cell r="F1647">
            <v>0</v>
          </cell>
          <cell r="G1647" t="str">
            <v>Затраты по ШПЗ (основные)</v>
          </cell>
          <cell r="H1647">
            <v>2011</v>
          </cell>
          <cell r="I1647">
            <v>7920</v>
          </cell>
          <cell r="J1647">
            <v>145312.95000000001</v>
          </cell>
          <cell r="K1647">
            <v>1</v>
          </cell>
          <cell r="L1647">
            <v>0</v>
          </cell>
          <cell r="M1647">
            <v>0</v>
          </cell>
          <cell r="N1647">
            <v>0</v>
          </cell>
          <cell r="R1647">
            <v>0</v>
          </cell>
          <cell r="S1647">
            <v>0</v>
          </cell>
          <cell r="T1647">
            <v>0</v>
          </cell>
          <cell r="U1647">
            <v>33</v>
          </cell>
          <cell r="V1647">
            <v>0</v>
          </cell>
          <cell r="W1647">
            <v>0</v>
          </cell>
          <cell r="AA1647">
            <v>0</v>
          </cell>
          <cell r="AB1647">
            <v>0</v>
          </cell>
          <cell r="AC1647">
            <v>0</v>
          </cell>
          <cell r="AD1647">
            <v>33</v>
          </cell>
          <cell r="AE1647">
            <v>260000</v>
          </cell>
          <cell r="AF1647">
            <v>0</v>
          </cell>
          <cell r="AI1647">
            <v>2251</v>
          </cell>
          <cell r="AK1647">
            <v>0</v>
          </cell>
          <cell r="AM1647">
            <v>311</v>
          </cell>
          <cell r="AN1647">
            <v>1</v>
          </cell>
          <cell r="AO1647">
            <v>393216</v>
          </cell>
          <cell r="AQ1647">
            <v>0</v>
          </cell>
          <cell r="AR1647">
            <v>0</v>
          </cell>
          <cell r="AS1647" t="str">
            <v>Ы</v>
          </cell>
          <cell r="AT1647" t="str">
            <v>Ы</v>
          </cell>
          <cell r="AU1647">
            <v>0</v>
          </cell>
          <cell r="AV1647">
            <v>0</v>
          </cell>
          <cell r="AW1647">
            <v>23</v>
          </cell>
          <cell r="AX1647">
            <v>1</v>
          </cell>
          <cell r="AY1647">
            <v>0</v>
          </cell>
          <cell r="AZ1647">
            <v>0</v>
          </cell>
          <cell r="BA1647">
            <v>0</v>
          </cell>
          <cell r="BB1647">
            <v>0</v>
          </cell>
          <cell r="BC1647">
            <v>38828</v>
          </cell>
        </row>
        <row r="1648">
          <cell r="A1648">
            <v>2006</v>
          </cell>
          <cell r="B1648">
            <v>2</v>
          </cell>
          <cell r="C1648">
            <v>183</v>
          </cell>
          <cell r="D1648">
            <v>21</v>
          </cell>
          <cell r="E1648">
            <v>792020</v>
          </cell>
          <cell r="F1648">
            <v>0</v>
          </cell>
          <cell r="G1648" t="str">
            <v>Затраты по ШПЗ (основные)</v>
          </cell>
          <cell r="H1648">
            <v>2011</v>
          </cell>
          <cell r="I1648">
            <v>7920</v>
          </cell>
          <cell r="J1648">
            <v>238487.53</v>
          </cell>
          <cell r="K1648">
            <v>1</v>
          </cell>
          <cell r="L1648">
            <v>0</v>
          </cell>
          <cell r="M1648">
            <v>0</v>
          </cell>
          <cell r="N1648">
            <v>0</v>
          </cell>
          <cell r="R1648">
            <v>0</v>
          </cell>
          <cell r="S1648">
            <v>0</v>
          </cell>
          <cell r="T1648">
            <v>0</v>
          </cell>
          <cell r="U1648">
            <v>33</v>
          </cell>
          <cell r="V1648">
            <v>0</v>
          </cell>
          <cell r="W1648">
            <v>0</v>
          </cell>
          <cell r="AA1648">
            <v>0</v>
          </cell>
          <cell r="AB1648">
            <v>0</v>
          </cell>
          <cell r="AC1648">
            <v>0</v>
          </cell>
          <cell r="AD1648">
            <v>33</v>
          </cell>
          <cell r="AE1648">
            <v>270000</v>
          </cell>
          <cell r="AF1648">
            <v>0</v>
          </cell>
          <cell r="AI1648">
            <v>2251</v>
          </cell>
          <cell r="AK1648">
            <v>0</v>
          </cell>
          <cell r="AM1648">
            <v>312</v>
          </cell>
          <cell r="AN1648">
            <v>1</v>
          </cell>
          <cell r="AO1648">
            <v>393216</v>
          </cell>
          <cell r="AQ1648">
            <v>0</v>
          </cell>
          <cell r="AR1648">
            <v>0</v>
          </cell>
          <cell r="AS1648" t="str">
            <v>Ы</v>
          </cell>
          <cell r="AT1648" t="str">
            <v>Ы</v>
          </cell>
          <cell r="AU1648">
            <v>0</v>
          </cell>
          <cell r="AV1648">
            <v>0</v>
          </cell>
          <cell r="AW1648">
            <v>23</v>
          </cell>
          <cell r="AX1648">
            <v>1</v>
          </cell>
          <cell r="AY1648">
            <v>0</v>
          </cell>
          <cell r="AZ1648">
            <v>0</v>
          </cell>
          <cell r="BA1648">
            <v>0</v>
          </cell>
          <cell r="BB1648">
            <v>0</v>
          </cell>
          <cell r="BC1648">
            <v>38828</v>
          </cell>
        </row>
        <row r="1649">
          <cell r="A1649">
            <v>2006</v>
          </cell>
          <cell r="B1649">
            <v>2</v>
          </cell>
          <cell r="C1649">
            <v>184</v>
          </cell>
          <cell r="D1649">
            <v>21</v>
          </cell>
          <cell r="E1649">
            <v>792020</v>
          </cell>
          <cell r="F1649">
            <v>0</v>
          </cell>
          <cell r="G1649" t="str">
            <v>Затраты по ШПЗ (основные)</v>
          </cell>
          <cell r="H1649">
            <v>2011</v>
          </cell>
          <cell r="I1649">
            <v>7920</v>
          </cell>
          <cell r="J1649">
            <v>8344.5300000000007</v>
          </cell>
          <cell r="K1649">
            <v>1</v>
          </cell>
          <cell r="L1649">
            <v>0</v>
          </cell>
          <cell r="M1649">
            <v>0</v>
          </cell>
          <cell r="N1649">
            <v>0</v>
          </cell>
          <cell r="R1649">
            <v>0</v>
          </cell>
          <cell r="S1649">
            <v>0</v>
          </cell>
          <cell r="T1649">
            <v>0</v>
          </cell>
          <cell r="U1649">
            <v>33</v>
          </cell>
          <cell r="V1649">
            <v>0</v>
          </cell>
          <cell r="W1649">
            <v>0</v>
          </cell>
          <cell r="AA1649">
            <v>0</v>
          </cell>
          <cell r="AB1649">
            <v>0</v>
          </cell>
          <cell r="AC1649">
            <v>0</v>
          </cell>
          <cell r="AD1649">
            <v>33</v>
          </cell>
          <cell r="AE1649">
            <v>280000</v>
          </cell>
          <cell r="AF1649">
            <v>0</v>
          </cell>
          <cell r="AI1649">
            <v>2251</v>
          </cell>
          <cell r="AK1649">
            <v>0</v>
          </cell>
          <cell r="AM1649">
            <v>313</v>
          </cell>
          <cell r="AN1649">
            <v>1</v>
          </cell>
          <cell r="AO1649">
            <v>393216</v>
          </cell>
          <cell r="AQ1649">
            <v>0</v>
          </cell>
          <cell r="AR1649">
            <v>0</v>
          </cell>
          <cell r="AS1649" t="str">
            <v>Ы</v>
          </cell>
          <cell r="AT1649" t="str">
            <v>Ы</v>
          </cell>
          <cell r="AU1649">
            <v>0</v>
          </cell>
          <cell r="AV1649">
            <v>0</v>
          </cell>
          <cell r="AW1649">
            <v>23</v>
          </cell>
          <cell r="AX1649">
            <v>1</v>
          </cell>
          <cell r="AY1649">
            <v>0</v>
          </cell>
          <cell r="AZ1649">
            <v>0</v>
          </cell>
          <cell r="BA1649">
            <v>0</v>
          </cell>
          <cell r="BB1649">
            <v>0</v>
          </cell>
          <cell r="BC1649">
            <v>38828</v>
          </cell>
        </row>
        <row r="1650">
          <cell r="A1650">
            <v>2006</v>
          </cell>
          <cell r="B1650">
            <v>2</v>
          </cell>
          <cell r="C1650">
            <v>185</v>
          </cell>
          <cell r="D1650">
            <v>21</v>
          </cell>
          <cell r="E1650">
            <v>792020</v>
          </cell>
          <cell r="F1650">
            <v>0</v>
          </cell>
          <cell r="G1650" t="str">
            <v>Затраты по ШПЗ (основные)</v>
          </cell>
          <cell r="H1650">
            <v>2011</v>
          </cell>
          <cell r="I1650">
            <v>7920</v>
          </cell>
          <cell r="J1650">
            <v>57791.34</v>
          </cell>
          <cell r="K1650">
            <v>1</v>
          </cell>
          <cell r="L1650">
            <v>0</v>
          </cell>
          <cell r="M1650">
            <v>0</v>
          </cell>
          <cell r="N1650">
            <v>0</v>
          </cell>
          <cell r="R1650">
            <v>0</v>
          </cell>
          <cell r="S1650">
            <v>0</v>
          </cell>
          <cell r="T1650">
            <v>0</v>
          </cell>
          <cell r="U1650">
            <v>33</v>
          </cell>
          <cell r="V1650">
            <v>0</v>
          </cell>
          <cell r="W1650">
            <v>0</v>
          </cell>
          <cell r="AA1650">
            <v>0</v>
          </cell>
          <cell r="AB1650">
            <v>0</v>
          </cell>
          <cell r="AC1650">
            <v>0</v>
          </cell>
          <cell r="AD1650">
            <v>33</v>
          </cell>
          <cell r="AE1650">
            <v>280100</v>
          </cell>
          <cell r="AF1650">
            <v>0</v>
          </cell>
          <cell r="AI1650">
            <v>2251</v>
          </cell>
          <cell r="AK1650">
            <v>0</v>
          </cell>
          <cell r="AM1650">
            <v>314</v>
          </cell>
          <cell r="AN1650">
            <v>1</v>
          </cell>
          <cell r="AO1650">
            <v>393216</v>
          </cell>
          <cell r="AQ1650">
            <v>0</v>
          </cell>
          <cell r="AR1650">
            <v>0</v>
          </cell>
          <cell r="AS1650" t="str">
            <v>Ы</v>
          </cell>
          <cell r="AT1650" t="str">
            <v>Ы</v>
          </cell>
          <cell r="AU1650">
            <v>0</v>
          </cell>
          <cell r="AV1650">
            <v>0</v>
          </cell>
          <cell r="AW1650">
            <v>23</v>
          </cell>
          <cell r="AX1650">
            <v>1</v>
          </cell>
          <cell r="AY1650">
            <v>0</v>
          </cell>
          <cell r="AZ1650">
            <v>0</v>
          </cell>
          <cell r="BA1650">
            <v>0</v>
          </cell>
          <cell r="BB1650">
            <v>0</v>
          </cell>
          <cell r="BC1650">
            <v>38828</v>
          </cell>
        </row>
        <row r="1651">
          <cell r="A1651">
            <v>2006</v>
          </cell>
          <cell r="B1651">
            <v>2</v>
          </cell>
          <cell r="C1651">
            <v>186</v>
          </cell>
          <cell r="D1651">
            <v>21</v>
          </cell>
          <cell r="E1651">
            <v>792020</v>
          </cell>
          <cell r="F1651">
            <v>0</v>
          </cell>
          <cell r="G1651" t="str">
            <v>Затраты по ШПЗ (основные)</v>
          </cell>
          <cell r="H1651">
            <v>2011</v>
          </cell>
          <cell r="I1651">
            <v>7920</v>
          </cell>
          <cell r="J1651">
            <v>53140.23</v>
          </cell>
          <cell r="K1651">
            <v>1</v>
          </cell>
          <cell r="L1651">
            <v>0</v>
          </cell>
          <cell r="M1651">
            <v>0</v>
          </cell>
          <cell r="N1651">
            <v>0</v>
          </cell>
          <cell r="R1651">
            <v>0</v>
          </cell>
          <cell r="S1651">
            <v>0</v>
          </cell>
          <cell r="T1651">
            <v>0</v>
          </cell>
          <cell r="U1651">
            <v>33</v>
          </cell>
          <cell r="V1651">
            <v>0</v>
          </cell>
          <cell r="W1651">
            <v>0</v>
          </cell>
          <cell r="AA1651">
            <v>0</v>
          </cell>
          <cell r="AB1651">
            <v>0</v>
          </cell>
          <cell r="AC1651">
            <v>0</v>
          </cell>
          <cell r="AD1651">
            <v>33</v>
          </cell>
          <cell r="AE1651">
            <v>280200</v>
          </cell>
          <cell r="AF1651">
            <v>0</v>
          </cell>
          <cell r="AI1651">
            <v>2251</v>
          </cell>
          <cell r="AK1651">
            <v>0</v>
          </cell>
          <cell r="AM1651">
            <v>315</v>
          </cell>
          <cell r="AN1651">
            <v>1</v>
          </cell>
          <cell r="AO1651">
            <v>393216</v>
          </cell>
          <cell r="AQ1651">
            <v>0</v>
          </cell>
          <cell r="AR1651">
            <v>0</v>
          </cell>
          <cell r="AS1651" t="str">
            <v>Ы</v>
          </cell>
          <cell r="AT1651" t="str">
            <v>Ы</v>
          </cell>
          <cell r="AU1651">
            <v>0</v>
          </cell>
          <cell r="AV1651">
            <v>0</v>
          </cell>
          <cell r="AW1651">
            <v>23</v>
          </cell>
          <cell r="AX1651">
            <v>1</v>
          </cell>
          <cell r="AY1651">
            <v>0</v>
          </cell>
          <cell r="AZ1651">
            <v>0</v>
          </cell>
          <cell r="BA1651">
            <v>0</v>
          </cell>
          <cell r="BB1651">
            <v>0</v>
          </cell>
          <cell r="BC1651">
            <v>38828</v>
          </cell>
        </row>
        <row r="1652">
          <cell r="A1652">
            <v>2006</v>
          </cell>
          <cell r="B1652">
            <v>2</v>
          </cell>
          <cell r="C1652">
            <v>187</v>
          </cell>
          <cell r="D1652">
            <v>21</v>
          </cell>
          <cell r="E1652">
            <v>792020</v>
          </cell>
          <cell r="F1652">
            <v>0</v>
          </cell>
          <cell r="G1652" t="str">
            <v>Затраты по ШПЗ (основные)</v>
          </cell>
          <cell r="H1652">
            <v>2011</v>
          </cell>
          <cell r="I1652">
            <v>7920</v>
          </cell>
          <cell r="J1652">
            <v>6089.4</v>
          </cell>
          <cell r="K1652">
            <v>1</v>
          </cell>
          <cell r="L1652">
            <v>0</v>
          </cell>
          <cell r="M1652">
            <v>0</v>
          </cell>
          <cell r="N1652">
            <v>0</v>
          </cell>
          <cell r="R1652">
            <v>0</v>
          </cell>
          <cell r="S1652">
            <v>0</v>
          </cell>
          <cell r="T1652">
            <v>0</v>
          </cell>
          <cell r="U1652">
            <v>33</v>
          </cell>
          <cell r="V1652">
            <v>0</v>
          </cell>
          <cell r="W1652">
            <v>0</v>
          </cell>
          <cell r="AA1652">
            <v>0</v>
          </cell>
          <cell r="AB1652">
            <v>0</v>
          </cell>
          <cell r="AC1652">
            <v>0</v>
          </cell>
          <cell r="AD1652">
            <v>33</v>
          </cell>
          <cell r="AE1652">
            <v>280300</v>
          </cell>
          <cell r="AF1652">
            <v>0</v>
          </cell>
          <cell r="AI1652">
            <v>2251</v>
          </cell>
          <cell r="AK1652">
            <v>0</v>
          </cell>
          <cell r="AM1652">
            <v>316</v>
          </cell>
          <cell r="AN1652">
            <v>1</v>
          </cell>
          <cell r="AO1652">
            <v>393216</v>
          </cell>
          <cell r="AQ1652">
            <v>0</v>
          </cell>
          <cell r="AR1652">
            <v>0</v>
          </cell>
          <cell r="AS1652" t="str">
            <v>Ы</v>
          </cell>
          <cell r="AT1652" t="str">
            <v>Ы</v>
          </cell>
          <cell r="AU1652">
            <v>0</v>
          </cell>
          <cell r="AV1652">
            <v>0</v>
          </cell>
          <cell r="AW1652">
            <v>23</v>
          </cell>
          <cell r="AX1652">
            <v>1</v>
          </cell>
          <cell r="AY1652">
            <v>0</v>
          </cell>
          <cell r="AZ1652">
            <v>0</v>
          </cell>
          <cell r="BA1652">
            <v>0</v>
          </cell>
          <cell r="BB1652">
            <v>0</v>
          </cell>
          <cell r="BC1652">
            <v>38828</v>
          </cell>
        </row>
        <row r="1653">
          <cell r="A1653">
            <v>2006</v>
          </cell>
          <cell r="B1653">
            <v>2</v>
          </cell>
          <cell r="C1653">
            <v>188</v>
          </cell>
          <cell r="D1653">
            <v>21</v>
          </cell>
          <cell r="E1653">
            <v>792020</v>
          </cell>
          <cell r="F1653">
            <v>0</v>
          </cell>
          <cell r="G1653" t="str">
            <v>Затраты по ШПЗ (основные)</v>
          </cell>
          <cell r="H1653">
            <v>2011</v>
          </cell>
          <cell r="I1653">
            <v>7920</v>
          </cell>
          <cell r="J1653">
            <v>158797.51</v>
          </cell>
          <cell r="K1653">
            <v>1</v>
          </cell>
          <cell r="L1653">
            <v>0</v>
          </cell>
          <cell r="M1653">
            <v>0</v>
          </cell>
          <cell r="N1653">
            <v>0</v>
          </cell>
          <cell r="R1653">
            <v>0</v>
          </cell>
          <cell r="S1653">
            <v>0</v>
          </cell>
          <cell r="T1653">
            <v>0</v>
          </cell>
          <cell r="U1653">
            <v>33</v>
          </cell>
          <cell r="V1653">
            <v>0</v>
          </cell>
          <cell r="W1653">
            <v>0</v>
          </cell>
          <cell r="AA1653">
            <v>0</v>
          </cell>
          <cell r="AB1653">
            <v>0</v>
          </cell>
          <cell r="AC1653">
            <v>0</v>
          </cell>
          <cell r="AD1653">
            <v>33</v>
          </cell>
          <cell r="AE1653">
            <v>280400</v>
          </cell>
          <cell r="AF1653">
            <v>0</v>
          </cell>
          <cell r="AI1653">
            <v>2251</v>
          </cell>
          <cell r="AK1653">
            <v>0</v>
          </cell>
          <cell r="AM1653">
            <v>317</v>
          </cell>
          <cell r="AN1653">
            <v>1</v>
          </cell>
          <cell r="AO1653">
            <v>393216</v>
          </cell>
          <cell r="AQ1653">
            <v>0</v>
          </cell>
          <cell r="AR1653">
            <v>0</v>
          </cell>
          <cell r="AS1653" t="str">
            <v>Ы</v>
          </cell>
          <cell r="AT1653" t="str">
            <v>Ы</v>
          </cell>
          <cell r="AU1653">
            <v>0</v>
          </cell>
          <cell r="AV1653">
            <v>0</v>
          </cell>
          <cell r="AW1653">
            <v>23</v>
          </cell>
          <cell r="AX1653">
            <v>1</v>
          </cell>
          <cell r="AY1653">
            <v>0</v>
          </cell>
          <cell r="AZ1653">
            <v>0</v>
          </cell>
          <cell r="BA1653">
            <v>0</v>
          </cell>
          <cell r="BB1653">
            <v>0</v>
          </cell>
          <cell r="BC1653">
            <v>38828</v>
          </cell>
        </row>
        <row r="1654">
          <cell r="A1654">
            <v>2006</v>
          </cell>
          <cell r="B1654">
            <v>2</v>
          </cell>
          <cell r="C1654">
            <v>189</v>
          </cell>
          <cell r="D1654">
            <v>21</v>
          </cell>
          <cell r="E1654">
            <v>792020</v>
          </cell>
          <cell r="F1654">
            <v>0</v>
          </cell>
          <cell r="G1654" t="str">
            <v>Затраты по ШПЗ (основные)</v>
          </cell>
          <cell r="H1654">
            <v>2011</v>
          </cell>
          <cell r="I1654">
            <v>7920</v>
          </cell>
          <cell r="J1654">
            <v>17312.189999999999</v>
          </cell>
          <cell r="K1654">
            <v>1</v>
          </cell>
          <cell r="L1654">
            <v>0</v>
          </cell>
          <cell r="M1654">
            <v>0</v>
          </cell>
          <cell r="N1654">
            <v>0</v>
          </cell>
          <cell r="R1654">
            <v>0</v>
          </cell>
          <cell r="S1654">
            <v>0</v>
          </cell>
          <cell r="T1654">
            <v>0</v>
          </cell>
          <cell r="U1654">
            <v>33</v>
          </cell>
          <cell r="V1654">
            <v>0</v>
          </cell>
          <cell r="W1654">
            <v>0</v>
          </cell>
          <cell r="AA1654">
            <v>0</v>
          </cell>
          <cell r="AB1654">
            <v>0</v>
          </cell>
          <cell r="AC1654">
            <v>0</v>
          </cell>
          <cell r="AD1654">
            <v>33</v>
          </cell>
          <cell r="AE1654">
            <v>281000</v>
          </cell>
          <cell r="AF1654">
            <v>0</v>
          </cell>
          <cell r="AI1654">
            <v>2251</v>
          </cell>
          <cell r="AK1654">
            <v>0</v>
          </cell>
          <cell r="AM1654">
            <v>318</v>
          </cell>
          <cell r="AN1654">
            <v>1</v>
          </cell>
          <cell r="AO1654">
            <v>393216</v>
          </cell>
          <cell r="AQ1654">
            <v>0</v>
          </cell>
          <cell r="AR1654">
            <v>0</v>
          </cell>
          <cell r="AS1654" t="str">
            <v>Ы</v>
          </cell>
          <cell r="AT1654" t="str">
            <v>Ы</v>
          </cell>
          <cell r="AU1654">
            <v>0</v>
          </cell>
          <cell r="AV1654">
            <v>0</v>
          </cell>
          <cell r="AW1654">
            <v>23</v>
          </cell>
          <cell r="AX1654">
            <v>1</v>
          </cell>
          <cell r="AY1654">
            <v>0</v>
          </cell>
          <cell r="AZ1654">
            <v>0</v>
          </cell>
          <cell r="BA1654">
            <v>0</v>
          </cell>
          <cell r="BB1654">
            <v>0</v>
          </cell>
          <cell r="BC1654">
            <v>38828</v>
          </cell>
        </row>
        <row r="1655">
          <cell r="A1655">
            <v>2006</v>
          </cell>
          <cell r="B1655">
            <v>2</v>
          </cell>
          <cell r="C1655">
            <v>190</v>
          </cell>
          <cell r="D1655">
            <v>21</v>
          </cell>
          <cell r="E1655">
            <v>792020</v>
          </cell>
          <cell r="F1655">
            <v>0</v>
          </cell>
          <cell r="G1655" t="str">
            <v>Затраты по ШПЗ (основные)</v>
          </cell>
          <cell r="H1655">
            <v>2011</v>
          </cell>
          <cell r="I1655">
            <v>7920</v>
          </cell>
          <cell r="J1655">
            <v>13045.15</v>
          </cell>
          <cell r="K1655">
            <v>1</v>
          </cell>
          <cell r="L1655">
            <v>0</v>
          </cell>
          <cell r="M1655">
            <v>0</v>
          </cell>
          <cell r="N1655">
            <v>0</v>
          </cell>
          <cell r="R1655">
            <v>0</v>
          </cell>
          <cell r="S1655">
            <v>0</v>
          </cell>
          <cell r="T1655">
            <v>0</v>
          </cell>
          <cell r="U1655">
            <v>33</v>
          </cell>
          <cell r="V1655">
            <v>0</v>
          </cell>
          <cell r="W1655">
            <v>0</v>
          </cell>
          <cell r="AA1655">
            <v>0</v>
          </cell>
          <cell r="AB1655">
            <v>0</v>
          </cell>
          <cell r="AC1655">
            <v>0</v>
          </cell>
          <cell r="AD1655">
            <v>33</v>
          </cell>
          <cell r="AE1655">
            <v>282200</v>
          </cell>
          <cell r="AF1655">
            <v>0</v>
          </cell>
          <cell r="AI1655">
            <v>2251</v>
          </cell>
          <cell r="AK1655">
            <v>0</v>
          </cell>
          <cell r="AM1655">
            <v>319</v>
          </cell>
          <cell r="AN1655">
            <v>1</v>
          </cell>
          <cell r="AO1655">
            <v>393216</v>
          </cell>
          <cell r="AQ1655">
            <v>0</v>
          </cell>
          <cell r="AR1655">
            <v>0</v>
          </cell>
          <cell r="AS1655" t="str">
            <v>Ы</v>
          </cell>
          <cell r="AT1655" t="str">
            <v>Ы</v>
          </cell>
          <cell r="AU1655">
            <v>0</v>
          </cell>
          <cell r="AV1655">
            <v>0</v>
          </cell>
          <cell r="AW1655">
            <v>23</v>
          </cell>
          <cell r="AX1655">
            <v>1</v>
          </cell>
          <cell r="AY1655">
            <v>0</v>
          </cell>
          <cell r="AZ1655">
            <v>0</v>
          </cell>
          <cell r="BA1655">
            <v>0</v>
          </cell>
          <cell r="BB1655">
            <v>0</v>
          </cell>
          <cell r="BC1655">
            <v>38828</v>
          </cell>
        </row>
        <row r="1656">
          <cell r="A1656">
            <v>2006</v>
          </cell>
          <cell r="B1656">
            <v>2</v>
          </cell>
          <cell r="C1656">
            <v>191</v>
          </cell>
          <cell r="D1656">
            <v>21</v>
          </cell>
          <cell r="E1656">
            <v>792020</v>
          </cell>
          <cell r="F1656">
            <v>0</v>
          </cell>
          <cell r="G1656" t="str">
            <v>Затраты по ШПЗ (основные)</v>
          </cell>
          <cell r="H1656">
            <v>2011</v>
          </cell>
          <cell r="I1656">
            <v>7920</v>
          </cell>
          <cell r="J1656">
            <v>37720</v>
          </cell>
          <cell r="K1656">
            <v>1</v>
          </cell>
          <cell r="L1656">
            <v>0</v>
          </cell>
          <cell r="M1656">
            <v>0</v>
          </cell>
          <cell r="N1656">
            <v>0</v>
          </cell>
          <cell r="R1656">
            <v>0</v>
          </cell>
          <cell r="S1656">
            <v>0</v>
          </cell>
          <cell r="T1656">
            <v>0</v>
          </cell>
          <cell r="U1656">
            <v>33</v>
          </cell>
          <cell r="V1656">
            <v>0</v>
          </cell>
          <cell r="W1656">
            <v>0</v>
          </cell>
          <cell r="AA1656">
            <v>0</v>
          </cell>
          <cell r="AB1656">
            <v>0</v>
          </cell>
          <cell r="AC1656">
            <v>0</v>
          </cell>
          <cell r="AD1656">
            <v>33</v>
          </cell>
          <cell r="AE1656">
            <v>283000</v>
          </cell>
          <cell r="AF1656">
            <v>0</v>
          </cell>
          <cell r="AI1656">
            <v>2251</v>
          </cell>
          <cell r="AK1656">
            <v>0</v>
          </cell>
          <cell r="AM1656">
            <v>320</v>
          </cell>
          <cell r="AN1656">
            <v>1</v>
          </cell>
          <cell r="AO1656">
            <v>393216</v>
          </cell>
          <cell r="AQ1656">
            <v>0</v>
          </cell>
          <cell r="AR1656">
            <v>0</v>
          </cell>
          <cell r="AS1656" t="str">
            <v>Ы</v>
          </cell>
          <cell r="AT1656" t="str">
            <v>Ы</v>
          </cell>
          <cell r="AU1656">
            <v>0</v>
          </cell>
          <cell r="AV1656">
            <v>0</v>
          </cell>
          <cell r="AW1656">
            <v>23</v>
          </cell>
          <cell r="AX1656">
            <v>1</v>
          </cell>
          <cell r="AY1656">
            <v>0</v>
          </cell>
          <cell r="AZ1656">
            <v>0</v>
          </cell>
          <cell r="BA1656">
            <v>0</v>
          </cell>
          <cell r="BB1656">
            <v>0</v>
          </cell>
          <cell r="BC1656">
            <v>38828</v>
          </cell>
        </row>
        <row r="1657">
          <cell r="A1657">
            <v>2006</v>
          </cell>
          <cell r="B1657">
            <v>2</v>
          </cell>
          <cell r="C1657">
            <v>192</v>
          </cell>
          <cell r="D1657">
            <v>21</v>
          </cell>
          <cell r="E1657">
            <v>792020</v>
          </cell>
          <cell r="F1657">
            <v>0</v>
          </cell>
          <cell r="G1657" t="str">
            <v>Затраты по ШПЗ (основные)</v>
          </cell>
          <cell r="H1657">
            <v>2011</v>
          </cell>
          <cell r="I1657">
            <v>7920</v>
          </cell>
          <cell r="J1657">
            <v>14206.09</v>
          </cell>
          <cell r="K1657">
            <v>1</v>
          </cell>
          <cell r="L1657">
            <v>0</v>
          </cell>
          <cell r="M1657">
            <v>0</v>
          </cell>
          <cell r="N1657">
            <v>0</v>
          </cell>
          <cell r="R1657">
            <v>0</v>
          </cell>
          <cell r="S1657">
            <v>0</v>
          </cell>
          <cell r="T1657">
            <v>0</v>
          </cell>
          <cell r="U1657">
            <v>33</v>
          </cell>
          <cell r="V1657">
            <v>0</v>
          </cell>
          <cell r="W1657">
            <v>0</v>
          </cell>
          <cell r="AA1657">
            <v>0</v>
          </cell>
          <cell r="AB1657">
            <v>0</v>
          </cell>
          <cell r="AC1657">
            <v>0</v>
          </cell>
          <cell r="AD1657">
            <v>33</v>
          </cell>
          <cell r="AE1657">
            <v>285000</v>
          </cell>
          <cell r="AF1657">
            <v>0</v>
          </cell>
          <cell r="AI1657">
            <v>2251</v>
          </cell>
          <cell r="AK1657">
            <v>0</v>
          </cell>
          <cell r="AM1657">
            <v>321</v>
          </cell>
          <cell r="AN1657">
            <v>1</v>
          </cell>
          <cell r="AO1657">
            <v>393216</v>
          </cell>
          <cell r="AQ1657">
            <v>0</v>
          </cell>
          <cell r="AR1657">
            <v>0</v>
          </cell>
          <cell r="AS1657" t="str">
            <v>Ы</v>
          </cell>
          <cell r="AT1657" t="str">
            <v>Ы</v>
          </cell>
          <cell r="AU1657">
            <v>0</v>
          </cell>
          <cell r="AV1657">
            <v>0</v>
          </cell>
          <cell r="AW1657">
            <v>23</v>
          </cell>
          <cell r="AX1657">
            <v>1</v>
          </cell>
          <cell r="AY1657">
            <v>0</v>
          </cell>
          <cell r="AZ1657">
            <v>0</v>
          </cell>
          <cell r="BA1657">
            <v>0</v>
          </cell>
          <cell r="BB1657">
            <v>0</v>
          </cell>
          <cell r="BC1657">
            <v>38828</v>
          </cell>
        </row>
        <row r="1658">
          <cell r="A1658">
            <v>2006</v>
          </cell>
          <cell r="B1658">
            <v>2</v>
          </cell>
          <cell r="C1658">
            <v>193</v>
          </cell>
          <cell r="D1658">
            <v>21</v>
          </cell>
          <cell r="E1658">
            <v>792020</v>
          </cell>
          <cell r="F1658">
            <v>0</v>
          </cell>
          <cell r="G1658" t="str">
            <v>Затраты по ШПЗ (основные)</v>
          </cell>
          <cell r="H1658">
            <v>2011</v>
          </cell>
          <cell r="I1658">
            <v>7920</v>
          </cell>
          <cell r="J1658">
            <v>96536.25</v>
          </cell>
          <cell r="K1658">
            <v>1</v>
          </cell>
          <cell r="L1658">
            <v>0</v>
          </cell>
          <cell r="M1658">
            <v>0</v>
          </cell>
          <cell r="N1658">
            <v>0</v>
          </cell>
          <cell r="R1658">
            <v>0</v>
          </cell>
          <cell r="S1658">
            <v>0</v>
          </cell>
          <cell r="T1658">
            <v>0</v>
          </cell>
          <cell r="U1658">
            <v>33</v>
          </cell>
          <cell r="V1658">
            <v>0</v>
          </cell>
          <cell r="W1658">
            <v>0</v>
          </cell>
          <cell r="AA1658">
            <v>0</v>
          </cell>
          <cell r="AB1658">
            <v>0</v>
          </cell>
          <cell r="AC1658">
            <v>0</v>
          </cell>
          <cell r="AD1658">
            <v>33</v>
          </cell>
          <cell r="AE1658">
            <v>311000</v>
          </cell>
          <cell r="AF1658">
            <v>0</v>
          </cell>
          <cell r="AI1658">
            <v>2251</v>
          </cell>
          <cell r="AK1658">
            <v>0</v>
          </cell>
          <cell r="AM1658">
            <v>322</v>
          </cell>
          <cell r="AN1658">
            <v>1</v>
          </cell>
          <cell r="AO1658">
            <v>393216</v>
          </cell>
          <cell r="AQ1658">
            <v>0</v>
          </cell>
          <cell r="AR1658">
            <v>0</v>
          </cell>
          <cell r="AS1658" t="str">
            <v>Ы</v>
          </cell>
          <cell r="AT1658" t="str">
            <v>Ы</v>
          </cell>
          <cell r="AU1658">
            <v>0</v>
          </cell>
          <cell r="AV1658">
            <v>0</v>
          </cell>
          <cell r="AW1658">
            <v>23</v>
          </cell>
          <cell r="AX1658">
            <v>1</v>
          </cell>
          <cell r="AY1658">
            <v>0</v>
          </cell>
          <cell r="AZ1658">
            <v>0</v>
          </cell>
          <cell r="BA1658">
            <v>0</v>
          </cell>
          <cell r="BB1658">
            <v>0</v>
          </cell>
          <cell r="BC1658">
            <v>38828</v>
          </cell>
        </row>
        <row r="1659">
          <cell r="A1659">
            <v>2006</v>
          </cell>
          <cell r="B1659">
            <v>2</v>
          </cell>
          <cell r="C1659">
            <v>194</v>
          </cell>
          <cell r="D1659">
            <v>21</v>
          </cell>
          <cell r="E1659">
            <v>792020</v>
          </cell>
          <cell r="F1659">
            <v>0</v>
          </cell>
          <cell r="G1659" t="str">
            <v>Затраты по ШПЗ (основные)</v>
          </cell>
          <cell r="H1659">
            <v>2011</v>
          </cell>
          <cell r="I1659">
            <v>7920</v>
          </cell>
          <cell r="J1659">
            <v>199692.78</v>
          </cell>
          <cell r="K1659">
            <v>1</v>
          </cell>
          <cell r="L1659">
            <v>0</v>
          </cell>
          <cell r="M1659">
            <v>0</v>
          </cell>
          <cell r="N1659">
            <v>0</v>
          </cell>
          <cell r="R1659">
            <v>0</v>
          </cell>
          <cell r="S1659">
            <v>0</v>
          </cell>
          <cell r="T1659">
            <v>0</v>
          </cell>
          <cell r="U1659">
            <v>33</v>
          </cell>
          <cell r="V1659">
            <v>0</v>
          </cell>
          <cell r="W1659">
            <v>0</v>
          </cell>
          <cell r="AA1659">
            <v>0</v>
          </cell>
          <cell r="AB1659">
            <v>0</v>
          </cell>
          <cell r="AC1659">
            <v>0</v>
          </cell>
          <cell r="AD1659">
            <v>33</v>
          </cell>
          <cell r="AE1659">
            <v>312000</v>
          </cell>
          <cell r="AF1659">
            <v>0</v>
          </cell>
          <cell r="AI1659">
            <v>2251</v>
          </cell>
          <cell r="AK1659">
            <v>0</v>
          </cell>
          <cell r="AM1659">
            <v>323</v>
          </cell>
          <cell r="AN1659">
            <v>1</v>
          </cell>
          <cell r="AO1659">
            <v>393216</v>
          </cell>
          <cell r="AQ1659">
            <v>0</v>
          </cell>
          <cell r="AR1659">
            <v>0</v>
          </cell>
          <cell r="AS1659" t="str">
            <v>Ы</v>
          </cell>
          <cell r="AT1659" t="str">
            <v>Ы</v>
          </cell>
          <cell r="AU1659">
            <v>0</v>
          </cell>
          <cell r="AV1659">
            <v>0</v>
          </cell>
          <cell r="AW1659">
            <v>23</v>
          </cell>
          <cell r="AX1659">
            <v>1</v>
          </cell>
          <cell r="AY1659">
            <v>0</v>
          </cell>
          <cell r="AZ1659">
            <v>0</v>
          </cell>
          <cell r="BA1659">
            <v>0</v>
          </cell>
          <cell r="BB1659">
            <v>0</v>
          </cell>
          <cell r="BC1659">
            <v>38828</v>
          </cell>
        </row>
        <row r="1660">
          <cell r="A1660">
            <v>2006</v>
          </cell>
          <cell r="B1660">
            <v>2</v>
          </cell>
          <cell r="C1660">
            <v>195</v>
          </cell>
          <cell r="D1660">
            <v>21</v>
          </cell>
          <cell r="E1660">
            <v>792020</v>
          </cell>
          <cell r="F1660">
            <v>0</v>
          </cell>
          <cell r="G1660" t="str">
            <v>Затраты по ШПЗ (основные)</v>
          </cell>
          <cell r="H1660">
            <v>2011</v>
          </cell>
          <cell r="I1660">
            <v>7920</v>
          </cell>
          <cell r="J1660">
            <v>32783.54</v>
          </cell>
          <cell r="K1660">
            <v>1</v>
          </cell>
          <cell r="L1660">
            <v>0</v>
          </cell>
          <cell r="M1660">
            <v>0</v>
          </cell>
          <cell r="N1660">
            <v>0</v>
          </cell>
          <cell r="R1660">
            <v>0</v>
          </cell>
          <cell r="S1660">
            <v>0</v>
          </cell>
          <cell r="T1660">
            <v>0</v>
          </cell>
          <cell r="U1660">
            <v>33</v>
          </cell>
          <cell r="V1660">
            <v>0</v>
          </cell>
          <cell r="W1660">
            <v>0</v>
          </cell>
          <cell r="AA1660">
            <v>0</v>
          </cell>
          <cell r="AB1660">
            <v>0</v>
          </cell>
          <cell r="AC1660">
            <v>0</v>
          </cell>
          <cell r="AD1660">
            <v>33</v>
          </cell>
          <cell r="AE1660">
            <v>312100</v>
          </cell>
          <cell r="AF1660">
            <v>0</v>
          </cell>
          <cell r="AI1660">
            <v>2251</v>
          </cell>
          <cell r="AK1660">
            <v>0</v>
          </cell>
          <cell r="AM1660">
            <v>324</v>
          </cell>
          <cell r="AN1660">
            <v>1</v>
          </cell>
          <cell r="AO1660">
            <v>393216</v>
          </cell>
          <cell r="AQ1660">
            <v>0</v>
          </cell>
          <cell r="AR1660">
            <v>0</v>
          </cell>
          <cell r="AS1660" t="str">
            <v>Ы</v>
          </cell>
          <cell r="AT1660" t="str">
            <v>Ы</v>
          </cell>
          <cell r="AU1660">
            <v>0</v>
          </cell>
          <cell r="AV1660">
            <v>0</v>
          </cell>
          <cell r="AW1660">
            <v>23</v>
          </cell>
          <cell r="AX1660">
            <v>1</v>
          </cell>
          <cell r="AY1660">
            <v>0</v>
          </cell>
          <cell r="AZ1660">
            <v>0</v>
          </cell>
          <cell r="BA1660">
            <v>0</v>
          </cell>
          <cell r="BB1660">
            <v>0</v>
          </cell>
          <cell r="BC1660">
            <v>38828</v>
          </cell>
        </row>
        <row r="1661">
          <cell r="A1661">
            <v>2006</v>
          </cell>
          <cell r="B1661">
            <v>2</v>
          </cell>
          <cell r="C1661">
            <v>196</v>
          </cell>
          <cell r="D1661">
            <v>21</v>
          </cell>
          <cell r="E1661">
            <v>792020</v>
          </cell>
          <cell r="F1661">
            <v>0</v>
          </cell>
          <cell r="G1661" t="str">
            <v>Затраты по ШПЗ (основные)</v>
          </cell>
          <cell r="H1661">
            <v>2011</v>
          </cell>
          <cell r="I1661">
            <v>7920</v>
          </cell>
          <cell r="J1661">
            <v>435445.47</v>
          </cell>
          <cell r="K1661">
            <v>1</v>
          </cell>
          <cell r="L1661">
            <v>0</v>
          </cell>
          <cell r="M1661">
            <v>0</v>
          </cell>
          <cell r="N1661">
            <v>0</v>
          </cell>
          <cell r="R1661">
            <v>0</v>
          </cell>
          <cell r="S1661">
            <v>0</v>
          </cell>
          <cell r="T1661">
            <v>0</v>
          </cell>
          <cell r="U1661">
            <v>33</v>
          </cell>
          <cell r="V1661">
            <v>0</v>
          </cell>
          <cell r="W1661">
            <v>0</v>
          </cell>
          <cell r="AA1661">
            <v>0</v>
          </cell>
          <cell r="AB1661">
            <v>0</v>
          </cell>
          <cell r="AC1661">
            <v>0</v>
          </cell>
          <cell r="AD1661">
            <v>33</v>
          </cell>
          <cell r="AE1661">
            <v>312200</v>
          </cell>
          <cell r="AF1661">
            <v>0</v>
          </cell>
          <cell r="AI1661">
            <v>2251</v>
          </cell>
          <cell r="AK1661">
            <v>0</v>
          </cell>
          <cell r="AM1661">
            <v>325</v>
          </cell>
          <cell r="AN1661">
            <v>1</v>
          </cell>
          <cell r="AO1661">
            <v>393216</v>
          </cell>
          <cell r="AQ1661">
            <v>0</v>
          </cell>
          <cell r="AR1661">
            <v>0</v>
          </cell>
          <cell r="AS1661" t="str">
            <v>Ы</v>
          </cell>
          <cell r="AT1661" t="str">
            <v>Ы</v>
          </cell>
          <cell r="AU1661">
            <v>0</v>
          </cell>
          <cell r="AV1661">
            <v>0</v>
          </cell>
          <cell r="AW1661">
            <v>23</v>
          </cell>
          <cell r="AX1661">
            <v>1</v>
          </cell>
          <cell r="AY1661">
            <v>0</v>
          </cell>
          <cell r="AZ1661">
            <v>0</v>
          </cell>
          <cell r="BA1661">
            <v>0</v>
          </cell>
          <cell r="BB1661">
            <v>0</v>
          </cell>
          <cell r="BC1661">
            <v>38828</v>
          </cell>
        </row>
        <row r="1662">
          <cell r="A1662">
            <v>2006</v>
          </cell>
          <cell r="B1662">
            <v>2</v>
          </cell>
          <cell r="C1662">
            <v>197</v>
          </cell>
          <cell r="D1662">
            <v>21</v>
          </cell>
          <cell r="E1662">
            <v>792020</v>
          </cell>
          <cell r="F1662">
            <v>0</v>
          </cell>
          <cell r="G1662" t="str">
            <v>Затраты по ШПЗ (основные)</v>
          </cell>
          <cell r="H1662">
            <v>2011</v>
          </cell>
          <cell r="I1662">
            <v>7920</v>
          </cell>
          <cell r="J1662">
            <v>36592.36</v>
          </cell>
          <cell r="K1662">
            <v>1</v>
          </cell>
          <cell r="L1662">
            <v>0</v>
          </cell>
          <cell r="M1662">
            <v>0</v>
          </cell>
          <cell r="N1662">
            <v>0</v>
          </cell>
          <cell r="R1662">
            <v>0</v>
          </cell>
          <cell r="S1662">
            <v>0</v>
          </cell>
          <cell r="T1662">
            <v>0</v>
          </cell>
          <cell r="U1662">
            <v>33</v>
          </cell>
          <cell r="V1662">
            <v>0</v>
          </cell>
          <cell r="W1662">
            <v>0</v>
          </cell>
          <cell r="AA1662">
            <v>0</v>
          </cell>
          <cell r="AB1662">
            <v>0</v>
          </cell>
          <cell r="AC1662">
            <v>0</v>
          </cell>
          <cell r="AD1662">
            <v>33</v>
          </cell>
          <cell r="AE1662">
            <v>313000</v>
          </cell>
          <cell r="AF1662">
            <v>0</v>
          </cell>
          <cell r="AI1662">
            <v>2251</v>
          </cell>
          <cell r="AK1662">
            <v>0</v>
          </cell>
          <cell r="AM1662">
            <v>326</v>
          </cell>
          <cell r="AN1662">
            <v>1</v>
          </cell>
          <cell r="AO1662">
            <v>393216</v>
          </cell>
          <cell r="AQ1662">
            <v>0</v>
          </cell>
          <cell r="AR1662">
            <v>0</v>
          </cell>
          <cell r="AS1662" t="str">
            <v>Ы</v>
          </cell>
          <cell r="AT1662" t="str">
            <v>Ы</v>
          </cell>
          <cell r="AU1662">
            <v>0</v>
          </cell>
          <cell r="AV1662">
            <v>0</v>
          </cell>
          <cell r="AW1662">
            <v>23</v>
          </cell>
          <cell r="AX1662">
            <v>1</v>
          </cell>
          <cell r="AY1662">
            <v>0</v>
          </cell>
          <cell r="AZ1662">
            <v>0</v>
          </cell>
          <cell r="BA1662">
            <v>0</v>
          </cell>
          <cell r="BB1662">
            <v>0</v>
          </cell>
          <cell r="BC1662">
            <v>38828</v>
          </cell>
        </row>
        <row r="1663">
          <cell r="A1663">
            <v>2006</v>
          </cell>
          <cell r="B1663">
            <v>2</v>
          </cell>
          <cell r="C1663">
            <v>198</v>
          </cell>
          <cell r="D1663">
            <v>21</v>
          </cell>
          <cell r="E1663">
            <v>792020</v>
          </cell>
          <cell r="F1663">
            <v>0</v>
          </cell>
          <cell r="G1663" t="str">
            <v>Затраты по ШПЗ (основные)</v>
          </cell>
          <cell r="H1663">
            <v>2011</v>
          </cell>
          <cell r="I1663">
            <v>7920</v>
          </cell>
          <cell r="J1663">
            <v>66564.25</v>
          </cell>
          <cell r="K1663">
            <v>1</v>
          </cell>
          <cell r="L1663">
            <v>0</v>
          </cell>
          <cell r="M1663">
            <v>0</v>
          </cell>
          <cell r="N1663">
            <v>0</v>
          </cell>
          <cell r="R1663">
            <v>0</v>
          </cell>
          <cell r="S1663">
            <v>0</v>
          </cell>
          <cell r="T1663">
            <v>0</v>
          </cell>
          <cell r="U1663">
            <v>33</v>
          </cell>
          <cell r="V1663">
            <v>0</v>
          </cell>
          <cell r="W1663">
            <v>0</v>
          </cell>
          <cell r="AA1663">
            <v>0</v>
          </cell>
          <cell r="AB1663">
            <v>0</v>
          </cell>
          <cell r="AC1663">
            <v>0</v>
          </cell>
          <cell r="AD1663">
            <v>33</v>
          </cell>
          <cell r="AE1663">
            <v>314000</v>
          </cell>
          <cell r="AF1663">
            <v>0</v>
          </cell>
          <cell r="AI1663">
            <v>2251</v>
          </cell>
          <cell r="AK1663">
            <v>0</v>
          </cell>
          <cell r="AM1663">
            <v>327</v>
          </cell>
          <cell r="AN1663">
            <v>1</v>
          </cell>
          <cell r="AO1663">
            <v>393216</v>
          </cell>
          <cell r="AQ1663">
            <v>0</v>
          </cell>
          <cell r="AR1663">
            <v>0</v>
          </cell>
          <cell r="AS1663" t="str">
            <v>Ы</v>
          </cell>
          <cell r="AT1663" t="str">
            <v>Ы</v>
          </cell>
          <cell r="AU1663">
            <v>0</v>
          </cell>
          <cell r="AV1663">
            <v>0</v>
          </cell>
          <cell r="AW1663">
            <v>23</v>
          </cell>
          <cell r="AX1663">
            <v>1</v>
          </cell>
          <cell r="AY1663">
            <v>0</v>
          </cell>
          <cell r="AZ1663">
            <v>0</v>
          </cell>
          <cell r="BA1663">
            <v>0</v>
          </cell>
          <cell r="BB1663">
            <v>0</v>
          </cell>
          <cell r="BC1663">
            <v>38828</v>
          </cell>
        </row>
        <row r="1664">
          <cell r="A1664">
            <v>2006</v>
          </cell>
          <cell r="B1664">
            <v>2</v>
          </cell>
          <cell r="C1664">
            <v>199</v>
          </cell>
          <cell r="D1664">
            <v>21</v>
          </cell>
          <cell r="E1664">
            <v>792020</v>
          </cell>
          <cell r="F1664">
            <v>0</v>
          </cell>
          <cell r="G1664" t="str">
            <v>Затраты по ШПЗ (основные)</v>
          </cell>
          <cell r="H1664">
            <v>2011</v>
          </cell>
          <cell r="I1664">
            <v>7920</v>
          </cell>
          <cell r="J1664">
            <v>13336.3</v>
          </cell>
          <cell r="K1664">
            <v>1</v>
          </cell>
          <cell r="L1664">
            <v>0</v>
          </cell>
          <cell r="M1664">
            <v>0</v>
          </cell>
          <cell r="N1664">
            <v>0</v>
          </cell>
          <cell r="R1664">
            <v>0</v>
          </cell>
          <cell r="S1664">
            <v>0</v>
          </cell>
          <cell r="T1664">
            <v>0</v>
          </cell>
          <cell r="U1664">
            <v>33</v>
          </cell>
          <cell r="V1664">
            <v>0</v>
          </cell>
          <cell r="W1664">
            <v>0</v>
          </cell>
          <cell r="AA1664">
            <v>0</v>
          </cell>
          <cell r="AB1664">
            <v>0</v>
          </cell>
          <cell r="AC1664">
            <v>0</v>
          </cell>
          <cell r="AD1664">
            <v>33</v>
          </cell>
          <cell r="AE1664">
            <v>315000</v>
          </cell>
          <cell r="AF1664">
            <v>0</v>
          </cell>
          <cell r="AI1664">
            <v>2251</v>
          </cell>
          <cell r="AK1664">
            <v>0</v>
          </cell>
          <cell r="AM1664">
            <v>328</v>
          </cell>
          <cell r="AN1664">
            <v>1</v>
          </cell>
          <cell r="AO1664">
            <v>393216</v>
          </cell>
          <cell r="AQ1664">
            <v>0</v>
          </cell>
          <cell r="AR1664">
            <v>0</v>
          </cell>
          <cell r="AS1664" t="str">
            <v>Ы</v>
          </cell>
          <cell r="AT1664" t="str">
            <v>Ы</v>
          </cell>
          <cell r="AU1664">
            <v>0</v>
          </cell>
          <cell r="AV1664">
            <v>0</v>
          </cell>
          <cell r="AW1664">
            <v>23</v>
          </cell>
          <cell r="AX1664">
            <v>1</v>
          </cell>
          <cell r="AY1664">
            <v>0</v>
          </cell>
          <cell r="AZ1664">
            <v>0</v>
          </cell>
          <cell r="BA1664">
            <v>0</v>
          </cell>
          <cell r="BB1664">
            <v>0</v>
          </cell>
          <cell r="BC1664">
            <v>38828</v>
          </cell>
        </row>
        <row r="1665">
          <cell r="A1665">
            <v>2006</v>
          </cell>
          <cell r="B1665">
            <v>2</v>
          </cell>
          <cell r="C1665">
            <v>200</v>
          </cell>
          <cell r="D1665">
            <v>21</v>
          </cell>
          <cell r="E1665">
            <v>792020</v>
          </cell>
          <cell r="F1665">
            <v>0</v>
          </cell>
          <cell r="G1665" t="str">
            <v>Затраты по ШПЗ (основные)</v>
          </cell>
          <cell r="H1665">
            <v>2011</v>
          </cell>
          <cell r="I1665">
            <v>7920</v>
          </cell>
          <cell r="J1665">
            <v>690773</v>
          </cell>
          <cell r="K1665">
            <v>1</v>
          </cell>
          <cell r="L1665">
            <v>0</v>
          </cell>
          <cell r="M1665">
            <v>0</v>
          </cell>
          <cell r="N1665">
            <v>0</v>
          </cell>
          <cell r="R1665">
            <v>0</v>
          </cell>
          <cell r="S1665">
            <v>0</v>
          </cell>
          <cell r="T1665">
            <v>0</v>
          </cell>
          <cell r="U1665">
            <v>33</v>
          </cell>
          <cell r="V1665">
            <v>0</v>
          </cell>
          <cell r="W1665">
            <v>0</v>
          </cell>
          <cell r="AA1665">
            <v>0</v>
          </cell>
          <cell r="AB1665">
            <v>0</v>
          </cell>
          <cell r="AC1665">
            <v>0</v>
          </cell>
          <cell r="AD1665">
            <v>33</v>
          </cell>
          <cell r="AE1665">
            <v>410000</v>
          </cell>
          <cell r="AF1665">
            <v>0</v>
          </cell>
          <cell r="AI1665">
            <v>2251</v>
          </cell>
          <cell r="AK1665">
            <v>0</v>
          </cell>
          <cell r="AM1665">
            <v>329</v>
          </cell>
          <cell r="AN1665">
            <v>1</v>
          </cell>
          <cell r="AO1665">
            <v>393216</v>
          </cell>
          <cell r="AQ1665">
            <v>0</v>
          </cell>
          <cell r="AR1665">
            <v>0</v>
          </cell>
          <cell r="AS1665" t="str">
            <v>Ы</v>
          </cell>
          <cell r="AT1665" t="str">
            <v>Ы</v>
          </cell>
          <cell r="AU1665">
            <v>0</v>
          </cell>
          <cell r="AV1665">
            <v>0</v>
          </cell>
          <cell r="AW1665">
            <v>23</v>
          </cell>
          <cell r="AX1665">
            <v>1</v>
          </cell>
          <cell r="AY1665">
            <v>0</v>
          </cell>
          <cell r="AZ1665">
            <v>0</v>
          </cell>
          <cell r="BA1665">
            <v>0</v>
          </cell>
          <cell r="BB1665">
            <v>0</v>
          </cell>
          <cell r="BC1665">
            <v>38828</v>
          </cell>
        </row>
        <row r="1666">
          <cell r="A1666">
            <v>2006</v>
          </cell>
          <cell r="B1666">
            <v>2</v>
          </cell>
          <cell r="C1666">
            <v>201</v>
          </cell>
          <cell r="D1666">
            <v>21</v>
          </cell>
          <cell r="E1666">
            <v>792020</v>
          </cell>
          <cell r="F1666">
            <v>0</v>
          </cell>
          <cell r="G1666" t="str">
            <v>Затраты по ШПЗ (основные)</v>
          </cell>
          <cell r="H1666">
            <v>2011</v>
          </cell>
          <cell r="I1666">
            <v>7920</v>
          </cell>
          <cell r="J1666">
            <v>164818</v>
          </cell>
          <cell r="K1666">
            <v>1</v>
          </cell>
          <cell r="L1666">
            <v>0</v>
          </cell>
          <cell r="M1666">
            <v>0</v>
          </cell>
          <cell r="N1666">
            <v>0</v>
          </cell>
          <cell r="R1666">
            <v>0</v>
          </cell>
          <cell r="S1666">
            <v>0</v>
          </cell>
          <cell r="T1666">
            <v>0</v>
          </cell>
          <cell r="U1666">
            <v>33</v>
          </cell>
          <cell r="V1666">
            <v>0</v>
          </cell>
          <cell r="W1666">
            <v>0</v>
          </cell>
          <cell r="AA1666">
            <v>0</v>
          </cell>
          <cell r="AB1666">
            <v>0</v>
          </cell>
          <cell r="AC1666">
            <v>0</v>
          </cell>
          <cell r="AD1666">
            <v>33</v>
          </cell>
          <cell r="AE1666">
            <v>410100</v>
          </cell>
          <cell r="AF1666">
            <v>0</v>
          </cell>
          <cell r="AI1666">
            <v>2251</v>
          </cell>
          <cell r="AK1666">
            <v>0</v>
          </cell>
          <cell r="AM1666">
            <v>330</v>
          </cell>
          <cell r="AN1666">
            <v>1</v>
          </cell>
          <cell r="AO1666">
            <v>393216</v>
          </cell>
          <cell r="AQ1666">
            <v>0</v>
          </cell>
          <cell r="AR1666">
            <v>0</v>
          </cell>
          <cell r="AS1666" t="str">
            <v>Ы</v>
          </cell>
          <cell r="AT1666" t="str">
            <v>Ы</v>
          </cell>
          <cell r="AU1666">
            <v>0</v>
          </cell>
          <cell r="AV1666">
            <v>0</v>
          </cell>
          <cell r="AW1666">
            <v>23</v>
          </cell>
          <cell r="AX1666">
            <v>1</v>
          </cell>
          <cell r="AY1666">
            <v>0</v>
          </cell>
          <cell r="AZ1666">
            <v>0</v>
          </cell>
          <cell r="BA1666">
            <v>0</v>
          </cell>
          <cell r="BB1666">
            <v>0</v>
          </cell>
          <cell r="BC1666">
            <v>38828</v>
          </cell>
        </row>
        <row r="1667">
          <cell r="A1667">
            <v>2006</v>
          </cell>
          <cell r="B1667">
            <v>2</v>
          </cell>
          <cell r="C1667">
            <v>202</v>
          </cell>
          <cell r="D1667">
            <v>21</v>
          </cell>
          <cell r="E1667">
            <v>792020</v>
          </cell>
          <cell r="F1667">
            <v>0</v>
          </cell>
          <cell r="G1667" t="str">
            <v>Затраты по ШПЗ (основные)</v>
          </cell>
          <cell r="H1667">
            <v>2011</v>
          </cell>
          <cell r="I1667">
            <v>7920</v>
          </cell>
          <cell r="J1667">
            <v>102</v>
          </cell>
          <cell r="K1667">
            <v>1</v>
          </cell>
          <cell r="L1667">
            <v>0</v>
          </cell>
          <cell r="M1667">
            <v>0</v>
          </cell>
          <cell r="N1667">
            <v>0</v>
          </cell>
          <cell r="R1667">
            <v>0</v>
          </cell>
          <cell r="S1667">
            <v>0</v>
          </cell>
          <cell r="T1667">
            <v>0</v>
          </cell>
          <cell r="U1667">
            <v>33</v>
          </cell>
          <cell r="V1667">
            <v>0</v>
          </cell>
          <cell r="W1667">
            <v>0</v>
          </cell>
          <cell r="AA1667">
            <v>0</v>
          </cell>
          <cell r="AB1667">
            <v>0</v>
          </cell>
          <cell r="AC1667">
            <v>0</v>
          </cell>
          <cell r="AD1667">
            <v>33</v>
          </cell>
          <cell r="AE1667">
            <v>410200</v>
          </cell>
          <cell r="AF1667">
            <v>0</v>
          </cell>
          <cell r="AI1667">
            <v>2251</v>
          </cell>
          <cell r="AK1667">
            <v>0</v>
          </cell>
          <cell r="AM1667">
            <v>331</v>
          </cell>
          <cell r="AN1667">
            <v>1</v>
          </cell>
          <cell r="AO1667">
            <v>393216</v>
          </cell>
          <cell r="AQ1667">
            <v>0</v>
          </cell>
          <cell r="AR1667">
            <v>0</v>
          </cell>
          <cell r="AS1667" t="str">
            <v>Ы</v>
          </cell>
          <cell r="AT1667" t="str">
            <v>Ы</v>
          </cell>
          <cell r="AU1667">
            <v>0</v>
          </cell>
          <cell r="AV1667">
            <v>0</v>
          </cell>
          <cell r="AW1667">
            <v>23</v>
          </cell>
          <cell r="AX1667">
            <v>1</v>
          </cell>
          <cell r="AY1667">
            <v>0</v>
          </cell>
          <cell r="AZ1667">
            <v>0</v>
          </cell>
          <cell r="BA1667">
            <v>0</v>
          </cell>
          <cell r="BB1667">
            <v>0</v>
          </cell>
          <cell r="BC1667">
            <v>38828</v>
          </cell>
        </row>
        <row r="1668">
          <cell r="A1668">
            <v>2006</v>
          </cell>
          <cell r="B1668">
            <v>2</v>
          </cell>
          <cell r="C1668">
            <v>203</v>
          </cell>
          <cell r="D1668">
            <v>21</v>
          </cell>
          <cell r="E1668">
            <v>792020</v>
          </cell>
          <cell r="F1668">
            <v>0</v>
          </cell>
          <cell r="G1668" t="str">
            <v>Затраты по ШПЗ (основные)</v>
          </cell>
          <cell r="H1668">
            <v>2011</v>
          </cell>
          <cell r="I1668">
            <v>7920</v>
          </cell>
          <cell r="J1668">
            <v>198679</v>
          </cell>
          <cell r="K1668">
            <v>1</v>
          </cell>
          <cell r="L1668">
            <v>0</v>
          </cell>
          <cell r="M1668">
            <v>0</v>
          </cell>
          <cell r="N1668">
            <v>0</v>
          </cell>
          <cell r="R1668">
            <v>0</v>
          </cell>
          <cell r="S1668">
            <v>0</v>
          </cell>
          <cell r="T1668">
            <v>0</v>
          </cell>
          <cell r="U1668">
            <v>33</v>
          </cell>
          <cell r="V1668">
            <v>0</v>
          </cell>
          <cell r="W1668">
            <v>0</v>
          </cell>
          <cell r="AA1668">
            <v>0</v>
          </cell>
          <cell r="AB1668">
            <v>0</v>
          </cell>
          <cell r="AC1668">
            <v>0</v>
          </cell>
          <cell r="AD1668">
            <v>33</v>
          </cell>
          <cell r="AE1668">
            <v>420000</v>
          </cell>
          <cell r="AF1668">
            <v>0</v>
          </cell>
          <cell r="AI1668">
            <v>2251</v>
          </cell>
          <cell r="AK1668">
            <v>0</v>
          </cell>
          <cell r="AM1668">
            <v>332</v>
          </cell>
          <cell r="AN1668">
            <v>1</v>
          </cell>
          <cell r="AO1668">
            <v>393216</v>
          </cell>
          <cell r="AQ1668">
            <v>0</v>
          </cell>
          <cell r="AR1668">
            <v>0</v>
          </cell>
          <cell r="AS1668" t="str">
            <v>Ы</v>
          </cell>
          <cell r="AT1668" t="str">
            <v>Ы</v>
          </cell>
          <cell r="AU1668">
            <v>0</v>
          </cell>
          <cell r="AV1668">
            <v>0</v>
          </cell>
          <cell r="AW1668">
            <v>23</v>
          </cell>
          <cell r="AX1668">
            <v>1</v>
          </cell>
          <cell r="AY1668">
            <v>0</v>
          </cell>
          <cell r="AZ1668">
            <v>0</v>
          </cell>
          <cell r="BA1668">
            <v>0</v>
          </cell>
          <cell r="BB1668">
            <v>0</v>
          </cell>
          <cell r="BC1668">
            <v>38828</v>
          </cell>
        </row>
        <row r="1669">
          <cell r="A1669">
            <v>2006</v>
          </cell>
          <cell r="B1669">
            <v>2</v>
          </cell>
          <cell r="C1669">
            <v>204</v>
          </cell>
          <cell r="D1669">
            <v>21</v>
          </cell>
          <cell r="E1669">
            <v>792020</v>
          </cell>
          <cell r="F1669">
            <v>0</v>
          </cell>
          <cell r="G1669" t="str">
            <v>Затраты по ШПЗ (основные)</v>
          </cell>
          <cell r="H1669">
            <v>2011</v>
          </cell>
          <cell r="I1669">
            <v>7920</v>
          </cell>
          <cell r="J1669">
            <v>650412</v>
          </cell>
          <cell r="K1669">
            <v>1</v>
          </cell>
          <cell r="L1669">
            <v>0</v>
          </cell>
          <cell r="M1669">
            <v>0</v>
          </cell>
          <cell r="N1669">
            <v>0</v>
          </cell>
          <cell r="R1669">
            <v>0</v>
          </cell>
          <cell r="S1669">
            <v>0</v>
          </cell>
          <cell r="T1669">
            <v>0</v>
          </cell>
          <cell r="U1669">
            <v>33</v>
          </cell>
          <cell r="V1669">
            <v>0</v>
          </cell>
          <cell r="W1669">
            <v>0</v>
          </cell>
          <cell r="AA1669">
            <v>0</v>
          </cell>
          <cell r="AB1669">
            <v>0</v>
          </cell>
          <cell r="AC1669">
            <v>0</v>
          </cell>
          <cell r="AD1669">
            <v>33</v>
          </cell>
          <cell r="AE1669">
            <v>430000</v>
          </cell>
          <cell r="AF1669">
            <v>0</v>
          </cell>
          <cell r="AI1669">
            <v>2251</v>
          </cell>
          <cell r="AK1669">
            <v>0</v>
          </cell>
          <cell r="AM1669">
            <v>333</v>
          </cell>
          <cell r="AN1669">
            <v>1</v>
          </cell>
          <cell r="AO1669">
            <v>393216</v>
          </cell>
          <cell r="AQ1669">
            <v>0</v>
          </cell>
          <cell r="AR1669">
            <v>0</v>
          </cell>
          <cell r="AS1669" t="str">
            <v>Ы</v>
          </cell>
          <cell r="AT1669" t="str">
            <v>Ы</v>
          </cell>
          <cell r="AU1669">
            <v>0</v>
          </cell>
          <cell r="AV1669">
            <v>0</v>
          </cell>
          <cell r="AW1669">
            <v>23</v>
          </cell>
          <cell r="AX1669">
            <v>1</v>
          </cell>
          <cell r="AY1669">
            <v>0</v>
          </cell>
          <cell r="AZ1669">
            <v>0</v>
          </cell>
          <cell r="BA1669">
            <v>0</v>
          </cell>
          <cell r="BB1669">
            <v>0</v>
          </cell>
          <cell r="BC1669">
            <v>38828</v>
          </cell>
        </row>
        <row r="1670">
          <cell r="A1670">
            <v>2006</v>
          </cell>
          <cell r="B1670">
            <v>2</v>
          </cell>
          <cell r="C1670">
            <v>205</v>
          </cell>
          <cell r="D1670">
            <v>21</v>
          </cell>
          <cell r="E1670">
            <v>792020</v>
          </cell>
          <cell r="F1670">
            <v>0</v>
          </cell>
          <cell r="G1670" t="str">
            <v>Затраты по ШПЗ (основные)</v>
          </cell>
          <cell r="H1670">
            <v>2011</v>
          </cell>
          <cell r="I1670">
            <v>7920</v>
          </cell>
          <cell r="J1670">
            <v>2073896</v>
          </cell>
          <cell r="K1670">
            <v>1</v>
          </cell>
          <cell r="L1670">
            <v>0</v>
          </cell>
          <cell r="M1670">
            <v>0</v>
          </cell>
          <cell r="N1670">
            <v>0</v>
          </cell>
          <cell r="R1670">
            <v>0</v>
          </cell>
          <cell r="S1670">
            <v>0</v>
          </cell>
          <cell r="T1670">
            <v>0</v>
          </cell>
          <cell r="U1670">
            <v>33</v>
          </cell>
          <cell r="V1670">
            <v>0</v>
          </cell>
          <cell r="W1670">
            <v>0</v>
          </cell>
          <cell r="AA1670">
            <v>0</v>
          </cell>
          <cell r="AB1670">
            <v>0</v>
          </cell>
          <cell r="AC1670">
            <v>0</v>
          </cell>
          <cell r="AD1670">
            <v>33</v>
          </cell>
          <cell r="AE1670">
            <v>430110</v>
          </cell>
          <cell r="AF1670">
            <v>0</v>
          </cell>
          <cell r="AI1670">
            <v>2251</v>
          </cell>
          <cell r="AK1670">
            <v>0</v>
          </cell>
          <cell r="AM1670">
            <v>334</v>
          </cell>
          <cell r="AN1670">
            <v>1</v>
          </cell>
          <cell r="AO1670">
            <v>393216</v>
          </cell>
          <cell r="AQ1670">
            <v>0</v>
          </cell>
          <cell r="AR1670">
            <v>0</v>
          </cell>
          <cell r="AS1670" t="str">
            <v>Ы</v>
          </cell>
          <cell r="AT1670" t="str">
            <v>Ы</v>
          </cell>
          <cell r="AU1670">
            <v>0</v>
          </cell>
          <cell r="AV1670">
            <v>0</v>
          </cell>
          <cell r="AW1670">
            <v>23</v>
          </cell>
          <cell r="AX1670">
            <v>1</v>
          </cell>
          <cell r="AY1670">
            <v>0</v>
          </cell>
          <cell r="AZ1670">
            <v>0</v>
          </cell>
          <cell r="BA1670">
            <v>0</v>
          </cell>
          <cell r="BB1670">
            <v>0</v>
          </cell>
          <cell r="BC1670">
            <v>38828</v>
          </cell>
        </row>
        <row r="1671">
          <cell r="A1671">
            <v>2006</v>
          </cell>
          <cell r="B1671">
            <v>2</v>
          </cell>
          <cell r="C1671">
            <v>206</v>
          </cell>
          <cell r="D1671">
            <v>21</v>
          </cell>
          <cell r="E1671">
            <v>792020</v>
          </cell>
          <cell r="F1671">
            <v>0</v>
          </cell>
          <cell r="G1671" t="str">
            <v>Затраты по ШПЗ (основные)</v>
          </cell>
          <cell r="H1671">
            <v>2011</v>
          </cell>
          <cell r="I1671">
            <v>7920</v>
          </cell>
          <cell r="J1671">
            <v>164885</v>
          </cell>
          <cell r="K1671">
            <v>1</v>
          </cell>
          <cell r="L1671">
            <v>0</v>
          </cell>
          <cell r="M1671">
            <v>0</v>
          </cell>
          <cell r="N1671">
            <v>0</v>
          </cell>
          <cell r="R1671">
            <v>0</v>
          </cell>
          <cell r="S1671">
            <v>0</v>
          </cell>
          <cell r="T1671">
            <v>0</v>
          </cell>
          <cell r="U1671">
            <v>33</v>
          </cell>
          <cell r="V1671">
            <v>0</v>
          </cell>
          <cell r="W1671">
            <v>0</v>
          </cell>
          <cell r="AA1671">
            <v>0</v>
          </cell>
          <cell r="AB1671">
            <v>0</v>
          </cell>
          <cell r="AC1671">
            <v>0</v>
          </cell>
          <cell r="AD1671">
            <v>33</v>
          </cell>
          <cell r="AE1671">
            <v>430120</v>
          </cell>
          <cell r="AF1671">
            <v>0</v>
          </cell>
          <cell r="AI1671">
            <v>2251</v>
          </cell>
          <cell r="AK1671">
            <v>0</v>
          </cell>
          <cell r="AM1671">
            <v>335</v>
          </cell>
          <cell r="AN1671">
            <v>1</v>
          </cell>
          <cell r="AO1671">
            <v>393216</v>
          </cell>
          <cell r="AQ1671">
            <v>0</v>
          </cell>
          <cell r="AR1671">
            <v>0</v>
          </cell>
          <cell r="AS1671" t="str">
            <v>Ы</v>
          </cell>
          <cell r="AT1671" t="str">
            <v>Ы</v>
          </cell>
          <cell r="AU1671">
            <v>0</v>
          </cell>
          <cell r="AV1671">
            <v>0</v>
          </cell>
          <cell r="AW1671">
            <v>23</v>
          </cell>
          <cell r="AX1671">
            <v>1</v>
          </cell>
          <cell r="AY1671">
            <v>0</v>
          </cell>
          <cell r="AZ1671">
            <v>0</v>
          </cell>
          <cell r="BA1671">
            <v>0</v>
          </cell>
          <cell r="BB1671">
            <v>0</v>
          </cell>
          <cell r="BC1671">
            <v>38828</v>
          </cell>
        </row>
        <row r="1672">
          <cell r="A1672">
            <v>2006</v>
          </cell>
          <cell r="B1672">
            <v>2</v>
          </cell>
          <cell r="C1672">
            <v>207</v>
          </cell>
          <cell r="D1672">
            <v>21</v>
          </cell>
          <cell r="E1672">
            <v>792020</v>
          </cell>
          <cell r="F1672">
            <v>0</v>
          </cell>
          <cell r="G1672" t="str">
            <v>Затраты по ШПЗ (основные)</v>
          </cell>
          <cell r="H1672">
            <v>2011</v>
          </cell>
          <cell r="I1672">
            <v>7920</v>
          </cell>
          <cell r="J1672">
            <v>996205</v>
          </cell>
          <cell r="K1672">
            <v>1</v>
          </cell>
          <cell r="L1672">
            <v>0</v>
          </cell>
          <cell r="M1672">
            <v>0</v>
          </cell>
          <cell r="N1672">
            <v>0</v>
          </cell>
          <cell r="R1672">
            <v>0</v>
          </cell>
          <cell r="S1672">
            <v>0</v>
          </cell>
          <cell r="T1672">
            <v>0</v>
          </cell>
          <cell r="U1672">
            <v>33</v>
          </cell>
          <cell r="V1672">
            <v>0</v>
          </cell>
          <cell r="W1672">
            <v>0</v>
          </cell>
          <cell r="AA1672">
            <v>0</v>
          </cell>
          <cell r="AB1672">
            <v>0</v>
          </cell>
          <cell r="AC1672">
            <v>0</v>
          </cell>
          <cell r="AD1672">
            <v>33</v>
          </cell>
          <cell r="AE1672">
            <v>430130</v>
          </cell>
          <cell r="AF1672">
            <v>0</v>
          </cell>
          <cell r="AI1672">
            <v>2251</v>
          </cell>
          <cell r="AK1672">
            <v>0</v>
          </cell>
          <cell r="AM1672">
            <v>336</v>
          </cell>
          <cell r="AN1672">
            <v>1</v>
          </cell>
          <cell r="AO1672">
            <v>393216</v>
          </cell>
          <cell r="AQ1672">
            <v>0</v>
          </cell>
          <cell r="AR1672">
            <v>0</v>
          </cell>
          <cell r="AS1672" t="str">
            <v>Ы</v>
          </cell>
          <cell r="AT1672" t="str">
            <v>Ы</v>
          </cell>
          <cell r="AU1672">
            <v>0</v>
          </cell>
          <cell r="AV1672">
            <v>0</v>
          </cell>
          <cell r="AW1672">
            <v>23</v>
          </cell>
          <cell r="AX1672">
            <v>1</v>
          </cell>
          <cell r="AY1672">
            <v>0</v>
          </cell>
          <cell r="AZ1672">
            <v>0</v>
          </cell>
          <cell r="BA1672">
            <v>0</v>
          </cell>
          <cell r="BB1672">
            <v>0</v>
          </cell>
          <cell r="BC1672">
            <v>38828</v>
          </cell>
        </row>
        <row r="1673">
          <cell r="A1673">
            <v>2006</v>
          </cell>
          <cell r="B1673">
            <v>2</v>
          </cell>
          <cell r="C1673">
            <v>208</v>
          </cell>
          <cell r="D1673">
            <v>21</v>
          </cell>
          <cell r="E1673">
            <v>792020</v>
          </cell>
          <cell r="F1673">
            <v>0</v>
          </cell>
          <cell r="G1673" t="str">
            <v>Затраты по ШПЗ (основные)</v>
          </cell>
          <cell r="H1673">
            <v>2011</v>
          </cell>
          <cell r="I1673">
            <v>7920</v>
          </cell>
          <cell r="J1673">
            <v>680589</v>
          </cell>
          <cell r="K1673">
            <v>1</v>
          </cell>
          <cell r="L1673">
            <v>0</v>
          </cell>
          <cell r="M1673">
            <v>0</v>
          </cell>
          <cell r="N1673">
            <v>0</v>
          </cell>
          <cell r="R1673">
            <v>0</v>
          </cell>
          <cell r="S1673">
            <v>0</v>
          </cell>
          <cell r="T1673">
            <v>0</v>
          </cell>
          <cell r="U1673">
            <v>33</v>
          </cell>
          <cell r="V1673">
            <v>0</v>
          </cell>
          <cell r="W1673">
            <v>0</v>
          </cell>
          <cell r="AA1673">
            <v>0</v>
          </cell>
          <cell r="AB1673">
            <v>0</v>
          </cell>
          <cell r="AC1673">
            <v>0</v>
          </cell>
          <cell r="AD1673">
            <v>33</v>
          </cell>
          <cell r="AE1673">
            <v>430140</v>
          </cell>
          <cell r="AF1673">
            <v>0</v>
          </cell>
          <cell r="AI1673">
            <v>2251</v>
          </cell>
          <cell r="AK1673">
            <v>0</v>
          </cell>
          <cell r="AM1673">
            <v>337</v>
          </cell>
          <cell r="AN1673">
            <v>1</v>
          </cell>
          <cell r="AO1673">
            <v>393216</v>
          </cell>
          <cell r="AQ1673">
            <v>0</v>
          </cell>
          <cell r="AR1673">
            <v>0</v>
          </cell>
          <cell r="AS1673" t="str">
            <v>Ы</v>
          </cell>
          <cell r="AT1673" t="str">
            <v>Ы</v>
          </cell>
          <cell r="AU1673">
            <v>0</v>
          </cell>
          <cell r="AV1673">
            <v>0</v>
          </cell>
          <cell r="AW1673">
            <v>23</v>
          </cell>
          <cell r="AX1673">
            <v>1</v>
          </cell>
          <cell r="AY1673">
            <v>0</v>
          </cell>
          <cell r="AZ1673">
            <v>0</v>
          </cell>
          <cell r="BA1673">
            <v>0</v>
          </cell>
          <cell r="BB1673">
            <v>0</v>
          </cell>
          <cell r="BC1673">
            <v>38828</v>
          </cell>
        </row>
        <row r="1674">
          <cell r="A1674">
            <v>2006</v>
          </cell>
          <cell r="B1674">
            <v>2</v>
          </cell>
          <cell r="C1674">
            <v>209</v>
          </cell>
          <cell r="D1674">
            <v>21</v>
          </cell>
          <cell r="E1674">
            <v>792020</v>
          </cell>
          <cell r="F1674">
            <v>0</v>
          </cell>
          <cell r="G1674" t="str">
            <v>Затраты по ШПЗ (основные)</v>
          </cell>
          <cell r="H1674">
            <v>2011</v>
          </cell>
          <cell r="I1674">
            <v>7920</v>
          </cell>
          <cell r="J1674">
            <v>942</v>
          </cell>
          <cell r="K1674">
            <v>1</v>
          </cell>
          <cell r="L1674">
            <v>0</v>
          </cell>
          <cell r="M1674">
            <v>0</v>
          </cell>
          <cell r="N1674">
            <v>0</v>
          </cell>
          <cell r="R1674">
            <v>0</v>
          </cell>
          <cell r="S1674">
            <v>0</v>
          </cell>
          <cell r="T1674">
            <v>0</v>
          </cell>
          <cell r="U1674">
            <v>33</v>
          </cell>
          <cell r="V1674">
            <v>0</v>
          </cell>
          <cell r="W1674">
            <v>0</v>
          </cell>
          <cell r="AA1674">
            <v>0</v>
          </cell>
          <cell r="AB1674">
            <v>0</v>
          </cell>
          <cell r="AC1674">
            <v>0</v>
          </cell>
          <cell r="AD1674">
            <v>33</v>
          </cell>
          <cell r="AE1674">
            <v>430210</v>
          </cell>
          <cell r="AF1674">
            <v>0</v>
          </cell>
          <cell r="AI1674">
            <v>2251</v>
          </cell>
          <cell r="AK1674">
            <v>0</v>
          </cell>
          <cell r="AM1674">
            <v>338</v>
          </cell>
          <cell r="AN1674">
            <v>1</v>
          </cell>
          <cell r="AO1674">
            <v>393216</v>
          </cell>
          <cell r="AQ1674">
            <v>0</v>
          </cell>
          <cell r="AR1674">
            <v>0</v>
          </cell>
          <cell r="AS1674" t="str">
            <v>Ы</v>
          </cell>
          <cell r="AT1674" t="str">
            <v>Ы</v>
          </cell>
          <cell r="AU1674">
            <v>0</v>
          </cell>
          <cell r="AV1674">
            <v>0</v>
          </cell>
          <cell r="AW1674">
            <v>23</v>
          </cell>
          <cell r="AX1674">
            <v>1</v>
          </cell>
          <cell r="AY1674">
            <v>0</v>
          </cell>
          <cell r="AZ1674">
            <v>0</v>
          </cell>
          <cell r="BA1674">
            <v>0</v>
          </cell>
          <cell r="BB1674">
            <v>0</v>
          </cell>
          <cell r="BC1674">
            <v>38828</v>
          </cell>
        </row>
        <row r="1675">
          <cell r="A1675">
            <v>2006</v>
          </cell>
          <cell r="B1675">
            <v>2</v>
          </cell>
          <cell r="C1675">
            <v>210</v>
          </cell>
          <cell r="D1675">
            <v>21</v>
          </cell>
          <cell r="E1675">
            <v>792020</v>
          </cell>
          <cell r="F1675">
            <v>0</v>
          </cell>
          <cell r="G1675" t="str">
            <v>Затраты по ШПЗ (основные)</v>
          </cell>
          <cell r="H1675">
            <v>2011</v>
          </cell>
          <cell r="I1675">
            <v>7920</v>
          </cell>
          <cell r="J1675">
            <v>4010</v>
          </cell>
          <cell r="K1675">
            <v>1</v>
          </cell>
          <cell r="L1675">
            <v>0</v>
          </cell>
          <cell r="M1675">
            <v>0</v>
          </cell>
          <cell r="N1675">
            <v>0</v>
          </cell>
          <cell r="R1675">
            <v>0</v>
          </cell>
          <cell r="S1675">
            <v>0</v>
          </cell>
          <cell r="T1675">
            <v>0</v>
          </cell>
          <cell r="U1675">
            <v>33</v>
          </cell>
          <cell r="V1675">
            <v>0</v>
          </cell>
          <cell r="W1675">
            <v>0</v>
          </cell>
          <cell r="AA1675">
            <v>0</v>
          </cell>
          <cell r="AB1675">
            <v>0</v>
          </cell>
          <cell r="AC1675">
            <v>0</v>
          </cell>
          <cell r="AD1675">
            <v>33</v>
          </cell>
          <cell r="AE1675">
            <v>430230</v>
          </cell>
          <cell r="AF1675">
            <v>0</v>
          </cell>
          <cell r="AI1675">
            <v>2251</v>
          </cell>
          <cell r="AK1675">
            <v>0</v>
          </cell>
          <cell r="AM1675">
            <v>339</v>
          </cell>
          <cell r="AN1675">
            <v>1</v>
          </cell>
          <cell r="AO1675">
            <v>393216</v>
          </cell>
          <cell r="AQ1675">
            <v>0</v>
          </cell>
          <cell r="AR1675">
            <v>0</v>
          </cell>
          <cell r="AS1675" t="str">
            <v>Ы</v>
          </cell>
          <cell r="AT1675" t="str">
            <v>Ы</v>
          </cell>
          <cell r="AU1675">
            <v>0</v>
          </cell>
          <cell r="AV1675">
            <v>0</v>
          </cell>
          <cell r="AW1675">
            <v>23</v>
          </cell>
          <cell r="AX1675">
            <v>1</v>
          </cell>
          <cell r="AY1675">
            <v>0</v>
          </cell>
          <cell r="AZ1675">
            <v>0</v>
          </cell>
          <cell r="BA1675">
            <v>0</v>
          </cell>
          <cell r="BB1675">
            <v>0</v>
          </cell>
          <cell r="BC1675">
            <v>38828</v>
          </cell>
        </row>
        <row r="1676">
          <cell r="A1676">
            <v>2006</v>
          </cell>
          <cell r="B1676">
            <v>2</v>
          </cell>
          <cell r="C1676">
            <v>211</v>
          </cell>
          <cell r="D1676">
            <v>21</v>
          </cell>
          <cell r="E1676">
            <v>792020</v>
          </cell>
          <cell r="F1676">
            <v>0</v>
          </cell>
          <cell r="G1676" t="str">
            <v>Затраты по ШПЗ (основные)</v>
          </cell>
          <cell r="H1676">
            <v>2011</v>
          </cell>
          <cell r="I1676">
            <v>7920</v>
          </cell>
          <cell r="J1676">
            <v>32628</v>
          </cell>
          <cell r="K1676">
            <v>1</v>
          </cell>
          <cell r="L1676">
            <v>0</v>
          </cell>
          <cell r="M1676">
            <v>0</v>
          </cell>
          <cell r="N1676">
            <v>0</v>
          </cell>
          <cell r="R1676">
            <v>0</v>
          </cell>
          <cell r="S1676">
            <v>0</v>
          </cell>
          <cell r="T1676">
            <v>0</v>
          </cell>
          <cell r="U1676">
            <v>33</v>
          </cell>
          <cell r="V1676">
            <v>0</v>
          </cell>
          <cell r="W1676">
            <v>0</v>
          </cell>
          <cell r="AA1676">
            <v>0</v>
          </cell>
          <cell r="AB1676">
            <v>0</v>
          </cell>
          <cell r="AC1676">
            <v>0</v>
          </cell>
          <cell r="AD1676">
            <v>33</v>
          </cell>
          <cell r="AE1676">
            <v>430240</v>
          </cell>
          <cell r="AF1676">
            <v>0</v>
          </cell>
          <cell r="AI1676">
            <v>2251</v>
          </cell>
          <cell r="AK1676">
            <v>0</v>
          </cell>
          <cell r="AM1676">
            <v>340</v>
          </cell>
          <cell r="AN1676">
            <v>1</v>
          </cell>
          <cell r="AO1676">
            <v>393216</v>
          </cell>
          <cell r="AQ1676">
            <v>0</v>
          </cell>
          <cell r="AR1676">
            <v>0</v>
          </cell>
          <cell r="AS1676" t="str">
            <v>Ы</v>
          </cell>
          <cell r="AT1676" t="str">
            <v>Ы</v>
          </cell>
          <cell r="AU1676">
            <v>0</v>
          </cell>
          <cell r="AV1676">
            <v>0</v>
          </cell>
          <cell r="AW1676">
            <v>23</v>
          </cell>
          <cell r="AX1676">
            <v>1</v>
          </cell>
          <cell r="AY1676">
            <v>0</v>
          </cell>
          <cell r="AZ1676">
            <v>0</v>
          </cell>
          <cell r="BA1676">
            <v>0</v>
          </cell>
          <cell r="BB1676">
            <v>0</v>
          </cell>
          <cell r="BC1676">
            <v>38828</v>
          </cell>
        </row>
        <row r="1677">
          <cell r="A1677">
            <v>2006</v>
          </cell>
          <cell r="B1677">
            <v>2</v>
          </cell>
          <cell r="C1677">
            <v>212</v>
          </cell>
          <cell r="D1677">
            <v>21</v>
          </cell>
          <cell r="E1677">
            <v>792020</v>
          </cell>
          <cell r="F1677">
            <v>0</v>
          </cell>
          <cell r="G1677" t="str">
            <v>Затраты по ШПЗ (основные)</v>
          </cell>
          <cell r="H1677">
            <v>2011</v>
          </cell>
          <cell r="I1677">
            <v>7920</v>
          </cell>
          <cell r="J1677">
            <v>76617</v>
          </cell>
          <cell r="K1677">
            <v>1</v>
          </cell>
          <cell r="L1677">
            <v>0</v>
          </cell>
          <cell r="M1677">
            <v>0</v>
          </cell>
          <cell r="N1677">
            <v>0</v>
          </cell>
          <cell r="R1677">
            <v>0</v>
          </cell>
          <cell r="S1677">
            <v>0</v>
          </cell>
          <cell r="T1677">
            <v>0</v>
          </cell>
          <cell r="U1677">
            <v>33</v>
          </cell>
          <cell r="V1677">
            <v>0</v>
          </cell>
          <cell r="W1677">
            <v>0</v>
          </cell>
          <cell r="AA1677">
            <v>0</v>
          </cell>
          <cell r="AB1677">
            <v>0</v>
          </cell>
          <cell r="AC1677">
            <v>0</v>
          </cell>
          <cell r="AD1677">
            <v>33</v>
          </cell>
          <cell r="AE1677">
            <v>450000</v>
          </cell>
          <cell r="AF1677">
            <v>0</v>
          </cell>
          <cell r="AI1677">
            <v>2251</v>
          </cell>
          <cell r="AK1677">
            <v>0</v>
          </cell>
          <cell r="AM1677">
            <v>341</v>
          </cell>
          <cell r="AN1677">
            <v>1</v>
          </cell>
          <cell r="AO1677">
            <v>393216</v>
          </cell>
          <cell r="AQ1677">
            <v>0</v>
          </cell>
          <cell r="AR1677">
            <v>0</v>
          </cell>
          <cell r="AS1677" t="str">
            <v>Ы</v>
          </cell>
          <cell r="AT1677" t="str">
            <v>Ы</v>
          </cell>
          <cell r="AU1677">
            <v>0</v>
          </cell>
          <cell r="AV1677">
            <v>0</v>
          </cell>
          <cell r="AW1677">
            <v>23</v>
          </cell>
          <cell r="AX1677">
            <v>1</v>
          </cell>
          <cell r="AY1677">
            <v>0</v>
          </cell>
          <cell r="AZ1677">
            <v>0</v>
          </cell>
          <cell r="BA1677">
            <v>0</v>
          </cell>
          <cell r="BB1677">
            <v>0</v>
          </cell>
          <cell r="BC1677">
            <v>38828</v>
          </cell>
        </row>
        <row r="1678">
          <cell r="A1678">
            <v>2006</v>
          </cell>
          <cell r="B1678">
            <v>2</v>
          </cell>
          <cell r="C1678">
            <v>213</v>
          </cell>
          <cell r="D1678">
            <v>21</v>
          </cell>
          <cell r="E1678">
            <v>792020</v>
          </cell>
          <cell r="F1678">
            <v>0</v>
          </cell>
          <cell r="G1678" t="str">
            <v>Затраты по ШПЗ (основные)</v>
          </cell>
          <cell r="H1678">
            <v>2011</v>
          </cell>
          <cell r="I1678">
            <v>7920</v>
          </cell>
          <cell r="J1678">
            <v>23617</v>
          </cell>
          <cell r="K1678">
            <v>1</v>
          </cell>
          <cell r="L1678">
            <v>0</v>
          </cell>
          <cell r="M1678">
            <v>0</v>
          </cell>
          <cell r="N1678">
            <v>0</v>
          </cell>
          <cell r="R1678">
            <v>0</v>
          </cell>
          <cell r="S1678">
            <v>0</v>
          </cell>
          <cell r="T1678">
            <v>0</v>
          </cell>
          <cell r="U1678">
            <v>33</v>
          </cell>
          <cell r="V1678">
            <v>0</v>
          </cell>
          <cell r="W1678">
            <v>0</v>
          </cell>
          <cell r="AA1678">
            <v>0</v>
          </cell>
          <cell r="AB1678">
            <v>0</v>
          </cell>
          <cell r="AC1678">
            <v>0</v>
          </cell>
          <cell r="AD1678">
            <v>33</v>
          </cell>
          <cell r="AE1678">
            <v>460000</v>
          </cell>
          <cell r="AF1678">
            <v>0</v>
          </cell>
          <cell r="AI1678">
            <v>2251</v>
          </cell>
          <cell r="AK1678">
            <v>0</v>
          </cell>
          <cell r="AM1678">
            <v>342</v>
          </cell>
          <cell r="AN1678">
            <v>1</v>
          </cell>
          <cell r="AO1678">
            <v>393216</v>
          </cell>
          <cell r="AQ1678">
            <v>0</v>
          </cell>
          <cell r="AR1678">
            <v>0</v>
          </cell>
          <cell r="AS1678" t="str">
            <v>Ы</v>
          </cell>
          <cell r="AT1678" t="str">
            <v>Ы</v>
          </cell>
          <cell r="AU1678">
            <v>0</v>
          </cell>
          <cell r="AV1678">
            <v>0</v>
          </cell>
          <cell r="AW1678">
            <v>23</v>
          </cell>
          <cell r="AX1678">
            <v>1</v>
          </cell>
          <cell r="AY1678">
            <v>0</v>
          </cell>
          <cell r="AZ1678">
            <v>0</v>
          </cell>
          <cell r="BA1678">
            <v>0</v>
          </cell>
          <cell r="BB1678">
            <v>0</v>
          </cell>
          <cell r="BC1678">
            <v>38828</v>
          </cell>
        </row>
        <row r="1679">
          <cell r="A1679">
            <v>2006</v>
          </cell>
          <cell r="B1679">
            <v>2</v>
          </cell>
          <cell r="C1679">
            <v>214</v>
          </cell>
          <cell r="D1679">
            <v>21</v>
          </cell>
          <cell r="E1679">
            <v>792020</v>
          </cell>
          <cell r="F1679">
            <v>0</v>
          </cell>
          <cell r="G1679" t="str">
            <v>Затраты по ШПЗ (основные)</v>
          </cell>
          <cell r="H1679">
            <v>2011</v>
          </cell>
          <cell r="I1679">
            <v>7920</v>
          </cell>
          <cell r="J1679">
            <v>391453.36</v>
          </cell>
          <cell r="K1679">
            <v>1</v>
          </cell>
          <cell r="L1679">
            <v>0</v>
          </cell>
          <cell r="M1679">
            <v>0</v>
          </cell>
          <cell r="N1679">
            <v>0</v>
          </cell>
          <cell r="R1679">
            <v>0</v>
          </cell>
          <cell r="S1679">
            <v>0</v>
          </cell>
          <cell r="T1679">
            <v>0</v>
          </cell>
          <cell r="U1679">
            <v>33</v>
          </cell>
          <cell r="V1679">
            <v>0</v>
          </cell>
          <cell r="W1679">
            <v>0</v>
          </cell>
          <cell r="AA1679">
            <v>0</v>
          </cell>
          <cell r="AB1679">
            <v>0</v>
          </cell>
          <cell r="AC1679">
            <v>0</v>
          </cell>
          <cell r="AD1679">
            <v>33</v>
          </cell>
          <cell r="AE1679">
            <v>503000</v>
          </cell>
          <cell r="AF1679">
            <v>0</v>
          </cell>
          <cell r="AI1679">
            <v>2251</v>
          </cell>
          <cell r="AK1679">
            <v>0</v>
          </cell>
          <cell r="AM1679">
            <v>343</v>
          </cell>
          <cell r="AN1679">
            <v>1</v>
          </cell>
          <cell r="AO1679">
            <v>393216</v>
          </cell>
          <cell r="AQ1679">
            <v>0</v>
          </cell>
          <cell r="AR1679">
            <v>0</v>
          </cell>
          <cell r="AS1679" t="str">
            <v>Ы</v>
          </cell>
          <cell r="AT1679" t="str">
            <v>Ы</v>
          </cell>
          <cell r="AU1679">
            <v>0</v>
          </cell>
          <cell r="AV1679">
            <v>0</v>
          </cell>
          <cell r="AW1679">
            <v>23</v>
          </cell>
          <cell r="AX1679">
            <v>1</v>
          </cell>
          <cell r="AY1679">
            <v>0</v>
          </cell>
          <cell r="AZ1679">
            <v>0</v>
          </cell>
          <cell r="BA1679">
            <v>0</v>
          </cell>
          <cell r="BB1679">
            <v>0</v>
          </cell>
          <cell r="BC1679">
            <v>38828</v>
          </cell>
        </row>
        <row r="1680">
          <cell r="A1680">
            <v>2006</v>
          </cell>
          <cell r="B1680">
            <v>2</v>
          </cell>
          <cell r="C1680">
            <v>215</v>
          </cell>
          <cell r="D1680">
            <v>21</v>
          </cell>
          <cell r="E1680">
            <v>792020</v>
          </cell>
          <cell r="F1680">
            <v>0</v>
          </cell>
          <cell r="G1680" t="str">
            <v>Затраты по ШПЗ (основные)</v>
          </cell>
          <cell r="H1680">
            <v>2011</v>
          </cell>
          <cell r="I1680">
            <v>7920</v>
          </cell>
          <cell r="J1680">
            <v>30200</v>
          </cell>
          <cell r="K1680">
            <v>1</v>
          </cell>
          <cell r="L1680">
            <v>0</v>
          </cell>
          <cell r="M1680">
            <v>0</v>
          </cell>
          <cell r="N1680">
            <v>0</v>
          </cell>
          <cell r="R1680">
            <v>0</v>
          </cell>
          <cell r="S1680">
            <v>0</v>
          </cell>
          <cell r="T1680">
            <v>0</v>
          </cell>
          <cell r="U1680">
            <v>33</v>
          </cell>
          <cell r="V1680">
            <v>0</v>
          </cell>
          <cell r="W1680">
            <v>0</v>
          </cell>
          <cell r="AA1680">
            <v>0</v>
          </cell>
          <cell r="AB1680">
            <v>0</v>
          </cell>
          <cell r="AC1680">
            <v>0</v>
          </cell>
          <cell r="AD1680">
            <v>33</v>
          </cell>
          <cell r="AE1680">
            <v>504100</v>
          </cell>
          <cell r="AF1680">
            <v>0</v>
          </cell>
          <cell r="AI1680">
            <v>2251</v>
          </cell>
          <cell r="AK1680">
            <v>0</v>
          </cell>
          <cell r="AM1680">
            <v>344</v>
          </cell>
          <cell r="AN1680">
            <v>1</v>
          </cell>
          <cell r="AO1680">
            <v>393216</v>
          </cell>
          <cell r="AQ1680">
            <v>0</v>
          </cell>
          <cell r="AR1680">
            <v>0</v>
          </cell>
          <cell r="AS1680" t="str">
            <v>Ы</v>
          </cell>
          <cell r="AT1680" t="str">
            <v>Ы</v>
          </cell>
          <cell r="AU1680">
            <v>0</v>
          </cell>
          <cell r="AV1680">
            <v>0</v>
          </cell>
          <cell r="AW1680">
            <v>23</v>
          </cell>
          <cell r="AX1680">
            <v>1</v>
          </cell>
          <cell r="AY1680">
            <v>0</v>
          </cell>
          <cell r="AZ1680">
            <v>0</v>
          </cell>
          <cell r="BA1680">
            <v>0</v>
          </cell>
          <cell r="BB1680">
            <v>0</v>
          </cell>
          <cell r="BC1680">
            <v>38828</v>
          </cell>
        </row>
        <row r="1681">
          <cell r="A1681">
            <v>2006</v>
          </cell>
          <cell r="B1681">
            <v>2</v>
          </cell>
          <cell r="C1681">
            <v>216</v>
          </cell>
          <cell r="D1681">
            <v>21</v>
          </cell>
          <cell r="E1681">
            <v>792020</v>
          </cell>
          <cell r="F1681">
            <v>0</v>
          </cell>
          <cell r="G1681" t="str">
            <v>Затраты по ШПЗ (основные)</v>
          </cell>
          <cell r="H1681">
            <v>2011</v>
          </cell>
          <cell r="I1681">
            <v>7920</v>
          </cell>
          <cell r="J1681">
            <v>14796.64</v>
          </cell>
          <cell r="K1681">
            <v>1</v>
          </cell>
          <cell r="L1681">
            <v>0</v>
          </cell>
          <cell r="M1681">
            <v>0</v>
          </cell>
          <cell r="N1681">
            <v>0</v>
          </cell>
          <cell r="R1681">
            <v>0</v>
          </cell>
          <cell r="S1681">
            <v>0</v>
          </cell>
          <cell r="T1681">
            <v>0</v>
          </cell>
          <cell r="U1681">
            <v>33</v>
          </cell>
          <cell r="V1681">
            <v>0</v>
          </cell>
          <cell r="W1681">
            <v>0</v>
          </cell>
          <cell r="AA1681">
            <v>0</v>
          </cell>
          <cell r="AB1681">
            <v>0</v>
          </cell>
          <cell r="AC1681">
            <v>0</v>
          </cell>
          <cell r="AD1681">
            <v>33</v>
          </cell>
          <cell r="AE1681">
            <v>504200</v>
          </cell>
          <cell r="AF1681">
            <v>0</v>
          </cell>
          <cell r="AI1681">
            <v>2251</v>
          </cell>
          <cell r="AK1681">
            <v>0</v>
          </cell>
          <cell r="AM1681">
            <v>345</v>
          </cell>
          <cell r="AN1681">
            <v>1</v>
          </cell>
          <cell r="AO1681">
            <v>393216</v>
          </cell>
          <cell r="AQ1681">
            <v>0</v>
          </cell>
          <cell r="AR1681">
            <v>0</v>
          </cell>
          <cell r="AS1681" t="str">
            <v>Ы</v>
          </cell>
          <cell r="AT1681" t="str">
            <v>Ы</v>
          </cell>
          <cell r="AU1681">
            <v>0</v>
          </cell>
          <cell r="AV1681">
            <v>0</v>
          </cell>
          <cell r="AW1681">
            <v>23</v>
          </cell>
          <cell r="AX1681">
            <v>1</v>
          </cell>
          <cell r="AY1681">
            <v>0</v>
          </cell>
          <cell r="AZ1681">
            <v>0</v>
          </cell>
          <cell r="BA1681">
            <v>0</v>
          </cell>
          <cell r="BB1681">
            <v>0</v>
          </cell>
          <cell r="BC1681">
            <v>38828</v>
          </cell>
        </row>
        <row r="1682">
          <cell r="A1682">
            <v>2006</v>
          </cell>
          <cell r="B1682">
            <v>2</v>
          </cell>
          <cell r="C1682">
            <v>217</v>
          </cell>
          <cell r="D1682">
            <v>21</v>
          </cell>
          <cell r="E1682">
            <v>792020</v>
          </cell>
          <cell r="F1682">
            <v>0</v>
          </cell>
          <cell r="G1682" t="str">
            <v>Затраты по ШПЗ (основные)</v>
          </cell>
          <cell r="H1682">
            <v>2011</v>
          </cell>
          <cell r="I1682">
            <v>7920</v>
          </cell>
          <cell r="J1682">
            <v>1720</v>
          </cell>
          <cell r="K1682">
            <v>1</v>
          </cell>
          <cell r="L1682">
            <v>0</v>
          </cell>
          <cell r="M1682">
            <v>0</v>
          </cell>
          <cell r="N1682">
            <v>0</v>
          </cell>
          <cell r="R1682">
            <v>0</v>
          </cell>
          <cell r="S1682">
            <v>0</v>
          </cell>
          <cell r="T1682">
            <v>0</v>
          </cell>
          <cell r="U1682">
            <v>33</v>
          </cell>
          <cell r="V1682">
            <v>0</v>
          </cell>
          <cell r="W1682">
            <v>0</v>
          </cell>
          <cell r="AA1682">
            <v>0</v>
          </cell>
          <cell r="AB1682">
            <v>0</v>
          </cell>
          <cell r="AC1682">
            <v>0</v>
          </cell>
          <cell r="AD1682">
            <v>33</v>
          </cell>
          <cell r="AE1682">
            <v>504900</v>
          </cell>
          <cell r="AF1682">
            <v>0</v>
          </cell>
          <cell r="AI1682">
            <v>2251</v>
          </cell>
          <cell r="AK1682">
            <v>0</v>
          </cell>
          <cell r="AM1682">
            <v>346</v>
          </cell>
          <cell r="AN1682">
            <v>1</v>
          </cell>
          <cell r="AO1682">
            <v>393216</v>
          </cell>
          <cell r="AQ1682">
            <v>0</v>
          </cell>
          <cell r="AR1682">
            <v>0</v>
          </cell>
          <cell r="AS1682" t="str">
            <v>Ы</v>
          </cell>
          <cell r="AT1682" t="str">
            <v>Ы</v>
          </cell>
          <cell r="AU1682">
            <v>0</v>
          </cell>
          <cell r="AV1682">
            <v>0</v>
          </cell>
          <cell r="AW1682">
            <v>23</v>
          </cell>
          <cell r="AX1682">
            <v>1</v>
          </cell>
          <cell r="AY1682">
            <v>0</v>
          </cell>
          <cell r="AZ1682">
            <v>0</v>
          </cell>
          <cell r="BA1682">
            <v>0</v>
          </cell>
          <cell r="BB1682">
            <v>0</v>
          </cell>
          <cell r="BC1682">
            <v>38828</v>
          </cell>
        </row>
        <row r="1683">
          <cell r="A1683">
            <v>2006</v>
          </cell>
          <cell r="B1683">
            <v>2</v>
          </cell>
          <cell r="C1683">
            <v>218</v>
          </cell>
          <cell r="D1683">
            <v>21</v>
          </cell>
          <cell r="E1683">
            <v>792020</v>
          </cell>
          <cell r="F1683">
            <v>0</v>
          </cell>
          <cell r="G1683" t="str">
            <v>Затраты по ШПЗ (основные)</v>
          </cell>
          <cell r="H1683">
            <v>2011</v>
          </cell>
          <cell r="I1683">
            <v>7920</v>
          </cell>
          <cell r="J1683">
            <v>5686.79</v>
          </cell>
          <cell r="K1683">
            <v>1</v>
          </cell>
          <cell r="L1683">
            <v>0</v>
          </cell>
          <cell r="M1683">
            <v>0</v>
          </cell>
          <cell r="N1683">
            <v>0</v>
          </cell>
          <cell r="R1683">
            <v>0</v>
          </cell>
          <cell r="S1683">
            <v>0</v>
          </cell>
          <cell r="T1683">
            <v>0</v>
          </cell>
          <cell r="U1683">
            <v>33</v>
          </cell>
          <cell r="V1683">
            <v>0</v>
          </cell>
          <cell r="W1683">
            <v>0</v>
          </cell>
          <cell r="AA1683">
            <v>0</v>
          </cell>
          <cell r="AB1683">
            <v>0</v>
          </cell>
          <cell r="AC1683">
            <v>0</v>
          </cell>
          <cell r="AD1683">
            <v>33</v>
          </cell>
          <cell r="AE1683">
            <v>505100</v>
          </cell>
          <cell r="AF1683">
            <v>0</v>
          </cell>
          <cell r="AI1683">
            <v>2251</v>
          </cell>
          <cell r="AK1683">
            <v>0</v>
          </cell>
          <cell r="AM1683">
            <v>347</v>
          </cell>
          <cell r="AN1683">
            <v>1</v>
          </cell>
          <cell r="AO1683">
            <v>393216</v>
          </cell>
          <cell r="AQ1683">
            <v>0</v>
          </cell>
          <cell r="AR1683">
            <v>0</v>
          </cell>
          <cell r="AS1683" t="str">
            <v>Ы</v>
          </cell>
          <cell r="AT1683" t="str">
            <v>Ы</v>
          </cell>
          <cell r="AU1683">
            <v>0</v>
          </cell>
          <cell r="AV1683">
            <v>0</v>
          </cell>
          <cell r="AW1683">
            <v>23</v>
          </cell>
          <cell r="AX1683">
            <v>1</v>
          </cell>
          <cell r="AY1683">
            <v>0</v>
          </cell>
          <cell r="AZ1683">
            <v>0</v>
          </cell>
          <cell r="BA1683">
            <v>0</v>
          </cell>
          <cell r="BB1683">
            <v>0</v>
          </cell>
          <cell r="BC1683">
            <v>38828</v>
          </cell>
        </row>
        <row r="1684">
          <cell r="A1684">
            <v>2006</v>
          </cell>
          <cell r="B1684">
            <v>2</v>
          </cell>
          <cell r="C1684">
            <v>219</v>
          </cell>
          <cell r="D1684">
            <v>21</v>
          </cell>
          <cell r="E1684">
            <v>792020</v>
          </cell>
          <cell r="F1684">
            <v>0</v>
          </cell>
          <cell r="G1684" t="str">
            <v>Затраты по ШПЗ (основные)</v>
          </cell>
          <cell r="H1684">
            <v>2011</v>
          </cell>
          <cell r="I1684">
            <v>7920</v>
          </cell>
          <cell r="J1684">
            <v>151753.79999999999</v>
          </cell>
          <cell r="K1684">
            <v>1</v>
          </cell>
          <cell r="L1684">
            <v>0</v>
          </cell>
          <cell r="M1684">
            <v>0</v>
          </cell>
          <cell r="N1684">
            <v>0</v>
          </cell>
          <cell r="R1684">
            <v>0</v>
          </cell>
          <cell r="S1684">
            <v>0</v>
          </cell>
          <cell r="T1684">
            <v>0</v>
          </cell>
          <cell r="U1684">
            <v>33</v>
          </cell>
          <cell r="V1684">
            <v>0</v>
          </cell>
          <cell r="W1684">
            <v>0</v>
          </cell>
          <cell r="AA1684">
            <v>0</v>
          </cell>
          <cell r="AB1684">
            <v>0</v>
          </cell>
          <cell r="AC1684">
            <v>0</v>
          </cell>
          <cell r="AD1684">
            <v>33</v>
          </cell>
          <cell r="AE1684">
            <v>505200</v>
          </cell>
          <cell r="AF1684">
            <v>0</v>
          </cell>
          <cell r="AI1684">
            <v>2251</v>
          </cell>
          <cell r="AK1684">
            <v>0</v>
          </cell>
          <cell r="AM1684">
            <v>348</v>
          </cell>
          <cell r="AN1684">
            <v>1</v>
          </cell>
          <cell r="AO1684">
            <v>393216</v>
          </cell>
          <cell r="AQ1684">
            <v>0</v>
          </cell>
          <cell r="AR1684">
            <v>0</v>
          </cell>
          <cell r="AS1684" t="str">
            <v>Ы</v>
          </cell>
          <cell r="AT1684" t="str">
            <v>Ы</v>
          </cell>
          <cell r="AU1684">
            <v>0</v>
          </cell>
          <cell r="AV1684">
            <v>0</v>
          </cell>
          <cell r="AW1684">
            <v>23</v>
          </cell>
          <cell r="AX1684">
            <v>1</v>
          </cell>
          <cell r="AY1684">
            <v>0</v>
          </cell>
          <cell r="AZ1684">
            <v>0</v>
          </cell>
          <cell r="BA1684">
            <v>0</v>
          </cell>
          <cell r="BB1684">
            <v>0</v>
          </cell>
          <cell r="BC1684">
            <v>38828</v>
          </cell>
        </row>
        <row r="1685">
          <cell r="A1685">
            <v>2006</v>
          </cell>
          <cell r="B1685">
            <v>2</v>
          </cell>
          <cell r="C1685">
            <v>220</v>
          </cell>
          <cell r="D1685">
            <v>21</v>
          </cell>
          <cell r="E1685">
            <v>792020</v>
          </cell>
          <cell r="F1685">
            <v>0</v>
          </cell>
          <cell r="G1685" t="str">
            <v>Затраты по ШПЗ (основные)</v>
          </cell>
          <cell r="H1685">
            <v>2011</v>
          </cell>
          <cell r="I1685">
            <v>7920</v>
          </cell>
          <cell r="J1685">
            <v>9967.6</v>
          </cell>
          <cell r="K1685">
            <v>1</v>
          </cell>
          <cell r="L1685">
            <v>0</v>
          </cell>
          <cell r="M1685">
            <v>0</v>
          </cell>
          <cell r="N1685">
            <v>0</v>
          </cell>
          <cell r="R1685">
            <v>0</v>
          </cell>
          <cell r="S1685">
            <v>0</v>
          </cell>
          <cell r="T1685">
            <v>0</v>
          </cell>
          <cell r="U1685">
            <v>33</v>
          </cell>
          <cell r="V1685">
            <v>0</v>
          </cell>
          <cell r="W1685">
            <v>0</v>
          </cell>
          <cell r="AA1685">
            <v>0</v>
          </cell>
          <cell r="AB1685">
            <v>0</v>
          </cell>
          <cell r="AC1685">
            <v>0</v>
          </cell>
          <cell r="AD1685">
            <v>33</v>
          </cell>
          <cell r="AE1685">
            <v>505300</v>
          </cell>
          <cell r="AF1685">
            <v>0</v>
          </cell>
          <cell r="AI1685">
            <v>2251</v>
          </cell>
          <cell r="AK1685">
            <v>0</v>
          </cell>
          <cell r="AM1685">
            <v>349</v>
          </cell>
          <cell r="AN1685">
            <v>1</v>
          </cell>
          <cell r="AO1685">
            <v>393216</v>
          </cell>
          <cell r="AQ1685">
            <v>0</v>
          </cell>
          <cell r="AR1685">
            <v>0</v>
          </cell>
          <cell r="AS1685" t="str">
            <v>Ы</v>
          </cell>
          <cell r="AT1685" t="str">
            <v>Ы</v>
          </cell>
          <cell r="AU1685">
            <v>0</v>
          </cell>
          <cell r="AV1685">
            <v>0</v>
          </cell>
          <cell r="AW1685">
            <v>23</v>
          </cell>
          <cell r="AX1685">
            <v>1</v>
          </cell>
          <cell r="AY1685">
            <v>0</v>
          </cell>
          <cell r="AZ1685">
            <v>0</v>
          </cell>
          <cell r="BA1685">
            <v>0</v>
          </cell>
          <cell r="BB1685">
            <v>0</v>
          </cell>
          <cell r="BC1685">
            <v>38828</v>
          </cell>
        </row>
        <row r="1686">
          <cell r="A1686">
            <v>2006</v>
          </cell>
          <cell r="B1686">
            <v>2</v>
          </cell>
          <cell r="C1686">
            <v>221</v>
          </cell>
          <cell r="D1686">
            <v>21</v>
          </cell>
          <cell r="E1686">
            <v>792020</v>
          </cell>
          <cell r="F1686">
            <v>0</v>
          </cell>
          <cell r="G1686" t="str">
            <v>Затраты по ШПЗ (основные)</v>
          </cell>
          <cell r="H1686">
            <v>2011</v>
          </cell>
          <cell r="I1686">
            <v>7920</v>
          </cell>
          <cell r="J1686">
            <v>397109.51</v>
          </cell>
          <cell r="K1686">
            <v>1</v>
          </cell>
          <cell r="L1686">
            <v>0</v>
          </cell>
          <cell r="M1686">
            <v>0</v>
          </cell>
          <cell r="N1686">
            <v>0</v>
          </cell>
          <cell r="R1686">
            <v>0</v>
          </cell>
          <cell r="S1686">
            <v>0</v>
          </cell>
          <cell r="T1686">
            <v>0</v>
          </cell>
          <cell r="U1686">
            <v>33</v>
          </cell>
          <cell r="V1686">
            <v>0</v>
          </cell>
          <cell r="W1686">
            <v>0</v>
          </cell>
          <cell r="AA1686">
            <v>0</v>
          </cell>
          <cell r="AB1686">
            <v>0</v>
          </cell>
          <cell r="AC1686">
            <v>0</v>
          </cell>
          <cell r="AD1686">
            <v>33</v>
          </cell>
          <cell r="AE1686">
            <v>510100</v>
          </cell>
          <cell r="AF1686">
            <v>0</v>
          </cell>
          <cell r="AI1686">
            <v>2251</v>
          </cell>
          <cell r="AK1686">
            <v>0</v>
          </cell>
          <cell r="AM1686">
            <v>350</v>
          </cell>
          <cell r="AN1686">
            <v>1</v>
          </cell>
          <cell r="AO1686">
            <v>393216</v>
          </cell>
          <cell r="AQ1686">
            <v>0</v>
          </cell>
          <cell r="AR1686">
            <v>0</v>
          </cell>
          <cell r="AS1686" t="str">
            <v>Ы</v>
          </cell>
          <cell r="AT1686" t="str">
            <v>Ы</v>
          </cell>
          <cell r="AU1686">
            <v>0</v>
          </cell>
          <cell r="AV1686">
            <v>0</v>
          </cell>
          <cell r="AW1686">
            <v>23</v>
          </cell>
          <cell r="AX1686">
            <v>1</v>
          </cell>
          <cell r="AY1686">
            <v>0</v>
          </cell>
          <cell r="AZ1686">
            <v>0</v>
          </cell>
          <cell r="BA1686">
            <v>0</v>
          </cell>
          <cell r="BB1686">
            <v>0</v>
          </cell>
          <cell r="BC1686">
            <v>38828</v>
          </cell>
        </row>
        <row r="1687">
          <cell r="A1687">
            <v>2006</v>
          </cell>
          <cell r="B1687">
            <v>2</v>
          </cell>
          <cell r="C1687">
            <v>222</v>
          </cell>
          <cell r="D1687">
            <v>21</v>
          </cell>
          <cell r="E1687">
            <v>792020</v>
          </cell>
          <cell r="F1687">
            <v>0</v>
          </cell>
          <cell r="G1687" t="str">
            <v>Затраты по ШПЗ (основные)</v>
          </cell>
          <cell r="H1687">
            <v>2011</v>
          </cell>
          <cell r="I1687">
            <v>7920</v>
          </cell>
          <cell r="J1687">
            <v>7160.58</v>
          </cell>
          <cell r="K1687">
            <v>1</v>
          </cell>
          <cell r="L1687">
            <v>0</v>
          </cell>
          <cell r="M1687">
            <v>0</v>
          </cell>
          <cell r="N1687">
            <v>0</v>
          </cell>
          <cell r="R1687">
            <v>0</v>
          </cell>
          <cell r="S1687">
            <v>0</v>
          </cell>
          <cell r="T1687">
            <v>0</v>
          </cell>
          <cell r="U1687">
            <v>33</v>
          </cell>
          <cell r="V1687">
            <v>0</v>
          </cell>
          <cell r="W1687">
            <v>0</v>
          </cell>
          <cell r="AA1687">
            <v>0</v>
          </cell>
          <cell r="AB1687">
            <v>0</v>
          </cell>
          <cell r="AC1687">
            <v>0</v>
          </cell>
          <cell r="AD1687">
            <v>33</v>
          </cell>
          <cell r="AE1687">
            <v>510400</v>
          </cell>
          <cell r="AF1687">
            <v>0</v>
          </cell>
          <cell r="AI1687">
            <v>2251</v>
          </cell>
          <cell r="AK1687">
            <v>0</v>
          </cell>
          <cell r="AM1687">
            <v>351</v>
          </cell>
          <cell r="AN1687">
            <v>1</v>
          </cell>
          <cell r="AO1687">
            <v>393216</v>
          </cell>
          <cell r="AQ1687">
            <v>0</v>
          </cell>
          <cell r="AR1687">
            <v>0</v>
          </cell>
          <cell r="AS1687" t="str">
            <v>Ы</v>
          </cell>
          <cell r="AT1687" t="str">
            <v>Ы</v>
          </cell>
          <cell r="AU1687">
            <v>0</v>
          </cell>
          <cell r="AV1687">
            <v>0</v>
          </cell>
          <cell r="AW1687">
            <v>23</v>
          </cell>
          <cell r="AX1687">
            <v>1</v>
          </cell>
          <cell r="AY1687">
            <v>0</v>
          </cell>
          <cell r="AZ1687">
            <v>0</v>
          </cell>
          <cell r="BA1687">
            <v>0</v>
          </cell>
          <cell r="BB1687">
            <v>0</v>
          </cell>
          <cell r="BC1687">
            <v>38828</v>
          </cell>
        </row>
        <row r="1688">
          <cell r="A1688">
            <v>2006</v>
          </cell>
          <cell r="B1688">
            <v>2</v>
          </cell>
          <cell r="C1688">
            <v>223</v>
          </cell>
          <cell r="D1688">
            <v>21</v>
          </cell>
          <cell r="E1688">
            <v>792020</v>
          </cell>
          <cell r="F1688">
            <v>0</v>
          </cell>
          <cell r="G1688" t="str">
            <v>Затраты по ШПЗ (основные)</v>
          </cell>
          <cell r="H1688">
            <v>2011</v>
          </cell>
          <cell r="I1688">
            <v>7920</v>
          </cell>
          <cell r="J1688">
            <v>347592</v>
          </cell>
          <cell r="K1688">
            <v>1</v>
          </cell>
          <cell r="L1688">
            <v>0</v>
          </cell>
          <cell r="M1688">
            <v>0</v>
          </cell>
          <cell r="N1688">
            <v>0</v>
          </cell>
          <cell r="R1688">
            <v>0</v>
          </cell>
          <cell r="S1688">
            <v>0</v>
          </cell>
          <cell r="T1688">
            <v>0</v>
          </cell>
          <cell r="U1688">
            <v>33</v>
          </cell>
          <cell r="V1688">
            <v>0</v>
          </cell>
          <cell r="W1688">
            <v>0</v>
          </cell>
          <cell r="AA1688">
            <v>0</v>
          </cell>
          <cell r="AB1688">
            <v>0</v>
          </cell>
          <cell r="AC1688">
            <v>0</v>
          </cell>
          <cell r="AD1688">
            <v>33</v>
          </cell>
          <cell r="AE1688">
            <v>510600</v>
          </cell>
          <cell r="AF1688">
            <v>0</v>
          </cell>
          <cell r="AI1688">
            <v>2251</v>
          </cell>
          <cell r="AK1688">
            <v>0</v>
          </cell>
          <cell r="AM1688">
            <v>352</v>
          </cell>
          <cell r="AN1688">
            <v>1</v>
          </cell>
          <cell r="AO1688">
            <v>393216</v>
          </cell>
          <cell r="AQ1688">
            <v>0</v>
          </cell>
          <cell r="AR1688">
            <v>0</v>
          </cell>
          <cell r="AS1688" t="str">
            <v>Ы</v>
          </cell>
          <cell r="AT1688" t="str">
            <v>Ы</v>
          </cell>
          <cell r="AU1688">
            <v>0</v>
          </cell>
          <cell r="AV1688">
            <v>0</v>
          </cell>
          <cell r="AW1688">
            <v>23</v>
          </cell>
          <cell r="AX1688">
            <v>1</v>
          </cell>
          <cell r="AY1688">
            <v>0</v>
          </cell>
          <cell r="AZ1688">
            <v>0</v>
          </cell>
          <cell r="BA1688">
            <v>0</v>
          </cell>
          <cell r="BB1688">
            <v>0</v>
          </cell>
          <cell r="BC1688">
            <v>38828</v>
          </cell>
        </row>
        <row r="1689">
          <cell r="A1689">
            <v>2006</v>
          </cell>
          <cell r="B1689">
            <v>2</v>
          </cell>
          <cell r="C1689">
            <v>224</v>
          </cell>
          <cell r="D1689">
            <v>21</v>
          </cell>
          <cell r="E1689">
            <v>792020</v>
          </cell>
          <cell r="F1689">
            <v>0</v>
          </cell>
          <cell r="G1689" t="str">
            <v>Затраты по ШПЗ (основные)</v>
          </cell>
          <cell r="H1689">
            <v>2011</v>
          </cell>
          <cell r="I1689">
            <v>7920</v>
          </cell>
          <cell r="J1689">
            <v>388.42</v>
          </cell>
          <cell r="K1689">
            <v>1</v>
          </cell>
          <cell r="L1689">
            <v>0</v>
          </cell>
          <cell r="M1689">
            <v>0</v>
          </cell>
          <cell r="N1689">
            <v>0</v>
          </cell>
          <cell r="R1689">
            <v>0</v>
          </cell>
          <cell r="S1689">
            <v>0</v>
          </cell>
          <cell r="T1689">
            <v>0</v>
          </cell>
          <cell r="U1689">
            <v>33</v>
          </cell>
          <cell r="V1689">
            <v>0</v>
          </cell>
          <cell r="W1689">
            <v>0</v>
          </cell>
          <cell r="AA1689">
            <v>0</v>
          </cell>
          <cell r="AB1689">
            <v>0</v>
          </cell>
          <cell r="AC1689">
            <v>0</v>
          </cell>
          <cell r="AD1689">
            <v>33</v>
          </cell>
          <cell r="AE1689">
            <v>512000</v>
          </cell>
          <cell r="AF1689">
            <v>0</v>
          </cell>
          <cell r="AI1689">
            <v>2251</v>
          </cell>
          <cell r="AK1689">
            <v>0</v>
          </cell>
          <cell r="AM1689">
            <v>353</v>
          </cell>
          <cell r="AN1689">
            <v>1</v>
          </cell>
          <cell r="AO1689">
            <v>393216</v>
          </cell>
          <cell r="AQ1689">
            <v>0</v>
          </cell>
          <cell r="AR1689">
            <v>0</v>
          </cell>
          <cell r="AS1689" t="str">
            <v>Ы</v>
          </cell>
          <cell r="AT1689" t="str">
            <v>Ы</v>
          </cell>
          <cell r="AU1689">
            <v>0</v>
          </cell>
          <cell r="AV1689">
            <v>0</v>
          </cell>
          <cell r="AW1689">
            <v>23</v>
          </cell>
          <cell r="AX1689">
            <v>1</v>
          </cell>
          <cell r="AY1689">
            <v>0</v>
          </cell>
          <cell r="AZ1689">
            <v>0</v>
          </cell>
          <cell r="BA1689">
            <v>0</v>
          </cell>
          <cell r="BB1689">
            <v>0</v>
          </cell>
          <cell r="BC1689">
            <v>38828</v>
          </cell>
        </row>
        <row r="1690">
          <cell r="A1690">
            <v>2006</v>
          </cell>
          <cell r="B1690">
            <v>2</v>
          </cell>
          <cell r="C1690">
            <v>225</v>
          </cell>
          <cell r="D1690">
            <v>21</v>
          </cell>
          <cell r="E1690">
            <v>792020</v>
          </cell>
          <cell r="F1690">
            <v>0</v>
          </cell>
          <cell r="G1690" t="str">
            <v>Затраты по ШПЗ (основные)</v>
          </cell>
          <cell r="H1690">
            <v>2011</v>
          </cell>
          <cell r="I1690">
            <v>7920</v>
          </cell>
          <cell r="J1690">
            <v>10498.48</v>
          </cell>
          <cell r="K1690">
            <v>1</v>
          </cell>
          <cell r="L1690">
            <v>0</v>
          </cell>
          <cell r="M1690">
            <v>0</v>
          </cell>
          <cell r="N1690">
            <v>0</v>
          </cell>
          <cell r="R1690">
            <v>0</v>
          </cell>
          <cell r="S1690">
            <v>0</v>
          </cell>
          <cell r="T1690">
            <v>0</v>
          </cell>
          <cell r="U1690">
            <v>33</v>
          </cell>
          <cell r="V1690">
            <v>0</v>
          </cell>
          <cell r="W1690">
            <v>0</v>
          </cell>
          <cell r="AA1690">
            <v>0</v>
          </cell>
          <cell r="AB1690">
            <v>0</v>
          </cell>
          <cell r="AC1690">
            <v>0</v>
          </cell>
          <cell r="AD1690">
            <v>33</v>
          </cell>
          <cell r="AE1690">
            <v>513100</v>
          </cell>
          <cell r="AF1690">
            <v>0</v>
          </cell>
          <cell r="AI1690">
            <v>2251</v>
          </cell>
          <cell r="AK1690">
            <v>0</v>
          </cell>
          <cell r="AM1690">
            <v>354</v>
          </cell>
          <cell r="AN1690">
            <v>1</v>
          </cell>
          <cell r="AO1690">
            <v>393216</v>
          </cell>
          <cell r="AQ1690">
            <v>0</v>
          </cell>
          <cell r="AR1690">
            <v>0</v>
          </cell>
          <cell r="AS1690" t="str">
            <v>Ы</v>
          </cell>
          <cell r="AT1690" t="str">
            <v>Ы</v>
          </cell>
          <cell r="AU1690">
            <v>0</v>
          </cell>
          <cell r="AV1690">
            <v>0</v>
          </cell>
          <cell r="AW1690">
            <v>23</v>
          </cell>
          <cell r="AX1690">
            <v>1</v>
          </cell>
          <cell r="AY1690">
            <v>0</v>
          </cell>
          <cell r="AZ1690">
            <v>0</v>
          </cell>
          <cell r="BA1690">
            <v>0</v>
          </cell>
          <cell r="BB1690">
            <v>0</v>
          </cell>
          <cell r="BC1690">
            <v>38828</v>
          </cell>
        </row>
        <row r="1691">
          <cell r="A1691">
            <v>2006</v>
          </cell>
          <cell r="B1691">
            <v>2</v>
          </cell>
          <cell r="C1691">
            <v>227</v>
          </cell>
          <cell r="D1691">
            <v>21</v>
          </cell>
          <cell r="E1691">
            <v>792020</v>
          </cell>
          <cell r="F1691">
            <v>0</v>
          </cell>
          <cell r="G1691" t="str">
            <v>Затраты по ШПЗ (основные)</v>
          </cell>
          <cell r="H1691">
            <v>2011</v>
          </cell>
          <cell r="I1691">
            <v>7920</v>
          </cell>
          <cell r="J1691">
            <v>199734.84</v>
          </cell>
          <cell r="K1691">
            <v>1</v>
          </cell>
          <cell r="L1691">
            <v>0</v>
          </cell>
          <cell r="M1691">
            <v>0</v>
          </cell>
          <cell r="N1691">
            <v>0</v>
          </cell>
          <cell r="R1691">
            <v>0</v>
          </cell>
          <cell r="S1691">
            <v>0</v>
          </cell>
          <cell r="T1691">
            <v>0</v>
          </cell>
          <cell r="U1691">
            <v>34</v>
          </cell>
          <cell r="V1691">
            <v>0</v>
          </cell>
          <cell r="W1691">
            <v>0</v>
          </cell>
          <cell r="AA1691">
            <v>0</v>
          </cell>
          <cell r="AB1691">
            <v>0</v>
          </cell>
          <cell r="AC1691">
            <v>0</v>
          </cell>
          <cell r="AD1691">
            <v>34</v>
          </cell>
          <cell r="AE1691">
            <v>110000</v>
          </cell>
          <cell r="AF1691">
            <v>0</v>
          </cell>
          <cell r="AI1691">
            <v>2251</v>
          </cell>
          <cell r="AK1691">
            <v>0</v>
          </cell>
          <cell r="AM1691">
            <v>356</v>
          </cell>
          <cell r="AN1691">
            <v>1</v>
          </cell>
          <cell r="AO1691">
            <v>393216</v>
          </cell>
          <cell r="AQ1691">
            <v>0</v>
          </cell>
          <cell r="AR1691">
            <v>0</v>
          </cell>
          <cell r="AS1691" t="str">
            <v>Ы</v>
          </cell>
          <cell r="AT1691" t="str">
            <v>Ы</v>
          </cell>
          <cell r="AU1691">
            <v>0</v>
          </cell>
          <cell r="AV1691">
            <v>0</v>
          </cell>
          <cell r="AW1691">
            <v>23</v>
          </cell>
          <cell r="AX1691">
            <v>1</v>
          </cell>
          <cell r="AY1691">
            <v>0</v>
          </cell>
          <cell r="AZ1691">
            <v>0</v>
          </cell>
          <cell r="BA1691">
            <v>0</v>
          </cell>
          <cell r="BB1691">
            <v>0</v>
          </cell>
          <cell r="BC1691">
            <v>38828</v>
          </cell>
        </row>
        <row r="1692">
          <cell r="A1692">
            <v>2006</v>
          </cell>
          <cell r="B1692">
            <v>2</v>
          </cell>
          <cell r="C1692">
            <v>228</v>
          </cell>
          <cell r="D1692">
            <v>21</v>
          </cell>
          <cell r="E1692">
            <v>792020</v>
          </cell>
          <cell r="F1692">
            <v>0</v>
          </cell>
          <cell r="G1692" t="str">
            <v>Затраты по ШПЗ (основные)</v>
          </cell>
          <cell r="H1692">
            <v>2011</v>
          </cell>
          <cell r="I1692">
            <v>7920</v>
          </cell>
          <cell r="J1692">
            <v>2706.29</v>
          </cell>
          <cell r="K1692">
            <v>1</v>
          </cell>
          <cell r="L1692">
            <v>0</v>
          </cell>
          <cell r="M1692">
            <v>0</v>
          </cell>
          <cell r="N1692">
            <v>0</v>
          </cell>
          <cell r="R1692">
            <v>0</v>
          </cell>
          <cell r="S1692">
            <v>0</v>
          </cell>
          <cell r="T1692">
            <v>0</v>
          </cell>
          <cell r="U1692">
            <v>34</v>
          </cell>
          <cell r="V1692">
            <v>0</v>
          </cell>
          <cell r="W1692">
            <v>0</v>
          </cell>
          <cell r="AA1692">
            <v>0</v>
          </cell>
          <cell r="AB1692">
            <v>0</v>
          </cell>
          <cell r="AC1692">
            <v>0</v>
          </cell>
          <cell r="AD1692">
            <v>34</v>
          </cell>
          <cell r="AE1692">
            <v>114020</v>
          </cell>
          <cell r="AF1692">
            <v>0</v>
          </cell>
          <cell r="AI1692">
            <v>2251</v>
          </cell>
          <cell r="AK1692">
            <v>0</v>
          </cell>
          <cell r="AM1692">
            <v>357</v>
          </cell>
          <cell r="AN1692">
            <v>1</v>
          </cell>
          <cell r="AO1692">
            <v>393216</v>
          </cell>
          <cell r="AQ1692">
            <v>0</v>
          </cell>
          <cell r="AR1692">
            <v>0</v>
          </cell>
          <cell r="AS1692" t="str">
            <v>Ы</v>
          </cell>
          <cell r="AT1692" t="str">
            <v>Ы</v>
          </cell>
          <cell r="AU1692">
            <v>0</v>
          </cell>
          <cell r="AV1692">
            <v>0</v>
          </cell>
          <cell r="AW1692">
            <v>23</v>
          </cell>
          <cell r="AX1692">
            <v>1</v>
          </cell>
          <cell r="AY1692">
            <v>0</v>
          </cell>
          <cell r="AZ1692">
            <v>0</v>
          </cell>
          <cell r="BA1692">
            <v>0</v>
          </cell>
          <cell r="BB1692">
            <v>0</v>
          </cell>
          <cell r="BC1692">
            <v>38828</v>
          </cell>
        </row>
        <row r="1693">
          <cell r="A1693">
            <v>2006</v>
          </cell>
          <cell r="B1693">
            <v>2</v>
          </cell>
          <cell r="C1693">
            <v>229</v>
          </cell>
          <cell r="D1693">
            <v>21</v>
          </cell>
          <cell r="E1693">
            <v>792020</v>
          </cell>
          <cell r="F1693">
            <v>0</v>
          </cell>
          <cell r="G1693" t="str">
            <v>Затраты по ШПЗ (основные)</v>
          </cell>
          <cell r="H1693">
            <v>2011</v>
          </cell>
          <cell r="I1693">
            <v>7920</v>
          </cell>
          <cell r="J1693">
            <v>57386.69</v>
          </cell>
          <cell r="K1693">
            <v>1</v>
          </cell>
          <cell r="L1693">
            <v>0</v>
          </cell>
          <cell r="M1693">
            <v>0</v>
          </cell>
          <cell r="N1693">
            <v>0</v>
          </cell>
          <cell r="R1693">
            <v>0</v>
          </cell>
          <cell r="S1693">
            <v>0</v>
          </cell>
          <cell r="T1693">
            <v>0</v>
          </cell>
          <cell r="U1693">
            <v>34</v>
          </cell>
          <cell r="V1693">
            <v>0</v>
          </cell>
          <cell r="W1693">
            <v>0</v>
          </cell>
          <cell r="AA1693">
            <v>0</v>
          </cell>
          <cell r="AB1693">
            <v>0</v>
          </cell>
          <cell r="AC1693">
            <v>0</v>
          </cell>
          <cell r="AD1693">
            <v>34</v>
          </cell>
          <cell r="AE1693">
            <v>116000</v>
          </cell>
          <cell r="AF1693">
            <v>0</v>
          </cell>
          <cell r="AI1693">
            <v>2251</v>
          </cell>
          <cell r="AK1693">
            <v>0</v>
          </cell>
          <cell r="AM1693">
            <v>358</v>
          </cell>
          <cell r="AN1693">
            <v>1</v>
          </cell>
          <cell r="AO1693">
            <v>393216</v>
          </cell>
          <cell r="AQ1693">
            <v>0</v>
          </cell>
          <cell r="AR1693">
            <v>0</v>
          </cell>
          <cell r="AS1693" t="str">
            <v>Ы</v>
          </cell>
          <cell r="AT1693" t="str">
            <v>Ы</v>
          </cell>
          <cell r="AU1693">
            <v>0</v>
          </cell>
          <cell r="AV1693">
            <v>0</v>
          </cell>
          <cell r="AW1693">
            <v>23</v>
          </cell>
          <cell r="AX1693">
            <v>1</v>
          </cell>
          <cell r="AY1693">
            <v>0</v>
          </cell>
          <cell r="AZ1693">
            <v>0</v>
          </cell>
          <cell r="BA1693">
            <v>0</v>
          </cell>
          <cell r="BB1693">
            <v>0</v>
          </cell>
          <cell r="BC1693">
            <v>38828</v>
          </cell>
        </row>
        <row r="1694">
          <cell r="A1694">
            <v>2006</v>
          </cell>
          <cell r="B1694">
            <v>2</v>
          </cell>
          <cell r="C1694">
            <v>230</v>
          </cell>
          <cell r="D1694">
            <v>21</v>
          </cell>
          <cell r="E1694">
            <v>792020</v>
          </cell>
          <cell r="F1694">
            <v>0</v>
          </cell>
          <cell r="G1694" t="str">
            <v>Затраты по ШПЗ (основные)</v>
          </cell>
          <cell r="H1694">
            <v>2011</v>
          </cell>
          <cell r="I1694">
            <v>7920</v>
          </cell>
          <cell r="J1694">
            <v>6989.2</v>
          </cell>
          <cell r="K1694">
            <v>1</v>
          </cell>
          <cell r="L1694">
            <v>0</v>
          </cell>
          <cell r="M1694">
            <v>0</v>
          </cell>
          <cell r="N1694">
            <v>0</v>
          </cell>
          <cell r="R1694">
            <v>0</v>
          </cell>
          <cell r="S1694">
            <v>0</v>
          </cell>
          <cell r="T1694">
            <v>0</v>
          </cell>
          <cell r="U1694">
            <v>34</v>
          </cell>
          <cell r="V1694">
            <v>0</v>
          </cell>
          <cell r="W1694">
            <v>0</v>
          </cell>
          <cell r="AA1694">
            <v>0</v>
          </cell>
          <cell r="AB1694">
            <v>0</v>
          </cell>
          <cell r="AC1694">
            <v>0</v>
          </cell>
          <cell r="AD1694">
            <v>34</v>
          </cell>
          <cell r="AE1694">
            <v>117000</v>
          </cell>
          <cell r="AF1694">
            <v>0</v>
          </cell>
          <cell r="AI1694">
            <v>2251</v>
          </cell>
          <cell r="AK1694">
            <v>0</v>
          </cell>
          <cell r="AM1694">
            <v>359</v>
          </cell>
          <cell r="AN1694">
            <v>1</v>
          </cell>
          <cell r="AO1694">
            <v>393216</v>
          </cell>
          <cell r="AQ1694">
            <v>0</v>
          </cell>
          <cell r="AR1694">
            <v>0</v>
          </cell>
          <cell r="AS1694" t="str">
            <v>Ы</v>
          </cell>
          <cell r="AT1694" t="str">
            <v>Ы</v>
          </cell>
          <cell r="AU1694">
            <v>0</v>
          </cell>
          <cell r="AV1694">
            <v>0</v>
          </cell>
          <cell r="AW1694">
            <v>23</v>
          </cell>
          <cell r="AX1694">
            <v>1</v>
          </cell>
          <cell r="AY1694">
            <v>0</v>
          </cell>
          <cell r="AZ1694">
            <v>0</v>
          </cell>
          <cell r="BA1694">
            <v>0</v>
          </cell>
          <cell r="BB1694">
            <v>0</v>
          </cell>
          <cell r="BC1694">
            <v>38828</v>
          </cell>
        </row>
        <row r="1695">
          <cell r="A1695">
            <v>2006</v>
          </cell>
          <cell r="B1695">
            <v>2</v>
          </cell>
          <cell r="C1695">
            <v>231</v>
          </cell>
          <cell r="D1695">
            <v>21</v>
          </cell>
          <cell r="E1695">
            <v>792020</v>
          </cell>
          <cell r="F1695">
            <v>0</v>
          </cell>
          <cell r="G1695" t="str">
            <v>Затраты по ШПЗ (основные)</v>
          </cell>
          <cell r="H1695">
            <v>2011</v>
          </cell>
          <cell r="I1695">
            <v>7920</v>
          </cell>
          <cell r="J1695">
            <v>4949.72</v>
          </cell>
          <cell r="K1695">
            <v>1</v>
          </cell>
          <cell r="L1695">
            <v>0</v>
          </cell>
          <cell r="M1695">
            <v>0</v>
          </cell>
          <cell r="N1695">
            <v>0</v>
          </cell>
          <cell r="R1695">
            <v>0</v>
          </cell>
          <cell r="S1695">
            <v>0</v>
          </cell>
          <cell r="T1695">
            <v>0</v>
          </cell>
          <cell r="U1695">
            <v>34</v>
          </cell>
          <cell r="V1695">
            <v>0</v>
          </cell>
          <cell r="W1695">
            <v>0</v>
          </cell>
          <cell r="AA1695">
            <v>0</v>
          </cell>
          <cell r="AB1695">
            <v>0</v>
          </cell>
          <cell r="AC1695">
            <v>0</v>
          </cell>
          <cell r="AD1695">
            <v>34</v>
          </cell>
          <cell r="AE1695">
            <v>130100</v>
          </cell>
          <cell r="AF1695">
            <v>0</v>
          </cell>
          <cell r="AI1695">
            <v>2251</v>
          </cell>
          <cell r="AK1695">
            <v>0</v>
          </cell>
          <cell r="AM1695">
            <v>360</v>
          </cell>
          <cell r="AN1695">
            <v>1</v>
          </cell>
          <cell r="AO1695">
            <v>393216</v>
          </cell>
          <cell r="AQ1695">
            <v>0</v>
          </cell>
          <cell r="AR1695">
            <v>0</v>
          </cell>
          <cell r="AS1695" t="str">
            <v>Ы</v>
          </cell>
          <cell r="AT1695" t="str">
            <v>Ы</v>
          </cell>
          <cell r="AU1695">
            <v>0</v>
          </cell>
          <cell r="AV1695">
            <v>0</v>
          </cell>
          <cell r="AW1695">
            <v>23</v>
          </cell>
          <cell r="AX1695">
            <v>1</v>
          </cell>
          <cell r="AY1695">
            <v>0</v>
          </cell>
          <cell r="AZ1695">
            <v>0</v>
          </cell>
          <cell r="BA1695">
            <v>0</v>
          </cell>
          <cell r="BB1695">
            <v>0</v>
          </cell>
          <cell r="BC1695">
            <v>38828</v>
          </cell>
        </row>
        <row r="1696">
          <cell r="A1696">
            <v>2006</v>
          </cell>
          <cell r="B1696">
            <v>2</v>
          </cell>
          <cell r="C1696">
            <v>232</v>
          </cell>
          <cell r="D1696">
            <v>21</v>
          </cell>
          <cell r="E1696">
            <v>792020</v>
          </cell>
          <cell r="F1696">
            <v>0</v>
          </cell>
          <cell r="G1696" t="str">
            <v>Затраты по ШПЗ (основные)</v>
          </cell>
          <cell r="H1696">
            <v>2011</v>
          </cell>
          <cell r="I1696">
            <v>7920</v>
          </cell>
          <cell r="J1696">
            <v>497242.84</v>
          </cell>
          <cell r="K1696">
            <v>1</v>
          </cell>
          <cell r="L1696">
            <v>0</v>
          </cell>
          <cell r="M1696">
            <v>0</v>
          </cell>
          <cell r="N1696">
            <v>0</v>
          </cell>
          <cell r="R1696">
            <v>0</v>
          </cell>
          <cell r="S1696">
            <v>0</v>
          </cell>
          <cell r="T1696">
            <v>0</v>
          </cell>
          <cell r="U1696">
            <v>34</v>
          </cell>
          <cell r="V1696">
            <v>0</v>
          </cell>
          <cell r="W1696">
            <v>0</v>
          </cell>
          <cell r="AA1696">
            <v>0</v>
          </cell>
          <cell r="AB1696">
            <v>0</v>
          </cell>
          <cell r="AC1696">
            <v>0</v>
          </cell>
          <cell r="AD1696">
            <v>34</v>
          </cell>
          <cell r="AE1696">
            <v>151000</v>
          </cell>
          <cell r="AF1696">
            <v>0</v>
          </cell>
          <cell r="AI1696">
            <v>2251</v>
          </cell>
          <cell r="AK1696">
            <v>0</v>
          </cell>
          <cell r="AM1696">
            <v>361</v>
          </cell>
          <cell r="AN1696">
            <v>1</v>
          </cell>
          <cell r="AO1696">
            <v>393216</v>
          </cell>
          <cell r="AQ1696">
            <v>0</v>
          </cell>
          <cell r="AR1696">
            <v>0</v>
          </cell>
          <cell r="AS1696" t="str">
            <v>Ы</v>
          </cell>
          <cell r="AT1696" t="str">
            <v>Ы</v>
          </cell>
          <cell r="AU1696">
            <v>0</v>
          </cell>
          <cell r="AV1696">
            <v>0</v>
          </cell>
          <cell r="AW1696">
            <v>23</v>
          </cell>
          <cell r="AX1696">
            <v>1</v>
          </cell>
          <cell r="AY1696">
            <v>0</v>
          </cell>
          <cell r="AZ1696">
            <v>0</v>
          </cell>
          <cell r="BA1696">
            <v>0</v>
          </cell>
          <cell r="BB1696">
            <v>0</v>
          </cell>
          <cell r="BC1696">
            <v>38828</v>
          </cell>
        </row>
        <row r="1697">
          <cell r="A1697">
            <v>2006</v>
          </cell>
          <cell r="B1697">
            <v>2</v>
          </cell>
          <cell r="C1697">
            <v>233</v>
          </cell>
          <cell r="D1697">
            <v>21</v>
          </cell>
          <cell r="E1697">
            <v>792020</v>
          </cell>
          <cell r="F1697">
            <v>0</v>
          </cell>
          <cell r="G1697" t="str">
            <v>Затраты по ШПЗ (основные)</v>
          </cell>
          <cell r="H1697">
            <v>2011</v>
          </cell>
          <cell r="I1697">
            <v>7920</v>
          </cell>
          <cell r="J1697">
            <v>928941</v>
          </cell>
          <cell r="K1697">
            <v>1</v>
          </cell>
          <cell r="L1697">
            <v>0</v>
          </cell>
          <cell r="M1697">
            <v>0</v>
          </cell>
          <cell r="N1697">
            <v>0</v>
          </cell>
          <cell r="R1697">
            <v>0</v>
          </cell>
          <cell r="S1697">
            <v>0</v>
          </cell>
          <cell r="T1697">
            <v>0</v>
          </cell>
          <cell r="U1697">
            <v>34</v>
          </cell>
          <cell r="V1697">
            <v>0</v>
          </cell>
          <cell r="W1697">
            <v>0</v>
          </cell>
          <cell r="AA1697">
            <v>0</v>
          </cell>
          <cell r="AB1697">
            <v>0</v>
          </cell>
          <cell r="AC1697">
            <v>0</v>
          </cell>
          <cell r="AD1697">
            <v>34</v>
          </cell>
          <cell r="AE1697">
            <v>220000</v>
          </cell>
          <cell r="AF1697">
            <v>0</v>
          </cell>
          <cell r="AI1697">
            <v>2251</v>
          </cell>
          <cell r="AK1697">
            <v>0</v>
          </cell>
          <cell r="AM1697">
            <v>362</v>
          </cell>
          <cell r="AN1697">
            <v>1</v>
          </cell>
          <cell r="AO1697">
            <v>393216</v>
          </cell>
          <cell r="AQ1697">
            <v>0</v>
          </cell>
          <cell r="AR1697">
            <v>0</v>
          </cell>
          <cell r="AS1697" t="str">
            <v>Ы</v>
          </cell>
          <cell r="AT1697" t="str">
            <v>Ы</v>
          </cell>
          <cell r="AU1697">
            <v>0</v>
          </cell>
          <cell r="AV1697">
            <v>0</v>
          </cell>
          <cell r="AW1697">
            <v>23</v>
          </cell>
          <cell r="AX1697">
            <v>1</v>
          </cell>
          <cell r="AY1697">
            <v>0</v>
          </cell>
          <cell r="AZ1697">
            <v>0</v>
          </cell>
          <cell r="BA1697">
            <v>0</v>
          </cell>
          <cell r="BB1697">
            <v>0</v>
          </cell>
          <cell r="BC1697">
            <v>38828</v>
          </cell>
        </row>
        <row r="1698">
          <cell r="A1698">
            <v>2006</v>
          </cell>
          <cell r="B1698">
            <v>2</v>
          </cell>
          <cell r="C1698">
            <v>234</v>
          </cell>
          <cell r="D1698">
            <v>21</v>
          </cell>
          <cell r="E1698">
            <v>792020</v>
          </cell>
          <cell r="F1698">
            <v>0</v>
          </cell>
          <cell r="G1698" t="str">
            <v>Затраты по ШПЗ (основные)</v>
          </cell>
          <cell r="H1698">
            <v>2011</v>
          </cell>
          <cell r="I1698">
            <v>7920</v>
          </cell>
          <cell r="J1698">
            <v>483170.24</v>
          </cell>
          <cell r="K1698">
            <v>1</v>
          </cell>
          <cell r="L1698">
            <v>0</v>
          </cell>
          <cell r="M1698">
            <v>0</v>
          </cell>
          <cell r="N1698">
            <v>0</v>
          </cell>
          <cell r="R1698">
            <v>0</v>
          </cell>
          <cell r="S1698">
            <v>0</v>
          </cell>
          <cell r="T1698">
            <v>0</v>
          </cell>
          <cell r="U1698">
            <v>34</v>
          </cell>
          <cell r="V1698">
            <v>0</v>
          </cell>
          <cell r="W1698">
            <v>0</v>
          </cell>
          <cell r="AA1698">
            <v>0</v>
          </cell>
          <cell r="AB1698">
            <v>0</v>
          </cell>
          <cell r="AC1698">
            <v>0</v>
          </cell>
          <cell r="AD1698">
            <v>34</v>
          </cell>
          <cell r="AE1698">
            <v>230000</v>
          </cell>
          <cell r="AF1698">
            <v>0</v>
          </cell>
          <cell r="AI1698">
            <v>2251</v>
          </cell>
          <cell r="AK1698">
            <v>0</v>
          </cell>
          <cell r="AM1698">
            <v>363</v>
          </cell>
          <cell r="AN1698">
            <v>1</v>
          </cell>
          <cell r="AO1698">
            <v>393216</v>
          </cell>
          <cell r="AQ1698">
            <v>0</v>
          </cell>
          <cell r="AR1698">
            <v>0</v>
          </cell>
          <cell r="AS1698" t="str">
            <v>Ы</v>
          </cell>
          <cell r="AT1698" t="str">
            <v>Ы</v>
          </cell>
          <cell r="AU1698">
            <v>0</v>
          </cell>
          <cell r="AV1698">
            <v>0</v>
          </cell>
          <cell r="AW1698">
            <v>23</v>
          </cell>
          <cell r="AX1698">
            <v>1</v>
          </cell>
          <cell r="AY1698">
            <v>0</v>
          </cell>
          <cell r="AZ1698">
            <v>0</v>
          </cell>
          <cell r="BA1698">
            <v>0</v>
          </cell>
          <cell r="BB1698">
            <v>0</v>
          </cell>
          <cell r="BC1698">
            <v>38828</v>
          </cell>
        </row>
        <row r="1699">
          <cell r="A1699">
            <v>2006</v>
          </cell>
          <cell r="B1699">
            <v>2</v>
          </cell>
          <cell r="C1699">
            <v>235</v>
          </cell>
          <cell r="D1699">
            <v>21</v>
          </cell>
          <cell r="E1699">
            <v>792020</v>
          </cell>
          <cell r="F1699">
            <v>0</v>
          </cell>
          <cell r="G1699" t="str">
            <v>Затраты по ШПЗ (основные)</v>
          </cell>
          <cell r="H1699">
            <v>2011</v>
          </cell>
          <cell r="I1699">
            <v>7920</v>
          </cell>
          <cell r="J1699">
            <v>28972</v>
          </cell>
          <cell r="K1699">
            <v>1</v>
          </cell>
          <cell r="L1699">
            <v>0</v>
          </cell>
          <cell r="M1699">
            <v>0</v>
          </cell>
          <cell r="N1699">
            <v>0</v>
          </cell>
          <cell r="R1699">
            <v>0</v>
          </cell>
          <cell r="S1699">
            <v>0</v>
          </cell>
          <cell r="T1699">
            <v>0</v>
          </cell>
          <cell r="U1699">
            <v>34</v>
          </cell>
          <cell r="V1699">
            <v>0</v>
          </cell>
          <cell r="W1699">
            <v>0</v>
          </cell>
          <cell r="AA1699">
            <v>0</v>
          </cell>
          <cell r="AB1699">
            <v>0</v>
          </cell>
          <cell r="AC1699">
            <v>0</v>
          </cell>
          <cell r="AD1699">
            <v>34</v>
          </cell>
          <cell r="AE1699">
            <v>240000</v>
          </cell>
          <cell r="AF1699">
            <v>0</v>
          </cell>
          <cell r="AI1699">
            <v>2251</v>
          </cell>
          <cell r="AK1699">
            <v>0</v>
          </cell>
          <cell r="AM1699">
            <v>364</v>
          </cell>
          <cell r="AN1699">
            <v>1</v>
          </cell>
          <cell r="AO1699">
            <v>393216</v>
          </cell>
          <cell r="AQ1699">
            <v>0</v>
          </cell>
          <cell r="AR1699">
            <v>0</v>
          </cell>
          <cell r="AS1699" t="str">
            <v>Ы</v>
          </cell>
          <cell r="AT1699" t="str">
            <v>Ы</v>
          </cell>
          <cell r="AU1699">
            <v>0</v>
          </cell>
          <cell r="AV1699">
            <v>0</v>
          </cell>
          <cell r="AW1699">
            <v>23</v>
          </cell>
          <cell r="AX1699">
            <v>1</v>
          </cell>
          <cell r="AY1699">
            <v>0</v>
          </cell>
          <cell r="AZ1699">
            <v>0</v>
          </cell>
          <cell r="BA1699">
            <v>0</v>
          </cell>
          <cell r="BB1699">
            <v>0</v>
          </cell>
          <cell r="BC1699">
            <v>38828</v>
          </cell>
        </row>
        <row r="1700">
          <cell r="A1700">
            <v>2006</v>
          </cell>
          <cell r="B1700">
            <v>2</v>
          </cell>
          <cell r="C1700">
            <v>236</v>
          </cell>
          <cell r="D1700">
            <v>21</v>
          </cell>
          <cell r="E1700">
            <v>792020</v>
          </cell>
          <cell r="F1700">
            <v>0</v>
          </cell>
          <cell r="G1700" t="str">
            <v>Затраты по ШПЗ (основные)</v>
          </cell>
          <cell r="H1700">
            <v>2011</v>
          </cell>
          <cell r="I1700">
            <v>7920</v>
          </cell>
          <cell r="J1700">
            <v>4252</v>
          </cell>
          <cell r="K1700">
            <v>1</v>
          </cell>
          <cell r="L1700">
            <v>0</v>
          </cell>
          <cell r="M1700">
            <v>0</v>
          </cell>
          <cell r="N1700">
            <v>0</v>
          </cell>
          <cell r="R1700">
            <v>0</v>
          </cell>
          <cell r="S1700">
            <v>0</v>
          </cell>
          <cell r="T1700">
            <v>0</v>
          </cell>
          <cell r="U1700">
            <v>34</v>
          </cell>
          <cell r="V1700">
            <v>0</v>
          </cell>
          <cell r="W1700">
            <v>0</v>
          </cell>
          <cell r="AA1700">
            <v>0</v>
          </cell>
          <cell r="AB1700">
            <v>0</v>
          </cell>
          <cell r="AC1700">
            <v>0</v>
          </cell>
          <cell r="AD1700">
            <v>34</v>
          </cell>
          <cell r="AE1700">
            <v>250000</v>
          </cell>
          <cell r="AF1700">
            <v>0</v>
          </cell>
          <cell r="AI1700">
            <v>2251</v>
          </cell>
          <cell r="AK1700">
            <v>0</v>
          </cell>
          <cell r="AM1700">
            <v>365</v>
          </cell>
          <cell r="AN1700">
            <v>1</v>
          </cell>
          <cell r="AO1700">
            <v>393216</v>
          </cell>
          <cell r="AQ1700">
            <v>0</v>
          </cell>
          <cell r="AR1700">
            <v>0</v>
          </cell>
          <cell r="AS1700" t="str">
            <v>Ы</v>
          </cell>
          <cell r="AT1700" t="str">
            <v>Ы</v>
          </cell>
          <cell r="AU1700">
            <v>0</v>
          </cell>
          <cell r="AV1700">
            <v>0</v>
          </cell>
          <cell r="AW1700">
            <v>23</v>
          </cell>
          <cell r="AX1700">
            <v>1</v>
          </cell>
          <cell r="AY1700">
            <v>0</v>
          </cell>
          <cell r="AZ1700">
            <v>0</v>
          </cell>
          <cell r="BA1700">
            <v>0</v>
          </cell>
          <cell r="BB1700">
            <v>0</v>
          </cell>
          <cell r="BC1700">
            <v>38828</v>
          </cell>
        </row>
        <row r="1701">
          <cell r="A1701">
            <v>2006</v>
          </cell>
          <cell r="B1701">
            <v>2</v>
          </cell>
          <cell r="C1701">
            <v>237</v>
          </cell>
          <cell r="D1701">
            <v>21</v>
          </cell>
          <cell r="E1701">
            <v>792020</v>
          </cell>
          <cell r="F1701">
            <v>0</v>
          </cell>
          <cell r="G1701" t="str">
            <v>Затраты по ШПЗ (основные)</v>
          </cell>
          <cell r="H1701">
            <v>2011</v>
          </cell>
          <cell r="I1701">
            <v>7920</v>
          </cell>
          <cell r="J1701">
            <v>74515.11</v>
          </cell>
          <cell r="K1701">
            <v>1</v>
          </cell>
          <cell r="L1701">
            <v>0</v>
          </cell>
          <cell r="M1701">
            <v>0</v>
          </cell>
          <cell r="N1701">
            <v>0</v>
          </cell>
          <cell r="R1701">
            <v>0</v>
          </cell>
          <cell r="S1701">
            <v>0</v>
          </cell>
          <cell r="T1701">
            <v>0</v>
          </cell>
          <cell r="U1701">
            <v>34</v>
          </cell>
          <cell r="V1701">
            <v>0</v>
          </cell>
          <cell r="W1701">
            <v>0</v>
          </cell>
          <cell r="AA1701">
            <v>0</v>
          </cell>
          <cell r="AB1701">
            <v>0</v>
          </cell>
          <cell r="AC1701">
            <v>0</v>
          </cell>
          <cell r="AD1701">
            <v>34</v>
          </cell>
          <cell r="AE1701">
            <v>260000</v>
          </cell>
          <cell r="AF1701">
            <v>0</v>
          </cell>
          <cell r="AI1701">
            <v>2251</v>
          </cell>
          <cell r="AK1701">
            <v>0</v>
          </cell>
          <cell r="AM1701">
            <v>366</v>
          </cell>
          <cell r="AN1701">
            <v>1</v>
          </cell>
          <cell r="AO1701">
            <v>393216</v>
          </cell>
          <cell r="AQ1701">
            <v>0</v>
          </cell>
          <cell r="AR1701">
            <v>0</v>
          </cell>
          <cell r="AS1701" t="str">
            <v>Ы</v>
          </cell>
          <cell r="AT1701" t="str">
            <v>Ы</v>
          </cell>
          <cell r="AU1701">
            <v>0</v>
          </cell>
          <cell r="AV1701">
            <v>0</v>
          </cell>
          <cell r="AW1701">
            <v>23</v>
          </cell>
          <cell r="AX1701">
            <v>1</v>
          </cell>
          <cell r="AY1701">
            <v>0</v>
          </cell>
          <cell r="AZ1701">
            <v>0</v>
          </cell>
          <cell r="BA1701">
            <v>0</v>
          </cell>
          <cell r="BB1701">
            <v>0</v>
          </cell>
          <cell r="BC1701">
            <v>38828</v>
          </cell>
        </row>
        <row r="1702">
          <cell r="A1702">
            <v>2006</v>
          </cell>
          <cell r="B1702">
            <v>2</v>
          </cell>
          <cell r="C1702">
            <v>238</v>
          </cell>
          <cell r="D1702">
            <v>21</v>
          </cell>
          <cell r="E1702">
            <v>792020</v>
          </cell>
          <cell r="F1702">
            <v>0</v>
          </cell>
          <cell r="G1702" t="str">
            <v>Затраты по ШПЗ (основные)</v>
          </cell>
          <cell r="H1702">
            <v>2011</v>
          </cell>
          <cell r="I1702">
            <v>7920</v>
          </cell>
          <cell r="J1702">
            <v>147793.72</v>
          </cell>
          <cell r="K1702">
            <v>1</v>
          </cell>
          <cell r="L1702">
            <v>0</v>
          </cell>
          <cell r="M1702">
            <v>0</v>
          </cell>
          <cell r="N1702">
            <v>0</v>
          </cell>
          <cell r="R1702">
            <v>0</v>
          </cell>
          <cell r="S1702">
            <v>0</v>
          </cell>
          <cell r="T1702">
            <v>0</v>
          </cell>
          <cell r="U1702">
            <v>34</v>
          </cell>
          <cell r="V1702">
            <v>0</v>
          </cell>
          <cell r="W1702">
            <v>0</v>
          </cell>
          <cell r="AA1702">
            <v>0</v>
          </cell>
          <cell r="AB1702">
            <v>0</v>
          </cell>
          <cell r="AC1702">
            <v>0</v>
          </cell>
          <cell r="AD1702">
            <v>34</v>
          </cell>
          <cell r="AE1702">
            <v>270000</v>
          </cell>
          <cell r="AF1702">
            <v>0</v>
          </cell>
          <cell r="AI1702">
            <v>2251</v>
          </cell>
          <cell r="AK1702">
            <v>0</v>
          </cell>
          <cell r="AM1702">
            <v>367</v>
          </cell>
          <cell r="AN1702">
            <v>1</v>
          </cell>
          <cell r="AO1702">
            <v>393216</v>
          </cell>
          <cell r="AQ1702">
            <v>0</v>
          </cell>
          <cell r="AR1702">
            <v>0</v>
          </cell>
          <cell r="AS1702" t="str">
            <v>Ы</v>
          </cell>
          <cell r="AT1702" t="str">
            <v>Ы</v>
          </cell>
          <cell r="AU1702">
            <v>0</v>
          </cell>
          <cell r="AV1702">
            <v>0</v>
          </cell>
          <cell r="AW1702">
            <v>23</v>
          </cell>
          <cell r="AX1702">
            <v>1</v>
          </cell>
          <cell r="AY1702">
            <v>0</v>
          </cell>
          <cell r="AZ1702">
            <v>0</v>
          </cell>
          <cell r="BA1702">
            <v>0</v>
          </cell>
          <cell r="BB1702">
            <v>0</v>
          </cell>
          <cell r="BC1702">
            <v>38828</v>
          </cell>
        </row>
        <row r="1703">
          <cell r="A1703">
            <v>2006</v>
          </cell>
          <cell r="B1703">
            <v>2</v>
          </cell>
          <cell r="C1703">
            <v>239</v>
          </cell>
          <cell r="D1703">
            <v>21</v>
          </cell>
          <cell r="E1703">
            <v>792020</v>
          </cell>
          <cell r="F1703">
            <v>0</v>
          </cell>
          <cell r="G1703" t="str">
            <v>Затраты по ШПЗ (основные)</v>
          </cell>
          <cell r="H1703">
            <v>2011</v>
          </cell>
          <cell r="I1703">
            <v>7920</v>
          </cell>
          <cell r="J1703">
            <v>42928.32</v>
          </cell>
          <cell r="K1703">
            <v>1</v>
          </cell>
          <cell r="L1703">
            <v>0</v>
          </cell>
          <cell r="M1703">
            <v>0</v>
          </cell>
          <cell r="N1703">
            <v>0</v>
          </cell>
          <cell r="R1703">
            <v>0</v>
          </cell>
          <cell r="S1703">
            <v>0</v>
          </cell>
          <cell r="T1703">
            <v>0</v>
          </cell>
          <cell r="U1703">
            <v>34</v>
          </cell>
          <cell r="V1703">
            <v>0</v>
          </cell>
          <cell r="W1703">
            <v>0</v>
          </cell>
          <cell r="AA1703">
            <v>0</v>
          </cell>
          <cell r="AB1703">
            <v>0</v>
          </cell>
          <cell r="AC1703">
            <v>0</v>
          </cell>
          <cell r="AD1703">
            <v>34</v>
          </cell>
          <cell r="AE1703">
            <v>280100</v>
          </cell>
          <cell r="AF1703">
            <v>0</v>
          </cell>
          <cell r="AI1703">
            <v>2251</v>
          </cell>
          <cell r="AK1703">
            <v>0</v>
          </cell>
          <cell r="AM1703">
            <v>368</v>
          </cell>
          <cell r="AN1703">
            <v>1</v>
          </cell>
          <cell r="AO1703">
            <v>393216</v>
          </cell>
          <cell r="AQ1703">
            <v>0</v>
          </cell>
          <cell r="AR1703">
            <v>0</v>
          </cell>
          <cell r="AS1703" t="str">
            <v>Ы</v>
          </cell>
          <cell r="AT1703" t="str">
            <v>Ы</v>
          </cell>
          <cell r="AU1703">
            <v>0</v>
          </cell>
          <cell r="AV1703">
            <v>0</v>
          </cell>
          <cell r="AW1703">
            <v>23</v>
          </cell>
          <cell r="AX1703">
            <v>1</v>
          </cell>
          <cell r="AY1703">
            <v>0</v>
          </cell>
          <cell r="AZ1703">
            <v>0</v>
          </cell>
          <cell r="BA1703">
            <v>0</v>
          </cell>
          <cell r="BB1703">
            <v>0</v>
          </cell>
          <cell r="BC1703">
            <v>38828</v>
          </cell>
        </row>
        <row r="1704">
          <cell r="A1704">
            <v>2006</v>
          </cell>
          <cell r="B1704">
            <v>2</v>
          </cell>
          <cell r="C1704">
            <v>240</v>
          </cell>
          <cell r="D1704">
            <v>21</v>
          </cell>
          <cell r="E1704">
            <v>792020</v>
          </cell>
          <cell r="F1704">
            <v>0</v>
          </cell>
          <cell r="G1704" t="str">
            <v>Затраты по ШПЗ (основные)</v>
          </cell>
          <cell r="H1704">
            <v>2011</v>
          </cell>
          <cell r="I1704">
            <v>7920</v>
          </cell>
          <cell r="J1704">
            <v>6494.85</v>
          </cell>
          <cell r="K1704">
            <v>1</v>
          </cell>
          <cell r="L1704">
            <v>0</v>
          </cell>
          <cell r="M1704">
            <v>0</v>
          </cell>
          <cell r="N1704">
            <v>0</v>
          </cell>
          <cell r="R1704">
            <v>0</v>
          </cell>
          <cell r="S1704">
            <v>0</v>
          </cell>
          <cell r="T1704">
            <v>0</v>
          </cell>
          <cell r="U1704">
            <v>34</v>
          </cell>
          <cell r="V1704">
            <v>0</v>
          </cell>
          <cell r="W1704">
            <v>0</v>
          </cell>
          <cell r="AA1704">
            <v>0</v>
          </cell>
          <cell r="AB1704">
            <v>0</v>
          </cell>
          <cell r="AC1704">
            <v>0</v>
          </cell>
          <cell r="AD1704">
            <v>34</v>
          </cell>
          <cell r="AE1704">
            <v>280200</v>
          </cell>
          <cell r="AF1704">
            <v>0</v>
          </cell>
          <cell r="AI1704">
            <v>2251</v>
          </cell>
          <cell r="AK1704">
            <v>0</v>
          </cell>
          <cell r="AM1704">
            <v>369</v>
          </cell>
          <cell r="AN1704">
            <v>1</v>
          </cell>
          <cell r="AO1704">
            <v>393216</v>
          </cell>
          <cell r="AQ1704">
            <v>0</v>
          </cell>
          <cell r="AR1704">
            <v>0</v>
          </cell>
          <cell r="AS1704" t="str">
            <v>Ы</v>
          </cell>
          <cell r="AT1704" t="str">
            <v>Ы</v>
          </cell>
          <cell r="AU1704">
            <v>0</v>
          </cell>
          <cell r="AV1704">
            <v>0</v>
          </cell>
          <cell r="AW1704">
            <v>23</v>
          </cell>
          <cell r="AX1704">
            <v>1</v>
          </cell>
          <cell r="AY1704">
            <v>0</v>
          </cell>
          <cell r="AZ1704">
            <v>0</v>
          </cell>
          <cell r="BA1704">
            <v>0</v>
          </cell>
          <cell r="BB1704">
            <v>0</v>
          </cell>
          <cell r="BC1704">
            <v>38828</v>
          </cell>
        </row>
        <row r="1705">
          <cell r="A1705">
            <v>2006</v>
          </cell>
          <cell r="B1705">
            <v>2</v>
          </cell>
          <cell r="C1705">
            <v>241</v>
          </cell>
          <cell r="D1705">
            <v>21</v>
          </cell>
          <cell r="E1705">
            <v>792020</v>
          </cell>
          <cell r="F1705">
            <v>0</v>
          </cell>
          <cell r="G1705" t="str">
            <v>Затраты по ШПЗ (основные)</v>
          </cell>
          <cell r="H1705">
            <v>2011</v>
          </cell>
          <cell r="I1705">
            <v>7920</v>
          </cell>
          <cell r="J1705">
            <v>7686.3</v>
          </cell>
          <cell r="K1705">
            <v>1</v>
          </cell>
          <cell r="L1705">
            <v>0</v>
          </cell>
          <cell r="M1705">
            <v>0</v>
          </cell>
          <cell r="N1705">
            <v>0</v>
          </cell>
          <cell r="R1705">
            <v>0</v>
          </cell>
          <cell r="S1705">
            <v>0</v>
          </cell>
          <cell r="T1705">
            <v>0</v>
          </cell>
          <cell r="U1705">
            <v>34</v>
          </cell>
          <cell r="V1705">
            <v>0</v>
          </cell>
          <cell r="W1705">
            <v>0</v>
          </cell>
          <cell r="AA1705">
            <v>0</v>
          </cell>
          <cell r="AB1705">
            <v>0</v>
          </cell>
          <cell r="AC1705">
            <v>0</v>
          </cell>
          <cell r="AD1705">
            <v>34</v>
          </cell>
          <cell r="AE1705">
            <v>280300</v>
          </cell>
          <cell r="AF1705">
            <v>0</v>
          </cell>
          <cell r="AI1705">
            <v>2251</v>
          </cell>
          <cell r="AK1705">
            <v>0</v>
          </cell>
          <cell r="AM1705">
            <v>370</v>
          </cell>
          <cell r="AN1705">
            <v>1</v>
          </cell>
          <cell r="AO1705">
            <v>393216</v>
          </cell>
          <cell r="AQ1705">
            <v>0</v>
          </cell>
          <cell r="AR1705">
            <v>0</v>
          </cell>
          <cell r="AS1705" t="str">
            <v>Ы</v>
          </cell>
          <cell r="AT1705" t="str">
            <v>Ы</v>
          </cell>
          <cell r="AU1705">
            <v>0</v>
          </cell>
          <cell r="AV1705">
            <v>0</v>
          </cell>
          <cell r="AW1705">
            <v>23</v>
          </cell>
          <cell r="AX1705">
            <v>1</v>
          </cell>
          <cell r="AY1705">
            <v>0</v>
          </cell>
          <cell r="AZ1705">
            <v>0</v>
          </cell>
          <cell r="BA1705">
            <v>0</v>
          </cell>
          <cell r="BB1705">
            <v>0</v>
          </cell>
          <cell r="BC1705">
            <v>38828</v>
          </cell>
        </row>
        <row r="1706">
          <cell r="A1706">
            <v>2006</v>
          </cell>
          <cell r="B1706">
            <v>2</v>
          </cell>
          <cell r="C1706">
            <v>242</v>
          </cell>
          <cell r="D1706">
            <v>21</v>
          </cell>
          <cell r="E1706">
            <v>792020</v>
          </cell>
          <cell r="F1706">
            <v>0</v>
          </cell>
          <cell r="G1706" t="str">
            <v>Затраты по ШПЗ (основные)</v>
          </cell>
          <cell r="H1706">
            <v>2011</v>
          </cell>
          <cell r="I1706">
            <v>7920</v>
          </cell>
          <cell r="J1706">
            <v>2845.9</v>
          </cell>
          <cell r="K1706">
            <v>1</v>
          </cell>
          <cell r="L1706">
            <v>0</v>
          </cell>
          <cell r="M1706">
            <v>0</v>
          </cell>
          <cell r="N1706">
            <v>0</v>
          </cell>
          <cell r="R1706">
            <v>0</v>
          </cell>
          <cell r="S1706">
            <v>0</v>
          </cell>
          <cell r="T1706">
            <v>0</v>
          </cell>
          <cell r="U1706">
            <v>34</v>
          </cell>
          <cell r="V1706">
            <v>0</v>
          </cell>
          <cell r="W1706">
            <v>0</v>
          </cell>
          <cell r="AA1706">
            <v>0</v>
          </cell>
          <cell r="AB1706">
            <v>0</v>
          </cell>
          <cell r="AC1706">
            <v>0</v>
          </cell>
          <cell r="AD1706">
            <v>34</v>
          </cell>
          <cell r="AE1706">
            <v>280400</v>
          </cell>
          <cell r="AF1706">
            <v>0</v>
          </cell>
          <cell r="AI1706">
            <v>2251</v>
          </cell>
          <cell r="AK1706">
            <v>0</v>
          </cell>
          <cell r="AM1706">
            <v>371</v>
          </cell>
          <cell r="AN1706">
            <v>1</v>
          </cell>
          <cell r="AO1706">
            <v>393216</v>
          </cell>
          <cell r="AQ1706">
            <v>0</v>
          </cell>
          <cell r="AR1706">
            <v>0</v>
          </cell>
          <cell r="AS1706" t="str">
            <v>Ы</v>
          </cell>
          <cell r="AT1706" t="str">
            <v>Ы</v>
          </cell>
          <cell r="AU1706">
            <v>0</v>
          </cell>
          <cell r="AV1706">
            <v>0</v>
          </cell>
          <cell r="AW1706">
            <v>23</v>
          </cell>
          <cell r="AX1706">
            <v>1</v>
          </cell>
          <cell r="AY1706">
            <v>0</v>
          </cell>
          <cell r="AZ1706">
            <v>0</v>
          </cell>
          <cell r="BA1706">
            <v>0</v>
          </cell>
          <cell r="BB1706">
            <v>0</v>
          </cell>
          <cell r="BC1706">
            <v>38828</v>
          </cell>
        </row>
        <row r="1707">
          <cell r="A1707">
            <v>2006</v>
          </cell>
          <cell r="B1707">
            <v>2</v>
          </cell>
          <cell r="C1707">
            <v>243</v>
          </cell>
          <cell r="D1707">
            <v>21</v>
          </cell>
          <cell r="E1707">
            <v>792020</v>
          </cell>
          <cell r="F1707">
            <v>0</v>
          </cell>
          <cell r="G1707" t="str">
            <v>Затраты по ШПЗ (основные)</v>
          </cell>
          <cell r="H1707">
            <v>2011</v>
          </cell>
          <cell r="I1707">
            <v>7920</v>
          </cell>
          <cell r="J1707">
            <v>1383.39</v>
          </cell>
          <cell r="K1707">
            <v>1</v>
          </cell>
          <cell r="L1707">
            <v>0</v>
          </cell>
          <cell r="M1707">
            <v>0</v>
          </cell>
          <cell r="N1707">
            <v>0</v>
          </cell>
          <cell r="R1707">
            <v>0</v>
          </cell>
          <cell r="S1707">
            <v>0</v>
          </cell>
          <cell r="T1707">
            <v>0</v>
          </cell>
          <cell r="U1707">
            <v>34</v>
          </cell>
          <cell r="V1707">
            <v>0</v>
          </cell>
          <cell r="W1707">
            <v>0</v>
          </cell>
          <cell r="AA1707">
            <v>0</v>
          </cell>
          <cell r="AB1707">
            <v>0</v>
          </cell>
          <cell r="AC1707">
            <v>0</v>
          </cell>
          <cell r="AD1707">
            <v>34</v>
          </cell>
          <cell r="AE1707">
            <v>281100</v>
          </cell>
          <cell r="AF1707">
            <v>0</v>
          </cell>
          <cell r="AI1707">
            <v>2251</v>
          </cell>
          <cell r="AK1707">
            <v>0</v>
          </cell>
          <cell r="AM1707">
            <v>372</v>
          </cell>
          <cell r="AN1707">
            <v>1</v>
          </cell>
          <cell r="AO1707">
            <v>393216</v>
          </cell>
          <cell r="AQ1707">
            <v>0</v>
          </cell>
          <cell r="AR1707">
            <v>0</v>
          </cell>
          <cell r="AS1707" t="str">
            <v>Ы</v>
          </cell>
          <cell r="AT1707" t="str">
            <v>Ы</v>
          </cell>
          <cell r="AU1707">
            <v>0</v>
          </cell>
          <cell r="AV1707">
            <v>0</v>
          </cell>
          <cell r="AW1707">
            <v>23</v>
          </cell>
          <cell r="AX1707">
            <v>1</v>
          </cell>
          <cell r="AY1707">
            <v>0</v>
          </cell>
          <cell r="AZ1707">
            <v>0</v>
          </cell>
          <cell r="BA1707">
            <v>0</v>
          </cell>
          <cell r="BB1707">
            <v>0</v>
          </cell>
          <cell r="BC1707">
            <v>38828</v>
          </cell>
        </row>
        <row r="1708">
          <cell r="A1708">
            <v>2006</v>
          </cell>
          <cell r="B1708">
            <v>2</v>
          </cell>
          <cell r="C1708">
            <v>244</v>
          </cell>
          <cell r="D1708">
            <v>21</v>
          </cell>
          <cell r="E1708">
            <v>792020</v>
          </cell>
          <cell r="F1708">
            <v>0</v>
          </cell>
          <cell r="G1708" t="str">
            <v>Затраты по ШПЗ (основные)</v>
          </cell>
          <cell r="H1708">
            <v>2011</v>
          </cell>
          <cell r="I1708">
            <v>7920</v>
          </cell>
          <cell r="J1708">
            <v>35295.11</v>
          </cell>
          <cell r="K1708">
            <v>1</v>
          </cell>
          <cell r="L1708">
            <v>0</v>
          </cell>
          <cell r="M1708">
            <v>0</v>
          </cell>
          <cell r="N1708">
            <v>0</v>
          </cell>
          <cell r="R1708">
            <v>0</v>
          </cell>
          <cell r="S1708">
            <v>0</v>
          </cell>
          <cell r="T1708">
            <v>0</v>
          </cell>
          <cell r="U1708">
            <v>34</v>
          </cell>
          <cell r="V1708">
            <v>0</v>
          </cell>
          <cell r="W1708">
            <v>0</v>
          </cell>
          <cell r="AA1708">
            <v>0</v>
          </cell>
          <cell r="AB1708">
            <v>0</v>
          </cell>
          <cell r="AC1708">
            <v>0</v>
          </cell>
          <cell r="AD1708">
            <v>34</v>
          </cell>
          <cell r="AE1708">
            <v>282200</v>
          </cell>
          <cell r="AF1708">
            <v>0</v>
          </cell>
          <cell r="AI1708">
            <v>2251</v>
          </cell>
          <cell r="AK1708">
            <v>0</v>
          </cell>
          <cell r="AM1708">
            <v>373</v>
          </cell>
          <cell r="AN1708">
            <v>1</v>
          </cell>
          <cell r="AO1708">
            <v>393216</v>
          </cell>
          <cell r="AQ1708">
            <v>0</v>
          </cell>
          <cell r="AR1708">
            <v>0</v>
          </cell>
          <cell r="AS1708" t="str">
            <v>Ы</v>
          </cell>
          <cell r="AT1708" t="str">
            <v>Ы</v>
          </cell>
          <cell r="AU1708">
            <v>0</v>
          </cell>
          <cell r="AV1708">
            <v>0</v>
          </cell>
          <cell r="AW1708">
            <v>23</v>
          </cell>
          <cell r="AX1708">
            <v>1</v>
          </cell>
          <cell r="AY1708">
            <v>0</v>
          </cell>
          <cell r="AZ1708">
            <v>0</v>
          </cell>
          <cell r="BA1708">
            <v>0</v>
          </cell>
          <cell r="BB1708">
            <v>0</v>
          </cell>
          <cell r="BC1708">
            <v>38828</v>
          </cell>
        </row>
        <row r="1709">
          <cell r="A1709">
            <v>2006</v>
          </cell>
          <cell r="B1709">
            <v>2</v>
          </cell>
          <cell r="C1709">
            <v>245</v>
          </cell>
          <cell r="D1709">
            <v>21</v>
          </cell>
          <cell r="E1709">
            <v>792020</v>
          </cell>
          <cell r="F1709">
            <v>0</v>
          </cell>
          <cell r="G1709" t="str">
            <v>Затраты по ШПЗ (основные)</v>
          </cell>
          <cell r="H1709">
            <v>2011</v>
          </cell>
          <cell r="I1709">
            <v>7920</v>
          </cell>
          <cell r="J1709">
            <v>74569.2</v>
          </cell>
          <cell r="K1709">
            <v>1</v>
          </cell>
          <cell r="L1709">
            <v>0</v>
          </cell>
          <cell r="M1709">
            <v>0</v>
          </cell>
          <cell r="N1709">
            <v>0</v>
          </cell>
          <cell r="R1709">
            <v>0</v>
          </cell>
          <cell r="S1709">
            <v>0</v>
          </cell>
          <cell r="T1709">
            <v>0</v>
          </cell>
          <cell r="U1709">
            <v>34</v>
          </cell>
          <cell r="V1709">
            <v>0</v>
          </cell>
          <cell r="W1709">
            <v>0</v>
          </cell>
          <cell r="AA1709">
            <v>0</v>
          </cell>
          <cell r="AB1709">
            <v>0</v>
          </cell>
          <cell r="AC1709">
            <v>0</v>
          </cell>
          <cell r="AD1709">
            <v>34</v>
          </cell>
          <cell r="AE1709">
            <v>285000</v>
          </cell>
          <cell r="AF1709">
            <v>0</v>
          </cell>
          <cell r="AI1709">
            <v>2251</v>
          </cell>
          <cell r="AK1709">
            <v>0</v>
          </cell>
          <cell r="AM1709">
            <v>374</v>
          </cell>
          <cell r="AN1709">
            <v>1</v>
          </cell>
          <cell r="AO1709">
            <v>393216</v>
          </cell>
          <cell r="AQ1709">
            <v>0</v>
          </cell>
          <cell r="AR1709">
            <v>0</v>
          </cell>
          <cell r="AS1709" t="str">
            <v>Ы</v>
          </cell>
          <cell r="AT1709" t="str">
            <v>Ы</v>
          </cell>
          <cell r="AU1709">
            <v>0</v>
          </cell>
          <cell r="AV1709">
            <v>0</v>
          </cell>
          <cell r="AW1709">
            <v>23</v>
          </cell>
          <cell r="AX1709">
            <v>1</v>
          </cell>
          <cell r="AY1709">
            <v>0</v>
          </cell>
          <cell r="AZ1709">
            <v>0</v>
          </cell>
          <cell r="BA1709">
            <v>0</v>
          </cell>
          <cell r="BB1709">
            <v>0</v>
          </cell>
          <cell r="BC1709">
            <v>38828</v>
          </cell>
        </row>
        <row r="1710">
          <cell r="A1710">
            <v>2006</v>
          </cell>
          <cell r="B1710">
            <v>2</v>
          </cell>
          <cell r="C1710">
            <v>246</v>
          </cell>
          <cell r="D1710">
            <v>21</v>
          </cell>
          <cell r="E1710">
            <v>792020</v>
          </cell>
          <cell r="F1710">
            <v>0</v>
          </cell>
          <cell r="G1710" t="str">
            <v>Затраты по ШПЗ (основные)</v>
          </cell>
          <cell r="H1710">
            <v>2011</v>
          </cell>
          <cell r="I1710">
            <v>7920</v>
          </cell>
          <cell r="J1710">
            <v>52056.57</v>
          </cell>
          <cell r="K1710">
            <v>1</v>
          </cell>
          <cell r="L1710">
            <v>0</v>
          </cell>
          <cell r="M1710">
            <v>0</v>
          </cell>
          <cell r="N1710">
            <v>0</v>
          </cell>
          <cell r="R1710">
            <v>0</v>
          </cell>
          <cell r="S1710">
            <v>0</v>
          </cell>
          <cell r="T1710">
            <v>0</v>
          </cell>
          <cell r="U1710">
            <v>34</v>
          </cell>
          <cell r="V1710">
            <v>0</v>
          </cell>
          <cell r="W1710">
            <v>0</v>
          </cell>
          <cell r="AA1710">
            <v>0</v>
          </cell>
          <cell r="AB1710">
            <v>0</v>
          </cell>
          <cell r="AC1710">
            <v>0</v>
          </cell>
          <cell r="AD1710">
            <v>34</v>
          </cell>
          <cell r="AE1710">
            <v>311000</v>
          </cell>
          <cell r="AF1710">
            <v>0</v>
          </cell>
          <cell r="AI1710">
            <v>2251</v>
          </cell>
          <cell r="AK1710">
            <v>0</v>
          </cell>
          <cell r="AM1710">
            <v>375</v>
          </cell>
          <cell r="AN1710">
            <v>1</v>
          </cell>
          <cell r="AO1710">
            <v>393216</v>
          </cell>
          <cell r="AQ1710">
            <v>0</v>
          </cell>
          <cell r="AR1710">
            <v>0</v>
          </cell>
          <cell r="AS1710" t="str">
            <v>Ы</v>
          </cell>
          <cell r="AT1710" t="str">
            <v>Ы</v>
          </cell>
          <cell r="AU1710">
            <v>0</v>
          </cell>
          <cell r="AV1710">
            <v>0</v>
          </cell>
          <cell r="AW1710">
            <v>23</v>
          </cell>
          <cell r="AX1710">
            <v>1</v>
          </cell>
          <cell r="AY1710">
            <v>0</v>
          </cell>
          <cell r="AZ1710">
            <v>0</v>
          </cell>
          <cell r="BA1710">
            <v>0</v>
          </cell>
          <cell r="BB1710">
            <v>0</v>
          </cell>
          <cell r="BC1710">
            <v>38828</v>
          </cell>
        </row>
        <row r="1711">
          <cell r="A1711">
            <v>2006</v>
          </cell>
          <cell r="B1711">
            <v>2</v>
          </cell>
          <cell r="C1711">
            <v>247</v>
          </cell>
          <cell r="D1711">
            <v>21</v>
          </cell>
          <cell r="E1711">
            <v>792020</v>
          </cell>
          <cell r="F1711">
            <v>0</v>
          </cell>
          <cell r="G1711" t="str">
            <v>Затраты по ШПЗ (основные)</v>
          </cell>
          <cell r="H1711">
            <v>2011</v>
          </cell>
          <cell r="I1711">
            <v>7920</v>
          </cell>
          <cell r="J1711">
            <v>107703.23</v>
          </cell>
          <cell r="K1711">
            <v>1</v>
          </cell>
          <cell r="L1711">
            <v>0</v>
          </cell>
          <cell r="M1711">
            <v>0</v>
          </cell>
          <cell r="N1711">
            <v>0</v>
          </cell>
          <cell r="R1711">
            <v>0</v>
          </cell>
          <cell r="S1711">
            <v>0</v>
          </cell>
          <cell r="T1711">
            <v>0</v>
          </cell>
          <cell r="U1711">
            <v>34</v>
          </cell>
          <cell r="V1711">
            <v>0</v>
          </cell>
          <cell r="W1711">
            <v>0</v>
          </cell>
          <cell r="AA1711">
            <v>0</v>
          </cell>
          <cell r="AB1711">
            <v>0</v>
          </cell>
          <cell r="AC1711">
            <v>0</v>
          </cell>
          <cell r="AD1711">
            <v>34</v>
          </cell>
          <cell r="AE1711">
            <v>312000</v>
          </cell>
          <cell r="AF1711">
            <v>0</v>
          </cell>
          <cell r="AI1711">
            <v>2251</v>
          </cell>
          <cell r="AK1711">
            <v>0</v>
          </cell>
          <cell r="AM1711">
            <v>376</v>
          </cell>
          <cell r="AN1711">
            <v>1</v>
          </cell>
          <cell r="AO1711">
            <v>393216</v>
          </cell>
          <cell r="AQ1711">
            <v>0</v>
          </cell>
          <cell r="AR1711">
            <v>0</v>
          </cell>
          <cell r="AS1711" t="str">
            <v>Ы</v>
          </cell>
          <cell r="AT1711" t="str">
            <v>Ы</v>
          </cell>
          <cell r="AU1711">
            <v>0</v>
          </cell>
          <cell r="AV1711">
            <v>0</v>
          </cell>
          <cell r="AW1711">
            <v>23</v>
          </cell>
          <cell r="AX1711">
            <v>1</v>
          </cell>
          <cell r="AY1711">
            <v>0</v>
          </cell>
          <cell r="AZ1711">
            <v>0</v>
          </cell>
          <cell r="BA1711">
            <v>0</v>
          </cell>
          <cell r="BB1711">
            <v>0</v>
          </cell>
          <cell r="BC1711">
            <v>38828</v>
          </cell>
        </row>
        <row r="1712">
          <cell r="A1712">
            <v>2006</v>
          </cell>
          <cell r="B1712">
            <v>2</v>
          </cell>
          <cell r="C1712">
            <v>248</v>
          </cell>
          <cell r="D1712">
            <v>21</v>
          </cell>
          <cell r="E1712">
            <v>792020</v>
          </cell>
          <cell r="F1712">
            <v>0</v>
          </cell>
          <cell r="G1712" t="str">
            <v>Затраты по ШПЗ (основные)</v>
          </cell>
          <cell r="H1712">
            <v>2011</v>
          </cell>
          <cell r="I1712">
            <v>7920</v>
          </cell>
          <cell r="J1712">
            <v>21899.66</v>
          </cell>
          <cell r="K1712">
            <v>1</v>
          </cell>
          <cell r="L1712">
            <v>0</v>
          </cell>
          <cell r="M1712">
            <v>0</v>
          </cell>
          <cell r="N1712">
            <v>0</v>
          </cell>
          <cell r="R1712">
            <v>0</v>
          </cell>
          <cell r="S1712">
            <v>0</v>
          </cell>
          <cell r="T1712">
            <v>0</v>
          </cell>
          <cell r="U1712">
            <v>34</v>
          </cell>
          <cell r="V1712">
            <v>0</v>
          </cell>
          <cell r="W1712">
            <v>0</v>
          </cell>
          <cell r="AA1712">
            <v>0</v>
          </cell>
          <cell r="AB1712">
            <v>0</v>
          </cell>
          <cell r="AC1712">
            <v>0</v>
          </cell>
          <cell r="AD1712">
            <v>34</v>
          </cell>
          <cell r="AE1712">
            <v>312100</v>
          </cell>
          <cell r="AF1712">
            <v>0</v>
          </cell>
          <cell r="AI1712">
            <v>2251</v>
          </cell>
          <cell r="AK1712">
            <v>0</v>
          </cell>
          <cell r="AM1712">
            <v>377</v>
          </cell>
          <cell r="AN1712">
            <v>1</v>
          </cell>
          <cell r="AO1712">
            <v>393216</v>
          </cell>
          <cell r="AQ1712">
            <v>0</v>
          </cell>
          <cell r="AR1712">
            <v>0</v>
          </cell>
          <cell r="AS1712" t="str">
            <v>Ы</v>
          </cell>
          <cell r="AT1712" t="str">
            <v>Ы</v>
          </cell>
          <cell r="AU1712">
            <v>0</v>
          </cell>
          <cell r="AV1712">
            <v>0</v>
          </cell>
          <cell r="AW1712">
            <v>23</v>
          </cell>
          <cell r="AX1712">
            <v>1</v>
          </cell>
          <cell r="AY1712">
            <v>0</v>
          </cell>
          <cell r="AZ1712">
            <v>0</v>
          </cell>
          <cell r="BA1712">
            <v>0</v>
          </cell>
          <cell r="BB1712">
            <v>0</v>
          </cell>
          <cell r="BC1712">
            <v>38828</v>
          </cell>
        </row>
        <row r="1713">
          <cell r="A1713">
            <v>2006</v>
          </cell>
          <cell r="B1713">
            <v>2</v>
          </cell>
          <cell r="C1713">
            <v>249</v>
          </cell>
          <cell r="D1713">
            <v>21</v>
          </cell>
          <cell r="E1713">
            <v>792020</v>
          </cell>
          <cell r="F1713">
            <v>0</v>
          </cell>
          <cell r="G1713" t="str">
            <v>Затраты по ШПЗ (основные)</v>
          </cell>
          <cell r="H1713">
            <v>2011</v>
          </cell>
          <cell r="I1713">
            <v>7920</v>
          </cell>
          <cell r="J1713">
            <v>229407.89</v>
          </cell>
          <cell r="K1713">
            <v>1</v>
          </cell>
          <cell r="L1713">
            <v>0</v>
          </cell>
          <cell r="M1713">
            <v>0</v>
          </cell>
          <cell r="N1713">
            <v>0</v>
          </cell>
          <cell r="R1713">
            <v>0</v>
          </cell>
          <cell r="S1713">
            <v>0</v>
          </cell>
          <cell r="T1713">
            <v>0</v>
          </cell>
          <cell r="U1713">
            <v>34</v>
          </cell>
          <cell r="V1713">
            <v>0</v>
          </cell>
          <cell r="W1713">
            <v>0</v>
          </cell>
          <cell r="AA1713">
            <v>0</v>
          </cell>
          <cell r="AB1713">
            <v>0</v>
          </cell>
          <cell r="AC1713">
            <v>0</v>
          </cell>
          <cell r="AD1713">
            <v>34</v>
          </cell>
          <cell r="AE1713">
            <v>312200</v>
          </cell>
          <cell r="AF1713">
            <v>0</v>
          </cell>
          <cell r="AI1713">
            <v>2251</v>
          </cell>
          <cell r="AK1713">
            <v>0</v>
          </cell>
          <cell r="AM1713">
            <v>378</v>
          </cell>
          <cell r="AN1713">
            <v>1</v>
          </cell>
          <cell r="AO1713">
            <v>393216</v>
          </cell>
          <cell r="AQ1713">
            <v>0</v>
          </cell>
          <cell r="AR1713">
            <v>0</v>
          </cell>
          <cell r="AS1713" t="str">
            <v>Ы</v>
          </cell>
          <cell r="AT1713" t="str">
            <v>Ы</v>
          </cell>
          <cell r="AU1713">
            <v>0</v>
          </cell>
          <cell r="AV1713">
            <v>0</v>
          </cell>
          <cell r="AW1713">
            <v>23</v>
          </cell>
          <cell r="AX1713">
            <v>1</v>
          </cell>
          <cell r="AY1713">
            <v>0</v>
          </cell>
          <cell r="AZ1713">
            <v>0</v>
          </cell>
          <cell r="BA1713">
            <v>0</v>
          </cell>
          <cell r="BB1713">
            <v>0</v>
          </cell>
          <cell r="BC1713">
            <v>38828</v>
          </cell>
        </row>
        <row r="1714">
          <cell r="A1714">
            <v>2006</v>
          </cell>
          <cell r="B1714">
            <v>2</v>
          </cell>
          <cell r="C1714">
            <v>250</v>
          </cell>
          <cell r="D1714">
            <v>21</v>
          </cell>
          <cell r="E1714">
            <v>792020</v>
          </cell>
          <cell r="F1714">
            <v>0</v>
          </cell>
          <cell r="G1714" t="str">
            <v>Затраты по ШПЗ (основные)</v>
          </cell>
          <cell r="H1714">
            <v>2011</v>
          </cell>
          <cell r="I1714">
            <v>7920</v>
          </cell>
          <cell r="J1714">
            <v>19745.59</v>
          </cell>
          <cell r="K1714">
            <v>1</v>
          </cell>
          <cell r="L1714">
            <v>0</v>
          </cell>
          <cell r="M1714">
            <v>0</v>
          </cell>
          <cell r="N1714">
            <v>0</v>
          </cell>
          <cell r="R1714">
            <v>0</v>
          </cell>
          <cell r="S1714">
            <v>0</v>
          </cell>
          <cell r="T1714">
            <v>0</v>
          </cell>
          <cell r="U1714">
            <v>34</v>
          </cell>
          <cell r="V1714">
            <v>0</v>
          </cell>
          <cell r="W1714">
            <v>0</v>
          </cell>
          <cell r="AA1714">
            <v>0</v>
          </cell>
          <cell r="AB1714">
            <v>0</v>
          </cell>
          <cell r="AC1714">
            <v>0</v>
          </cell>
          <cell r="AD1714">
            <v>34</v>
          </cell>
          <cell r="AE1714">
            <v>313000</v>
          </cell>
          <cell r="AF1714">
            <v>0</v>
          </cell>
          <cell r="AI1714">
            <v>2251</v>
          </cell>
          <cell r="AK1714">
            <v>0</v>
          </cell>
          <cell r="AM1714">
            <v>379</v>
          </cell>
          <cell r="AN1714">
            <v>1</v>
          </cell>
          <cell r="AO1714">
            <v>393216</v>
          </cell>
          <cell r="AQ1714">
            <v>0</v>
          </cell>
          <cell r="AR1714">
            <v>0</v>
          </cell>
          <cell r="AS1714" t="str">
            <v>Ы</v>
          </cell>
          <cell r="AT1714" t="str">
            <v>Ы</v>
          </cell>
          <cell r="AU1714">
            <v>0</v>
          </cell>
          <cell r="AV1714">
            <v>0</v>
          </cell>
          <cell r="AW1714">
            <v>23</v>
          </cell>
          <cell r="AX1714">
            <v>1</v>
          </cell>
          <cell r="AY1714">
            <v>0</v>
          </cell>
          <cell r="AZ1714">
            <v>0</v>
          </cell>
          <cell r="BA1714">
            <v>0</v>
          </cell>
          <cell r="BB1714">
            <v>0</v>
          </cell>
          <cell r="BC1714">
            <v>38828</v>
          </cell>
        </row>
        <row r="1715">
          <cell r="A1715">
            <v>2006</v>
          </cell>
          <cell r="B1715">
            <v>2</v>
          </cell>
          <cell r="C1715">
            <v>251</v>
          </cell>
          <cell r="D1715">
            <v>21</v>
          </cell>
          <cell r="E1715">
            <v>792020</v>
          </cell>
          <cell r="F1715">
            <v>0</v>
          </cell>
          <cell r="G1715" t="str">
            <v>Затраты по ШПЗ (основные)</v>
          </cell>
          <cell r="H1715">
            <v>2011</v>
          </cell>
          <cell r="I1715">
            <v>7920</v>
          </cell>
          <cell r="J1715">
            <v>35901.08</v>
          </cell>
          <cell r="K1715">
            <v>1</v>
          </cell>
          <cell r="L1715">
            <v>0</v>
          </cell>
          <cell r="M1715">
            <v>0</v>
          </cell>
          <cell r="N1715">
            <v>0</v>
          </cell>
          <cell r="R1715">
            <v>0</v>
          </cell>
          <cell r="S1715">
            <v>0</v>
          </cell>
          <cell r="T1715">
            <v>0</v>
          </cell>
          <cell r="U1715">
            <v>34</v>
          </cell>
          <cell r="V1715">
            <v>0</v>
          </cell>
          <cell r="W1715">
            <v>0</v>
          </cell>
          <cell r="AA1715">
            <v>0</v>
          </cell>
          <cell r="AB1715">
            <v>0</v>
          </cell>
          <cell r="AC1715">
            <v>0</v>
          </cell>
          <cell r="AD1715">
            <v>34</v>
          </cell>
          <cell r="AE1715">
            <v>314000</v>
          </cell>
          <cell r="AF1715">
            <v>0</v>
          </cell>
          <cell r="AI1715">
            <v>2251</v>
          </cell>
          <cell r="AK1715">
            <v>0</v>
          </cell>
          <cell r="AM1715">
            <v>380</v>
          </cell>
          <cell r="AN1715">
            <v>1</v>
          </cell>
          <cell r="AO1715">
            <v>393216</v>
          </cell>
          <cell r="AQ1715">
            <v>0</v>
          </cell>
          <cell r="AR1715">
            <v>0</v>
          </cell>
          <cell r="AS1715" t="str">
            <v>Ы</v>
          </cell>
          <cell r="AT1715" t="str">
            <v>Ы</v>
          </cell>
          <cell r="AU1715">
            <v>0</v>
          </cell>
          <cell r="AV1715">
            <v>0</v>
          </cell>
          <cell r="AW1715">
            <v>23</v>
          </cell>
          <cell r="AX1715">
            <v>1</v>
          </cell>
          <cell r="AY1715">
            <v>0</v>
          </cell>
          <cell r="AZ1715">
            <v>0</v>
          </cell>
          <cell r="BA1715">
            <v>0</v>
          </cell>
          <cell r="BB1715">
            <v>0</v>
          </cell>
          <cell r="BC1715">
            <v>38828</v>
          </cell>
        </row>
        <row r="1716">
          <cell r="A1716">
            <v>2006</v>
          </cell>
          <cell r="B1716">
            <v>2</v>
          </cell>
          <cell r="C1716">
            <v>252</v>
          </cell>
          <cell r="D1716">
            <v>21</v>
          </cell>
          <cell r="E1716">
            <v>792020</v>
          </cell>
          <cell r="F1716">
            <v>0</v>
          </cell>
          <cell r="G1716" t="str">
            <v>Затраты по ШПЗ (основные)</v>
          </cell>
          <cell r="H1716">
            <v>2011</v>
          </cell>
          <cell r="I1716">
            <v>7920</v>
          </cell>
          <cell r="J1716">
            <v>7180.23</v>
          </cell>
          <cell r="K1716">
            <v>1</v>
          </cell>
          <cell r="L1716">
            <v>0</v>
          </cell>
          <cell r="M1716">
            <v>0</v>
          </cell>
          <cell r="N1716">
            <v>0</v>
          </cell>
          <cell r="R1716">
            <v>0</v>
          </cell>
          <cell r="S1716">
            <v>0</v>
          </cell>
          <cell r="T1716">
            <v>0</v>
          </cell>
          <cell r="U1716">
            <v>34</v>
          </cell>
          <cell r="V1716">
            <v>0</v>
          </cell>
          <cell r="W1716">
            <v>0</v>
          </cell>
          <cell r="AA1716">
            <v>0</v>
          </cell>
          <cell r="AB1716">
            <v>0</v>
          </cell>
          <cell r="AC1716">
            <v>0</v>
          </cell>
          <cell r="AD1716">
            <v>34</v>
          </cell>
          <cell r="AE1716">
            <v>315000</v>
          </cell>
          <cell r="AF1716">
            <v>0</v>
          </cell>
          <cell r="AI1716">
            <v>2251</v>
          </cell>
          <cell r="AK1716">
            <v>0</v>
          </cell>
          <cell r="AM1716">
            <v>381</v>
          </cell>
          <cell r="AN1716">
            <v>1</v>
          </cell>
          <cell r="AO1716">
            <v>393216</v>
          </cell>
          <cell r="AQ1716">
            <v>0</v>
          </cell>
          <cell r="AR1716">
            <v>0</v>
          </cell>
          <cell r="AS1716" t="str">
            <v>Ы</v>
          </cell>
          <cell r="AT1716" t="str">
            <v>Ы</v>
          </cell>
          <cell r="AU1716">
            <v>0</v>
          </cell>
          <cell r="AV1716">
            <v>0</v>
          </cell>
          <cell r="AW1716">
            <v>23</v>
          </cell>
          <cell r="AX1716">
            <v>1</v>
          </cell>
          <cell r="AY1716">
            <v>0</v>
          </cell>
          <cell r="AZ1716">
            <v>0</v>
          </cell>
          <cell r="BA1716">
            <v>0</v>
          </cell>
          <cell r="BB1716">
            <v>0</v>
          </cell>
          <cell r="BC1716">
            <v>38828</v>
          </cell>
        </row>
        <row r="1717">
          <cell r="A1717">
            <v>2006</v>
          </cell>
          <cell r="B1717">
            <v>2</v>
          </cell>
          <cell r="C1717">
            <v>253</v>
          </cell>
          <cell r="D1717">
            <v>21</v>
          </cell>
          <cell r="E1717">
            <v>792020</v>
          </cell>
          <cell r="F1717">
            <v>0</v>
          </cell>
          <cell r="G1717" t="str">
            <v>Затраты по ШПЗ (основные)</v>
          </cell>
          <cell r="H1717">
            <v>2011</v>
          </cell>
          <cell r="I1717">
            <v>7920</v>
          </cell>
          <cell r="J1717">
            <v>628510</v>
          </cell>
          <cell r="K1717">
            <v>1</v>
          </cell>
          <cell r="L1717">
            <v>0</v>
          </cell>
          <cell r="M1717">
            <v>0</v>
          </cell>
          <cell r="N1717">
            <v>0</v>
          </cell>
          <cell r="R1717">
            <v>0</v>
          </cell>
          <cell r="S1717">
            <v>0</v>
          </cell>
          <cell r="T1717">
            <v>0</v>
          </cell>
          <cell r="U1717">
            <v>34</v>
          </cell>
          <cell r="V1717">
            <v>0</v>
          </cell>
          <cell r="W1717">
            <v>0</v>
          </cell>
          <cell r="AA1717">
            <v>0</v>
          </cell>
          <cell r="AB1717">
            <v>0</v>
          </cell>
          <cell r="AC1717">
            <v>0</v>
          </cell>
          <cell r="AD1717">
            <v>34</v>
          </cell>
          <cell r="AE1717">
            <v>410000</v>
          </cell>
          <cell r="AF1717">
            <v>0</v>
          </cell>
          <cell r="AI1717">
            <v>2251</v>
          </cell>
          <cell r="AK1717">
            <v>0</v>
          </cell>
          <cell r="AM1717">
            <v>382</v>
          </cell>
          <cell r="AN1717">
            <v>1</v>
          </cell>
          <cell r="AO1717">
            <v>393216</v>
          </cell>
          <cell r="AQ1717">
            <v>0</v>
          </cell>
          <cell r="AR1717">
            <v>0</v>
          </cell>
          <cell r="AS1717" t="str">
            <v>Ы</v>
          </cell>
          <cell r="AT1717" t="str">
            <v>Ы</v>
          </cell>
          <cell r="AU1717">
            <v>0</v>
          </cell>
          <cell r="AV1717">
            <v>0</v>
          </cell>
          <cell r="AW1717">
            <v>23</v>
          </cell>
          <cell r="AX1717">
            <v>1</v>
          </cell>
          <cell r="AY1717">
            <v>0</v>
          </cell>
          <cell r="AZ1717">
            <v>0</v>
          </cell>
          <cell r="BA1717">
            <v>0</v>
          </cell>
          <cell r="BB1717">
            <v>0</v>
          </cell>
          <cell r="BC1717">
            <v>38828</v>
          </cell>
        </row>
        <row r="1718">
          <cell r="A1718">
            <v>2006</v>
          </cell>
          <cell r="B1718">
            <v>2</v>
          </cell>
          <cell r="C1718">
            <v>254</v>
          </cell>
          <cell r="D1718">
            <v>21</v>
          </cell>
          <cell r="E1718">
            <v>792020</v>
          </cell>
          <cell r="F1718">
            <v>0</v>
          </cell>
          <cell r="G1718" t="str">
            <v>Затраты по ШПЗ (основные)</v>
          </cell>
          <cell r="H1718">
            <v>2011</v>
          </cell>
          <cell r="I1718">
            <v>7920</v>
          </cell>
          <cell r="J1718">
            <v>58042</v>
          </cell>
          <cell r="K1718">
            <v>1</v>
          </cell>
          <cell r="L1718">
            <v>0</v>
          </cell>
          <cell r="M1718">
            <v>0</v>
          </cell>
          <cell r="N1718">
            <v>0</v>
          </cell>
          <cell r="R1718">
            <v>0</v>
          </cell>
          <cell r="S1718">
            <v>0</v>
          </cell>
          <cell r="T1718">
            <v>0</v>
          </cell>
          <cell r="U1718">
            <v>34</v>
          </cell>
          <cell r="V1718">
            <v>0</v>
          </cell>
          <cell r="W1718">
            <v>0</v>
          </cell>
          <cell r="AA1718">
            <v>0</v>
          </cell>
          <cell r="AB1718">
            <v>0</v>
          </cell>
          <cell r="AC1718">
            <v>0</v>
          </cell>
          <cell r="AD1718">
            <v>34</v>
          </cell>
          <cell r="AE1718">
            <v>420000</v>
          </cell>
          <cell r="AF1718">
            <v>0</v>
          </cell>
          <cell r="AI1718">
            <v>2251</v>
          </cell>
          <cell r="AK1718">
            <v>0</v>
          </cell>
          <cell r="AM1718">
            <v>383</v>
          </cell>
          <cell r="AN1718">
            <v>1</v>
          </cell>
          <cell r="AO1718">
            <v>393216</v>
          </cell>
          <cell r="AQ1718">
            <v>0</v>
          </cell>
          <cell r="AR1718">
            <v>0</v>
          </cell>
          <cell r="AS1718" t="str">
            <v>Ы</v>
          </cell>
          <cell r="AT1718" t="str">
            <v>Ы</v>
          </cell>
          <cell r="AU1718">
            <v>0</v>
          </cell>
          <cell r="AV1718">
            <v>0</v>
          </cell>
          <cell r="AW1718">
            <v>23</v>
          </cell>
          <cell r="AX1718">
            <v>1</v>
          </cell>
          <cell r="AY1718">
            <v>0</v>
          </cell>
          <cell r="AZ1718">
            <v>0</v>
          </cell>
          <cell r="BA1718">
            <v>0</v>
          </cell>
          <cell r="BB1718">
            <v>0</v>
          </cell>
          <cell r="BC1718">
            <v>38828</v>
          </cell>
        </row>
        <row r="1719">
          <cell r="A1719">
            <v>2006</v>
          </cell>
          <cell r="B1719">
            <v>2</v>
          </cell>
          <cell r="C1719">
            <v>255</v>
          </cell>
          <cell r="D1719">
            <v>21</v>
          </cell>
          <cell r="E1719">
            <v>792020</v>
          </cell>
          <cell r="F1719">
            <v>0</v>
          </cell>
          <cell r="G1719" t="str">
            <v>Затраты по ШПЗ (основные)</v>
          </cell>
          <cell r="H1719">
            <v>2011</v>
          </cell>
          <cell r="I1719">
            <v>7920</v>
          </cell>
          <cell r="J1719">
            <v>81551</v>
          </cell>
          <cell r="K1719">
            <v>1</v>
          </cell>
          <cell r="L1719">
            <v>0</v>
          </cell>
          <cell r="M1719">
            <v>0</v>
          </cell>
          <cell r="N1719">
            <v>0</v>
          </cell>
          <cell r="R1719">
            <v>0</v>
          </cell>
          <cell r="S1719">
            <v>0</v>
          </cell>
          <cell r="T1719">
            <v>0</v>
          </cell>
          <cell r="U1719">
            <v>34</v>
          </cell>
          <cell r="V1719">
            <v>0</v>
          </cell>
          <cell r="W1719">
            <v>0</v>
          </cell>
          <cell r="AA1719">
            <v>0</v>
          </cell>
          <cell r="AB1719">
            <v>0</v>
          </cell>
          <cell r="AC1719">
            <v>0</v>
          </cell>
          <cell r="AD1719">
            <v>34</v>
          </cell>
          <cell r="AE1719">
            <v>430000</v>
          </cell>
          <cell r="AF1719">
            <v>0</v>
          </cell>
          <cell r="AI1719">
            <v>2251</v>
          </cell>
          <cell r="AK1719">
            <v>0</v>
          </cell>
          <cell r="AM1719">
            <v>384</v>
          </cell>
          <cell r="AN1719">
            <v>1</v>
          </cell>
          <cell r="AO1719">
            <v>393216</v>
          </cell>
          <cell r="AQ1719">
            <v>0</v>
          </cell>
          <cell r="AR1719">
            <v>0</v>
          </cell>
          <cell r="AS1719" t="str">
            <v>Ы</v>
          </cell>
          <cell r="AT1719" t="str">
            <v>Ы</v>
          </cell>
          <cell r="AU1719">
            <v>0</v>
          </cell>
          <cell r="AV1719">
            <v>0</v>
          </cell>
          <cell r="AW1719">
            <v>23</v>
          </cell>
          <cell r="AX1719">
            <v>1</v>
          </cell>
          <cell r="AY1719">
            <v>0</v>
          </cell>
          <cell r="AZ1719">
            <v>0</v>
          </cell>
          <cell r="BA1719">
            <v>0</v>
          </cell>
          <cell r="BB1719">
            <v>0</v>
          </cell>
          <cell r="BC1719">
            <v>38828</v>
          </cell>
        </row>
        <row r="1720">
          <cell r="A1720">
            <v>2006</v>
          </cell>
          <cell r="B1720">
            <v>2</v>
          </cell>
          <cell r="C1720">
            <v>256</v>
          </cell>
          <cell r="D1720">
            <v>21</v>
          </cell>
          <cell r="E1720">
            <v>792020</v>
          </cell>
          <cell r="F1720">
            <v>0</v>
          </cell>
          <cell r="G1720" t="str">
            <v>Затраты по ШПЗ (основные)</v>
          </cell>
          <cell r="H1720">
            <v>2011</v>
          </cell>
          <cell r="I1720">
            <v>7920</v>
          </cell>
          <cell r="J1720">
            <v>2009290</v>
          </cell>
          <cell r="K1720">
            <v>1</v>
          </cell>
          <cell r="L1720">
            <v>0</v>
          </cell>
          <cell r="M1720">
            <v>0</v>
          </cell>
          <cell r="N1720">
            <v>0</v>
          </cell>
          <cell r="R1720">
            <v>0</v>
          </cell>
          <cell r="S1720">
            <v>0</v>
          </cell>
          <cell r="T1720">
            <v>0</v>
          </cell>
          <cell r="U1720">
            <v>34</v>
          </cell>
          <cell r="V1720">
            <v>0</v>
          </cell>
          <cell r="W1720">
            <v>0</v>
          </cell>
          <cell r="AA1720">
            <v>0</v>
          </cell>
          <cell r="AB1720">
            <v>0</v>
          </cell>
          <cell r="AC1720">
            <v>0</v>
          </cell>
          <cell r="AD1720">
            <v>34</v>
          </cell>
          <cell r="AE1720">
            <v>430110</v>
          </cell>
          <cell r="AF1720">
            <v>0</v>
          </cell>
          <cell r="AI1720">
            <v>2251</v>
          </cell>
          <cell r="AK1720">
            <v>0</v>
          </cell>
          <cell r="AM1720">
            <v>385</v>
          </cell>
          <cell r="AN1720">
            <v>1</v>
          </cell>
          <cell r="AO1720">
            <v>393216</v>
          </cell>
          <cell r="AQ1720">
            <v>0</v>
          </cell>
          <cell r="AR1720">
            <v>0</v>
          </cell>
          <cell r="AS1720" t="str">
            <v>Ы</v>
          </cell>
          <cell r="AT1720" t="str">
            <v>Ы</v>
          </cell>
          <cell r="AU1720">
            <v>0</v>
          </cell>
          <cell r="AV1720">
            <v>0</v>
          </cell>
          <cell r="AW1720">
            <v>23</v>
          </cell>
          <cell r="AX1720">
            <v>1</v>
          </cell>
          <cell r="AY1720">
            <v>0</v>
          </cell>
          <cell r="AZ1720">
            <v>0</v>
          </cell>
          <cell r="BA1720">
            <v>0</v>
          </cell>
          <cell r="BB1720">
            <v>0</v>
          </cell>
          <cell r="BC1720">
            <v>38828</v>
          </cell>
        </row>
        <row r="1721">
          <cell r="A1721">
            <v>2006</v>
          </cell>
          <cell r="B1721">
            <v>2</v>
          </cell>
          <cell r="C1721">
            <v>257</v>
          </cell>
          <cell r="D1721">
            <v>21</v>
          </cell>
          <cell r="E1721">
            <v>792020</v>
          </cell>
          <cell r="F1721">
            <v>0</v>
          </cell>
          <cell r="G1721" t="str">
            <v>Затраты по ШПЗ (основные)</v>
          </cell>
          <cell r="H1721">
            <v>2011</v>
          </cell>
          <cell r="I1721">
            <v>7920</v>
          </cell>
          <cell r="J1721">
            <v>56335</v>
          </cell>
          <cell r="K1721">
            <v>1</v>
          </cell>
          <cell r="L1721">
            <v>0</v>
          </cell>
          <cell r="M1721">
            <v>0</v>
          </cell>
          <cell r="N1721">
            <v>0</v>
          </cell>
          <cell r="R1721">
            <v>0</v>
          </cell>
          <cell r="S1721">
            <v>0</v>
          </cell>
          <cell r="T1721">
            <v>0</v>
          </cell>
          <cell r="U1721">
            <v>34</v>
          </cell>
          <cell r="V1721">
            <v>0</v>
          </cell>
          <cell r="W1721">
            <v>0</v>
          </cell>
          <cell r="AA1721">
            <v>0</v>
          </cell>
          <cell r="AB1721">
            <v>0</v>
          </cell>
          <cell r="AC1721">
            <v>0</v>
          </cell>
          <cell r="AD1721">
            <v>34</v>
          </cell>
          <cell r="AE1721">
            <v>450000</v>
          </cell>
          <cell r="AF1721">
            <v>0</v>
          </cell>
          <cell r="AI1721">
            <v>2251</v>
          </cell>
          <cell r="AK1721">
            <v>0</v>
          </cell>
          <cell r="AM1721">
            <v>386</v>
          </cell>
          <cell r="AN1721">
            <v>1</v>
          </cell>
          <cell r="AO1721">
            <v>393216</v>
          </cell>
          <cell r="AQ1721">
            <v>0</v>
          </cell>
          <cell r="AR1721">
            <v>0</v>
          </cell>
          <cell r="AS1721" t="str">
            <v>Ы</v>
          </cell>
          <cell r="AT1721" t="str">
            <v>Ы</v>
          </cell>
          <cell r="AU1721">
            <v>0</v>
          </cell>
          <cell r="AV1721">
            <v>0</v>
          </cell>
          <cell r="AW1721">
            <v>23</v>
          </cell>
          <cell r="AX1721">
            <v>1</v>
          </cell>
          <cell r="AY1721">
            <v>0</v>
          </cell>
          <cell r="AZ1721">
            <v>0</v>
          </cell>
          <cell r="BA1721">
            <v>0</v>
          </cell>
          <cell r="BB1721">
            <v>0</v>
          </cell>
          <cell r="BC1721">
            <v>38828</v>
          </cell>
        </row>
        <row r="1722">
          <cell r="A1722">
            <v>2006</v>
          </cell>
          <cell r="B1722">
            <v>2</v>
          </cell>
          <cell r="C1722">
            <v>258</v>
          </cell>
          <cell r="D1722">
            <v>21</v>
          </cell>
          <cell r="E1722">
            <v>792020</v>
          </cell>
          <cell r="F1722">
            <v>0</v>
          </cell>
          <cell r="G1722" t="str">
            <v>Затраты по ШПЗ (основные)</v>
          </cell>
          <cell r="H1722">
            <v>2011</v>
          </cell>
          <cell r="I1722">
            <v>7920</v>
          </cell>
          <cell r="J1722">
            <v>861</v>
          </cell>
          <cell r="K1722">
            <v>1</v>
          </cell>
          <cell r="L1722">
            <v>0</v>
          </cell>
          <cell r="M1722">
            <v>0</v>
          </cell>
          <cell r="N1722">
            <v>0</v>
          </cell>
          <cell r="R1722">
            <v>0</v>
          </cell>
          <cell r="S1722">
            <v>0</v>
          </cell>
          <cell r="T1722">
            <v>0</v>
          </cell>
          <cell r="U1722">
            <v>34</v>
          </cell>
          <cell r="V1722">
            <v>0</v>
          </cell>
          <cell r="W1722">
            <v>0</v>
          </cell>
          <cell r="AA1722">
            <v>0</v>
          </cell>
          <cell r="AB1722">
            <v>0</v>
          </cell>
          <cell r="AC1722">
            <v>0</v>
          </cell>
          <cell r="AD1722">
            <v>34</v>
          </cell>
          <cell r="AE1722">
            <v>460000</v>
          </cell>
          <cell r="AF1722">
            <v>0</v>
          </cell>
          <cell r="AI1722">
            <v>2251</v>
          </cell>
          <cell r="AK1722">
            <v>0</v>
          </cell>
          <cell r="AM1722">
            <v>387</v>
          </cell>
          <cell r="AN1722">
            <v>1</v>
          </cell>
          <cell r="AO1722">
            <v>393216</v>
          </cell>
          <cell r="AQ1722">
            <v>0</v>
          </cell>
          <cell r="AR1722">
            <v>0</v>
          </cell>
          <cell r="AS1722" t="str">
            <v>Ы</v>
          </cell>
          <cell r="AT1722" t="str">
            <v>Ы</v>
          </cell>
          <cell r="AU1722">
            <v>0</v>
          </cell>
          <cell r="AV1722">
            <v>0</v>
          </cell>
          <cell r="AW1722">
            <v>23</v>
          </cell>
          <cell r="AX1722">
            <v>1</v>
          </cell>
          <cell r="AY1722">
            <v>0</v>
          </cell>
          <cell r="AZ1722">
            <v>0</v>
          </cell>
          <cell r="BA1722">
            <v>0</v>
          </cell>
          <cell r="BB1722">
            <v>0</v>
          </cell>
          <cell r="BC1722">
            <v>38828</v>
          </cell>
        </row>
        <row r="1723">
          <cell r="A1723">
            <v>2006</v>
          </cell>
          <cell r="B1723">
            <v>2</v>
          </cell>
          <cell r="C1723">
            <v>259</v>
          </cell>
          <cell r="D1723">
            <v>21</v>
          </cell>
          <cell r="E1723">
            <v>792020</v>
          </cell>
          <cell r="F1723">
            <v>0</v>
          </cell>
          <cell r="G1723" t="str">
            <v>Затраты по ШПЗ (основные)</v>
          </cell>
          <cell r="H1723">
            <v>2011</v>
          </cell>
          <cell r="I1723">
            <v>7920</v>
          </cell>
          <cell r="J1723">
            <v>14000</v>
          </cell>
          <cell r="K1723">
            <v>1</v>
          </cell>
          <cell r="L1723">
            <v>0</v>
          </cell>
          <cell r="M1723">
            <v>0</v>
          </cell>
          <cell r="N1723">
            <v>0</v>
          </cell>
          <cell r="R1723">
            <v>0</v>
          </cell>
          <cell r="S1723">
            <v>0</v>
          </cell>
          <cell r="T1723">
            <v>0</v>
          </cell>
          <cell r="U1723">
            <v>34</v>
          </cell>
          <cell r="V1723">
            <v>0</v>
          </cell>
          <cell r="W1723">
            <v>0</v>
          </cell>
          <cell r="AA1723">
            <v>0</v>
          </cell>
          <cell r="AB1723">
            <v>0</v>
          </cell>
          <cell r="AC1723">
            <v>0</v>
          </cell>
          <cell r="AD1723">
            <v>34</v>
          </cell>
          <cell r="AE1723">
            <v>501105</v>
          </cell>
          <cell r="AF1723">
            <v>0</v>
          </cell>
          <cell r="AI1723">
            <v>2251</v>
          </cell>
          <cell r="AK1723">
            <v>0</v>
          </cell>
          <cell r="AM1723">
            <v>388</v>
          </cell>
          <cell r="AN1723">
            <v>1</v>
          </cell>
          <cell r="AO1723">
            <v>393216</v>
          </cell>
          <cell r="AQ1723">
            <v>0</v>
          </cell>
          <cell r="AR1723">
            <v>0</v>
          </cell>
          <cell r="AS1723" t="str">
            <v>Ы</v>
          </cell>
          <cell r="AT1723" t="str">
            <v>Ы</v>
          </cell>
          <cell r="AU1723">
            <v>0</v>
          </cell>
          <cell r="AV1723">
            <v>0</v>
          </cell>
          <cell r="AW1723">
            <v>23</v>
          </cell>
          <cell r="AX1723">
            <v>1</v>
          </cell>
          <cell r="AY1723">
            <v>0</v>
          </cell>
          <cell r="AZ1723">
            <v>0</v>
          </cell>
          <cell r="BA1723">
            <v>0</v>
          </cell>
          <cell r="BB1723">
            <v>0</v>
          </cell>
          <cell r="BC1723">
            <v>38828</v>
          </cell>
        </row>
        <row r="1724">
          <cell r="A1724">
            <v>2006</v>
          </cell>
          <cell r="B1724">
            <v>2</v>
          </cell>
          <cell r="C1724">
            <v>260</v>
          </cell>
          <cell r="D1724">
            <v>21</v>
          </cell>
          <cell r="E1724">
            <v>792020</v>
          </cell>
          <cell r="F1724">
            <v>0</v>
          </cell>
          <cell r="G1724" t="str">
            <v>Затраты по ШПЗ (основные)</v>
          </cell>
          <cell r="H1724">
            <v>2011</v>
          </cell>
          <cell r="I1724">
            <v>7920</v>
          </cell>
          <cell r="J1724">
            <v>7792.48</v>
          </cell>
          <cell r="K1724">
            <v>1</v>
          </cell>
          <cell r="L1724">
            <v>0</v>
          </cell>
          <cell r="M1724">
            <v>0</v>
          </cell>
          <cell r="N1724">
            <v>0</v>
          </cell>
          <cell r="R1724">
            <v>0</v>
          </cell>
          <cell r="S1724">
            <v>0</v>
          </cell>
          <cell r="T1724">
            <v>0</v>
          </cell>
          <cell r="U1724">
            <v>34</v>
          </cell>
          <cell r="V1724">
            <v>0</v>
          </cell>
          <cell r="W1724">
            <v>0</v>
          </cell>
          <cell r="AA1724">
            <v>0</v>
          </cell>
          <cell r="AB1724">
            <v>0</v>
          </cell>
          <cell r="AC1724">
            <v>0</v>
          </cell>
          <cell r="AD1724">
            <v>34</v>
          </cell>
          <cell r="AE1724">
            <v>503000</v>
          </cell>
          <cell r="AF1724">
            <v>0</v>
          </cell>
          <cell r="AI1724">
            <v>2251</v>
          </cell>
          <cell r="AK1724">
            <v>0</v>
          </cell>
          <cell r="AM1724">
            <v>389</v>
          </cell>
          <cell r="AN1724">
            <v>1</v>
          </cell>
          <cell r="AO1724">
            <v>393216</v>
          </cell>
          <cell r="AQ1724">
            <v>0</v>
          </cell>
          <cell r="AR1724">
            <v>0</v>
          </cell>
          <cell r="AS1724" t="str">
            <v>Ы</v>
          </cell>
          <cell r="AT1724" t="str">
            <v>Ы</v>
          </cell>
          <cell r="AU1724">
            <v>0</v>
          </cell>
          <cell r="AV1724">
            <v>0</v>
          </cell>
          <cell r="AW1724">
            <v>23</v>
          </cell>
          <cell r="AX1724">
            <v>1</v>
          </cell>
          <cell r="AY1724">
            <v>0</v>
          </cell>
          <cell r="AZ1724">
            <v>0</v>
          </cell>
          <cell r="BA1724">
            <v>0</v>
          </cell>
          <cell r="BB1724">
            <v>0</v>
          </cell>
          <cell r="BC1724">
            <v>38828</v>
          </cell>
        </row>
        <row r="1725">
          <cell r="A1725">
            <v>2006</v>
          </cell>
          <cell r="B1725">
            <v>2</v>
          </cell>
          <cell r="C1725">
            <v>261</v>
          </cell>
          <cell r="D1725">
            <v>21</v>
          </cell>
          <cell r="E1725">
            <v>792020</v>
          </cell>
          <cell r="F1725">
            <v>0</v>
          </cell>
          <cell r="G1725" t="str">
            <v>Затраты по ШПЗ (основные)</v>
          </cell>
          <cell r="H1725">
            <v>2011</v>
          </cell>
          <cell r="I1725">
            <v>7920</v>
          </cell>
          <cell r="J1725">
            <v>12100</v>
          </cell>
          <cell r="K1725">
            <v>1</v>
          </cell>
          <cell r="L1725">
            <v>0</v>
          </cell>
          <cell r="M1725">
            <v>0</v>
          </cell>
          <cell r="N1725">
            <v>0</v>
          </cell>
          <cell r="R1725">
            <v>0</v>
          </cell>
          <cell r="S1725">
            <v>0</v>
          </cell>
          <cell r="T1725">
            <v>0</v>
          </cell>
          <cell r="U1725">
            <v>34</v>
          </cell>
          <cell r="V1725">
            <v>0</v>
          </cell>
          <cell r="W1725">
            <v>0</v>
          </cell>
          <cell r="AA1725">
            <v>0</v>
          </cell>
          <cell r="AB1725">
            <v>0</v>
          </cell>
          <cell r="AC1725">
            <v>0</v>
          </cell>
          <cell r="AD1725">
            <v>34</v>
          </cell>
          <cell r="AE1725">
            <v>504100</v>
          </cell>
          <cell r="AF1725">
            <v>0</v>
          </cell>
          <cell r="AI1725">
            <v>2251</v>
          </cell>
          <cell r="AK1725">
            <v>0</v>
          </cell>
          <cell r="AM1725">
            <v>390</v>
          </cell>
          <cell r="AN1725">
            <v>1</v>
          </cell>
          <cell r="AO1725">
            <v>393216</v>
          </cell>
          <cell r="AQ1725">
            <v>0</v>
          </cell>
          <cell r="AR1725">
            <v>0</v>
          </cell>
          <cell r="AS1725" t="str">
            <v>Ы</v>
          </cell>
          <cell r="AT1725" t="str">
            <v>Ы</v>
          </cell>
          <cell r="AU1725">
            <v>0</v>
          </cell>
          <cell r="AV1725">
            <v>0</v>
          </cell>
          <cell r="AW1725">
            <v>23</v>
          </cell>
          <cell r="AX1725">
            <v>1</v>
          </cell>
          <cell r="AY1725">
            <v>0</v>
          </cell>
          <cell r="AZ1725">
            <v>0</v>
          </cell>
          <cell r="BA1725">
            <v>0</v>
          </cell>
          <cell r="BB1725">
            <v>0</v>
          </cell>
          <cell r="BC1725">
            <v>38828</v>
          </cell>
        </row>
        <row r="1726">
          <cell r="A1726">
            <v>2006</v>
          </cell>
          <cell r="B1726">
            <v>2</v>
          </cell>
          <cell r="C1726">
            <v>262</v>
          </cell>
          <cell r="D1726">
            <v>21</v>
          </cell>
          <cell r="E1726">
            <v>792020</v>
          </cell>
          <cell r="F1726">
            <v>0</v>
          </cell>
          <cell r="G1726" t="str">
            <v>Затраты по ШПЗ (основные)</v>
          </cell>
          <cell r="H1726">
            <v>2011</v>
          </cell>
          <cell r="I1726">
            <v>7920</v>
          </cell>
          <cell r="J1726">
            <v>641.37</v>
          </cell>
          <cell r="K1726">
            <v>1</v>
          </cell>
          <cell r="L1726">
            <v>0</v>
          </cell>
          <cell r="M1726">
            <v>0</v>
          </cell>
          <cell r="N1726">
            <v>0</v>
          </cell>
          <cell r="R1726">
            <v>0</v>
          </cell>
          <cell r="S1726">
            <v>0</v>
          </cell>
          <cell r="T1726">
            <v>0</v>
          </cell>
          <cell r="U1726">
            <v>34</v>
          </cell>
          <cell r="V1726">
            <v>0</v>
          </cell>
          <cell r="W1726">
            <v>0</v>
          </cell>
          <cell r="AA1726">
            <v>0</v>
          </cell>
          <cell r="AB1726">
            <v>0</v>
          </cell>
          <cell r="AC1726">
            <v>0</v>
          </cell>
          <cell r="AD1726">
            <v>34</v>
          </cell>
          <cell r="AE1726">
            <v>504400</v>
          </cell>
          <cell r="AF1726">
            <v>0</v>
          </cell>
          <cell r="AI1726">
            <v>2251</v>
          </cell>
          <cell r="AK1726">
            <v>0</v>
          </cell>
          <cell r="AM1726">
            <v>391</v>
          </cell>
          <cell r="AN1726">
            <v>1</v>
          </cell>
          <cell r="AO1726">
            <v>393216</v>
          </cell>
          <cell r="AQ1726">
            <v>0</v>
          </cell>
          <cell r="AR1726">
            <v>0</v>
          </cell>
          <cell r="AS1726" t="str">
            <v>Ы</v>
          </cell>
          <cell r="AT1726" t="str">
            <v>Ы</v>
          </cell>
          <cell r="AU1726">
            <v>0</v>
          </cell>
          <cell r="AV1726">
            <v>0</v>
          </cell>
          <cell r="AW1726">
            <v>23</v>
          </cell>
          <cell r="AX1726">
            <v>1</v>
          </cell>
          <cell r="AY1726">
            <v>0</v>
          </cell>
          <cell r="AZ1726">
            <v>0</v>
          </cell>
          <cell r="BA1726">
            <v>0</v>
          </cell>
          <cell r="BB1726">
            <v>0</v>
          </cell>
          <cell r="BC1726">
            <v>38828</v>
          </cell>
        </row>
        <row r="1727">
          <cell r="A1727">
            <v>2006</v>
          </cell>
          <cell r="B1727">
            <v>2</v>
          </cell>
          <cell r="C1727">
            <v>263</v>
          </cell>
          <cell r="D1727">
            <v>21</v>
          </cell>
          <cell r="E1727">
            <v>792020</v>
          </cell>
          <cell r="F1727">
            <v>0</v>
          </cell>
          <cell r="G1727" t="str">
            <v>Затраты по ШПЗ (основные)</v>
          </cell>
          <cell r="H1727">
            <v>2011</v>
          </cell>
          <cell r="I1727">
            <v>7920</v>
          </cell>
          <cell r="J1727">
            <v>37</v>
          </cell>
          <cell r="K1727">
            <v>1</v>
          </cell>
          <cell r="L1727">
            <v>0</v>
          </cell>
          <cell r="M1727">
            <v>0</v>
          </cell>
          <cell r="N1727">
            <v>0</v>
          </cell>
          <cell r="R1727">
            <v>0</v>
          </cell>
          <cell r="S1727">
            <v>0</v>
          </cell>
          <cell r="T1727">
            <v>0</v>
          </cell>
          <cell r="U1727">
            <v>34</v>
          </cell>
          <cell r="V1727">
            <v>0</v>
          </cell>
          <cell r="W1727">
            <v>0</v>
          </cell>
          <cell r="AA1727">
            <v>0</v>
          </cell>
          <cell r="AB1727">
            <v>0</v>
          </cell>
          <cell r="AC1727">
            <v>0</v>
          </cell>
          <cell r="AD1727">
            <v>34</v>
          </cell>
          <cell r="AE1727">
            <v>505100</v>
          </cell>
          <cell r="AF1727">
            <v>0</v>
          </cell>
          <cell r="AI1727">
            <v>2251</v>
          </cell>
          <cell r="AK1727">
            <v>0</v>
          </cell>
          <cell r="AM1727">
            <v>392</v>
          </cell>
          <cell r="AN1727">
            <v>1</v>
          </cell>
          <cell r="AO1727">
            <v>393216</v>
          </cell>
          <cell r="AQ1727">
            <v>0</v>
          </cell>
          <cell r="AR1727">
            <v>0</v>
          </cell>
          <cell r="AS1727" t="str">
            <v>Ы</v>
          </cell>
          <cell r="AT1727" t="str">
            <v>Ы</v>
          </cell>
          <cell r="AU1727">
            <v>0</v>
          </cell>
          <cell r="AV1727">
            <v>0</v>
          </cell>
          <cell r="AW1727">
            <v>23</v>
          </cell>
          <cell r="AX1727">
            <v>1</v>
          </cell>
          <cell r="AY1727">
            <v>0</v>
          </cell>
          <cell r="AZ1727">
            <v>0</v>
          </cell>
          <cell r="BA1727">
            <v>0</v>
          </cell>
          <cell r="BB1727">
            <v>0</v>
          </cell>
          <cell r="BC1727">
            <v>38828</v>
          </cell>
        </row>
        <row r="1728">
          <cell r="A1728">
            <v>2006</v>
          </cell>
          <cell r="B1728">
            <v>2</v>
          </cell>
          <cell r="C1728">
            <v>264</v>
          </cell>
          <cell r="D1728">
            <v>21</v>
          </cell>
          <cell r="E1728">
            <v>792020</v>
          </cell>
          <cell r="F1728">
            <v>0</v>
          </cell>
          <cell r="G1728" t="str">
            <v>Затраты по ШПЗ (основные)</v>
          </cell>
          <cell r="H1728">
            <v>2011</v>
          </cell>
          <cell r="I1728">
            <v>7920</v>
          </cell>
          <cell r="J1728">
            <v>86601.29</v>
          </cell>
          <cell r="K1728">
            <v>1</v>
          </cell>
          <cell r="L1728">
            <v>0</v>
          </cell>
          <cell r="M1728">
            <v>0</v>
          </cell>
          <cell r="N1728">
            <v>0</v>
          </cell>
          <cell r="R1728">
            <v>0</v>
          </cell>
          <cell r="S1728">
            <v>0</v>
          </cell>
          <cell r="T1728">
            <v>0</v>
          </cell>
          <cell r="U1728">
            <v>34</v>
          </cell>
          <cell r="V1728">
            <v>0</v>
          </cell>
          <cell r="W1728">
            <v>0</v>
          </cell>
          <cell r="AA1728">
            <v>0</v>
          </cell>
          <cell r="AB1728">
            <v>0</v>
          </cell>
          <cell r="AC1728">
            <v>0</v>
          </cell>
          <cell r="AD1728">
            <v>34</v>
          </cell>
          <cell r="AE1728">
            <v>505200</v>
          </cell>
          <cell r="AF1728">
            <v>0</v>
          </cell>
          <cell r="AI1728">
            <v>2251</v>
          </cell>
          <cell r="AK1728">
            <v>0</v>
          </cell>
          <cell r="AM1728">
            <v>393</v>
          </cell>
          <cell r="AN1728">
            <v>1</v>
          </cell>
          <cell r="AO1728">
            <v>393216</v>
          </cell>
          <cell r="AQ1728">
            <v>0</v>
          </cell>
          <cell r="AR1728">
            <v>0</v>
          </cell>
          <cell r="AS1728" t="str">
            <v>Ы</v>
          </cell>
          <cell r="AT1728" t="str">
            <v>Ы</v>
          </cell>
          <cell r="AU1728">
            <v>0</v>
          </cell>
          <cell r="AV1728">
            <v>0</v>
          </cell>
          <cell r="AW1728">
            <v>23</v>
          </cell>
          <cell r="AX1728">
            <v>1</v>
          </cell>
          <cell r="AY1728">
            <v>0</v>
          </cell>
          <cell r="AZ1728">
            <v>0</v>
          </cell>
          <cell r="BA1728">
            <v>0</v>
          </cell>
          <cell r="BB1728">
            <v>0</v>
          </cell>
          <cell r="BC1728">
            <v>38828</v>
          </cell>
        </row>
        <row r="1729">
          <cell r="A1729">
            <v>2006</v>
          </cell>
          <cell r="B1729">
            <v>2</v>
          </cell>
          <cell r="C1729">
            <v>265</v>
          </cell>
          <cell r="D1729">
            <v>21</v>
          </cell>
          <cell r="E1729">
            <v>792020</v>
          </cell>
          <cell r="F1729">
            <v>0</v>
          </cell>
          <cell r="G1729" t="str">
            <v>Затраты по ШПЗ (основные)</v>
          </cell>
          <cell r="H1729">
            <v>2011</v>
          </cell>
          <cell r="I1729">
            <v>7920</v>
          </cell>
          <cell r="J1729">
            <v>699.7</v>
          </cell>
          <cell r="K1729">
            <v>1</v>
          </cell>
          <cell r="L1729">
            <v>0</v>
          </cell>
          <cell r="M1729">
            <v>0</v>
          </cell>
          <cell r="N1729">
            <v>0</v>
          </cell>
          <cell r="R1729">
            <v>0</v>
          </cell>
          <cell r="S1729">
            <v>0</v>
          </cell>
          <cell r="T1729">
            <v>0</v>
          </cell>
          <cell r="U1729">
            <v>34</v>
          </cell>
          <cell r="V1729">
            <v>0</v>
          </cell>
          <cell r="W1729">
            <v>0</v>
          </cell>
          <cell r="AA1729">
            <v>0</v>
          </cell>
          <cell r="AB1729">
            <v>0</v>
          </cell>
          <cell r="AC1729">
            <v>0</v>
          </cell>
          <cell r="AD1729">
            <v>34</v>
          </cell>
          <cell r="AE1729">
            <v>505300</v>
          </cell>
          <cell r="AF1729">
            <v>0</v>
          </cell>
          <cell r="AI1729">
            <v>2251</v>
          </cell>
          <cell r="AK1729">
            <v>0</v>
          </cell>
          <cell r="AM1729">
            <v>394</v>
          </cell>
          <cell r="AN1729">
            <v>1</v>
          </cell>
          <cell r="AO1729">
            <v>393216</v>
          </cell>
          <cell r="AQ1729">
            <v>0</v>
          </cell>
          <cell r="AR1729">
            <v>0</v>
          </cell>
          <cell r="AS1729" t="str">
            <v>Ы</v>
          </cell>
          <cell r="AT1729" t="str">
            <v>Ы</v>
          </cell>
          <cell r="AU1729">
            <v>0</v>
          </cell>
          <cell r="AV1729">
            <v>0</v>
          </cell>
          <cell r="AW1729">
            <v>23</v>
          </cell>
          <cell r="AX1729">
            <v>1</v>
          </cell>
          <cell r="AY1729">
            <v>0</v>
          </cell>
          <cell r="AZ1729">
            <v>0</v>
          </cell>
          <cell r="BA1729">
            <v>0</v>
          </cell>
          <cell r="BB1729">
            <v>0</v>
          </cell>
          <cell r="BC1729">
            <v>38828</v>
          </cell>
        </row>
        <row r="1730">
          <cell r="A1730">
            <v>2006</v>
          </cell>
          <cell r="B1730">
            <v>2</v>
          </cell>
          <cell r="C1730">
            <v>266</v>
          </cell>
          <cell r="D1730">
            <v>21</v>
          </cell>
          <cell r="E1730">
            <v>792020</v>
          </cell>
          <cell r="F1730">
            <v>0</v>
          </cell>
          <cell r="G1730" t="str">
            <v>Затраты по ШПЗ (основные)</v>
          </cell>
          <cell r="H1730">
            <v>2011</v>
          </cell>
          <cell r="I1730">
            <v>7920</v>
          </cell>
          <cell r="J1730">
            <v>6480</v>
          </cell>
          <cell r="K1730">
            <v>1</v>
          </cell>
          <cell r="L1730">
            <v>0</v>
          </cell>
          <cell r="M1730">
            <v>0</v>
          </cell>
          <cell r="N1730">
            <v>0</v>
          </cell>
          <cell r="R1730">
            <v>0</v>
          </cell>
          <cell r="S1730">
            <v>0</v>
          </cell>
          <cell r="T1730">
            <v>0</v>
          </cell>
          <cell r="U1730">
            <v>34</v>
          </cell>
          <cell r="V1730">
            <v>0</v>
          </cell>
          <cell r="W1730">
            <v>0</v>
          </cell>
          <cell r="AA1730">
            <v>0</v>
          </cell>
          <cell r="AB1730">
            <v>0</v>
          </cell>
          <cell r="AC1730">
            <v>0</v>
          </cell>
          <cell r="AD1730">
            <v>34</v>
          </cell>
          <cell r="AE1730">
            <v>505400</v>
          </cell>
          <cell r="AF1730">
            <v>0</v>
          </cell>
          <cell r="AI1730">
            <v>2251</v>
          </cell>
          <cell r="AK1730">
            <v>0</v>
          </cell>
          <cell r="AM1730">
            <v>395</v>
          </cell>
          <cell r="AN1730">
            <v>1</v>
          </cell>
          <cell r="AO1730">
            <v>393216</v>
          </cell>
          <cell r="AQ1730">
            <v>0</v>
          </cell>
          <cell r="AR1730">
            <v>0</v>
          </cell>
          <cell r="AS1730" t="str">
            <v>Ы</v>
          </cell>
          <cell r="AT1730" t="str">
            <v>Ы</v>
          </cell>
          <cell r="AU1730">
            <v>0</v>
          </cell>
          <cell r="AV1730">
            <v>0</v>
          </cell>
          <cell r="AW1730">
            <v>23</v>
          </cell>
          <cell r="AX1730">
            <v>1</v>
          </cell>
          <cell r="AY1730">
            <v>0</v>
          </cell>
          <cell r="AZ1730">
            <v>0</v>
          </cell>
          <cell r="BA1730">
            <v>0</v>
          </cell>
          <cell r="BB1730">
            <v>0</v>
          </cell>
          <cell r="BC1730">
            <v>38828</v>
          </cell>
        </row>
        <row r="1731">
          <cell r="A1731">
            <v>2006</v>
          </cell>
          <cell r="B1731">
            <v>2</v>
          </cell>
          <cell r="C1731">
            <v>267</v>
          </cell>
          <cell r="D1731">
            <v>21</v>
          </cell>
          <cell r="E1731">
            <v>792020</v>
          </cell>
          <cell r="F1731">
            <v>0</v>
          </cell>
          <cell r="G1731" t="str">
            <v>Затраты по ШПЗ (основные)</v>
          </cell>
          <cell r="H1731">
            <v>2011</v>
          </cell>
          <cell r="I1731">
            <v>7920</v>
          </cell>
          <cell r="J1731">
            <v>242396.77</v>
          </cell>
          <cell r="K1731">
            <v>1</v>
          </cell>
          <cell r="L1731">
            <v>0</v>
          </cell>
          <cell r="M1731">
            <v>0</v>
          </cell>
          <cell r="N1731">
            <v>0</v>
          </cell>
          <cell r="R1731">
            <v>0</v>
          </cell>
          <cell r="S1731">
            <v>0</v>
          </cell>
          <cell r="T1731">
            <v>0</v>
          </cell>
          <cell r="U1731">
            <v>34</v>
          </cell>
          <cell r="V1731">
            <v>0</v>
          </cell>
          <cell r="W1731">
            <v>0</v>
          </cell>
          <cell r="AA1731">
            <v>0</v>
          </cell>
          <cell r="AB1731">
            <v>0</v>
          </cell>
          <cell r="AC1731">
            <v>0</v>
          </cell>
          <cell r="AD1731">
            <v>34</v>
          </cell>
          <cell r="AE1731">
            <v>510100</v>
          </cell>
          <cell r="AF1731">
            <v>0</v>
          </cell>
          <cell r="AI1731">
            <v>2251</v>
          </cell>
          <cell r="AK1731">
            <v>0</v>
          </cell>
          <cell r="AM1731">
            <v>396</v>
          </cell>
          <cell r="AN1731">
            <v>1</v>
          </cell>
          <cell r="AO1731">
            <v>393216</v>
          </cell>
          <cell r="AQ1731">
            <v>0</v>
          </cell>
          <cell r="AR1731">
            <v>0</v>
          </cell>
          <cell r="AS1731" t="str">
            <v>Ы</v>
          </cell>
          <cell r="AT1731" t="str">
            <v>Ы</v>
          </cell>
          <cell r="AU1731">
            <v>0</v>
          </cell>
          <cell r="AV1731">
            <v>0</v>
          </cell>
          <cell r="AW1731">
            <v>23</v>
          </cell>
          <cell r="AX1731">
            <v>1</v>
          </cell>
          <cell r="AY1731">
            <v>0</v>
          </cell>
          <cell r="AZ1731">
            <v>0</v>
          </cell>
          <cell r="BA1731">
            <v>0</v>
          </cell>
          <cell r="BB1731">
            <v>0</v>
          </cell>
          <cell r="BC1731">
            <v>38828</v>
          </cell>
        </row>
        <row r="1732">
          <cell r="A1732">
            <v>2006</v>
          </cell>
          <cell r="B1732">
            <v>2</v>
          </cell>
          <cell r="C1732">
            <v>268</v>
          </cell>
          <cell r="D1732">
            <v>21</v>
          </cell>
          <cell r="E1732">
            <v>792020</v>
          </cell>
          <cell r="F1732">
            <v>0</v>
          </cell>
          <cell r="G1732" t="str">
            <v>Затраты по ШПЗ (основные)</v>
          </cell>
          <cell r="H1732">
            <v>2011</v>
          </cell>
          <cell r="I1732">
            <v>7920</v>
          </cell>
          <cell r="J1732">
            <v>435.75</v>
          </cell>
          <cell r="K1732">
            <v>1</v>
          </cell>
          <cell r="L1732">
            <v>0</v>
          </cell>
          <cell r="M1732">
            <v>0</v>
          </cell>
          <cell r="N1732">
            <v>0</v>
          </cell>
          <cell r="R1732">
            <v>0</v>
          </cell>
          <cell r="S1732">
            <v>0</v>
          </cell>
          <cell r="T1732">
            <v>0</v>
          </cell>
          <cell r="U1732">
            <v>34</v>
          </cell>
          <cell r="V1732">
            <v>0</v>
          </cell>
          <cell r="W1732">
            <v>0</v>
          </cell>
          <cell r="AA1732">
            <v>0</v>
          </cell>
          <cell r="AB1732">
            <v>0</v>
          </cell>
          <cell r="AC1732">
            <v>0</v>
          </cell>
          <cell r="AD1732">
            <v>34</v>
          </cell>
          <cell r="AE1732">
            <v>510200</v>
          </cell>
          <cell r="AF1732">
            <v>0</v>
          </cell>
          <cell r="AI1732">
            <v>2251</v>
          </cell>
          <cell r="AK1732">
            <v>0</v>
          </cell>
          <cell r="AM1732">
            <v>397</v>
          </cell>
          <cell r="AN1732">
            <v>1</v>
          </cell>
          <cell r="AO1732">
            <v>393216</v>
          </cell>
          <cell r="AQ1732">
            <v>0</v>
          </cell>
          <cell r="AR1732">
            <v>0</v>
          </cell>
          <cell r="AS1732" t="str">
            <v>Ы</v>
          </cell>
          <cell r="AT1732" t="str">
            <v>Ы</v>
          </cell>
          <cell r="AU1732">
            <v>0</v>
          </cell>
          <cell r="AV1732">
            <v>0</v>
          </cell>
          <cell r="AW1732">
            <v>23</v>
          </cell>
          <cell r="AX1732">
            <v>1</v>
          </cell>
          <cell r="AY1732">
            <v>0</v>
          </cell>
          <cell r="AZ1732">
            <v>0</v>
          </cell>
          <cell r="BA1732">
            <v>0</v>
          </cell>
          <cell r="BB1732">
            <v>0</v>
          </cell>
          <cell r="BC1732">
            <v>38828</v>
          </cell>
        </row>
        <row r="1733">
          <cell r="A1733">
            <v>2006</v>
          </cell>
          <cell r="B1733">
            <v>2</v>
          </cell>
          <cell r="C1733">
            <v>269</v>
          </cell>
          <cell r="D1733">
            <v>21</v>
          </cell>
          <cell r="E1733">
            <v>792020</v>
          </cell>
          <cell r="F1733">
            <v>0</v>
          </cell>
          <cell r="G1733" t="str">
            <v>Затраты по ШПЗ (основные)</v>
          </cell>
          <cell r="H1733">
            <v>2011</v>
          </cell>
          <cell r="I1733">
            <v>7920</v>
          </cell>
          <cell r="J1733">
            <v>374</v>
          </cell>
          <cell r="K1733">
            <v>1</v>
          </cell>
          <cell r="L1733">
            <v>0</v>
          </cell>
          <cell r="M1733">
            <v>0</v>
          </cell>
          <cell r="N1733">
            <v>0</v>
          </cell>
          <cell r="R1733">
            <v>0</v>
          </cell>
          <cell r="S1733">
            <v>0</v>
          </cell>
          <cell r="T1733">
            <v>0</v>
          </cell>
          <cell r="U1733">
            <v>34</v>
          </cell>
          <cell r="V1733">
            <v>0</v>
          </cell>
          <cell r="W1733">
            <v>0</v>
          </cell>
          <cell r="AA1733">
            <v>0</v>
          </cell>
          <cell r="AB1733">
            <v>0</v>
          </cell>
          <cell r="AC1733">
            <v>0</v>
          </cell>
          <cell r="AD1733">
            <v>34</v>
          </cell>
          <cell r="AE1733">
            <v>510300</v>
          </cell>
          <cell r="AF1733">
            <v>0</v>
          </cell>
          <cell r="AI1733">
            <v>2251</v>
          </cell>
          <cell r="AK1733">
            <v>0</v>
          </cell>
          <cell r="AM1733">
            <v>398</v>
          </cell>
          <cell r="AN1733">
            <v>1</v>
          </cell>
          <cell r="AO1733">
            <v>393216</v>
          </cell>
          <cell r="AQ1733">
            <v>0</v>
          </cell>
          <cell r="AR1733">
            <v>0</v>
          </cell>
          <cell r="AS1733" t="str">
            <v>Ы</v>
          </cell>
          <cell r="AT1733" t="str">
            <v>Ы</v>
          </cell>
          <cell r="AU1733">
            <v>0</v>
          </cell>
          <cell r="AV1733">
            <v>0</v>
          </cell>
          <cell r="AW1733">
            <v>23</v>
          </cell>
          <cell r="AX1733">
            <v>1</v>
          </cell>
          <cell r="AY1733">
            <v>0</v>
          </cell>
          <cell r="AZ1733">
            <v>0</v>
          </cell>
          <cell r="BA1733">
            <v>0</v>
          </cell>
          <cell r="BB1733">
            <v>0</v>
          </cell>
          <cell r="BC1733">
            <v>38828</v>
          </cell>
        </row>
        <row r="1734">
          <cell r="A1734">
            <v>2006</v>
          </cell>
          <cell r="B1734">
            <v>2</v>
          </cell>
          <cell r="C1734">
            <v>270</v>
          </cell>
          <cell r="D1734">
            <v>21</v>
          </cell>
          <cell r="E1734">
            <v>792020</v>
          </cell>
          <cell r="F1734">
            <v>0</v>
          </cell>
          <cell r="G1734" t="str">
            <v>Затраты по ШПЗ (основные)</v>
          </cell>
          <cell r="H1734">
            <v>2011</v>
          </cell>
          <cell r="I1734">
            <v>7920</v>
          </cell>
          <cell r="J1734">
            <v>1565.29</v>
          </cell>
          <cell r="K1734">
            <v>1</v>
          </cell>
          <cell r="L1734">
            <v>0</v>
          </cell>
          <cell r="M1734">
            <v>0</v>
          </cell>
          <cell r="N1734">
            <v>0</v>
          </cell>
          <cell r="R1734">
            <v>0</v>
          </cell>
          <cell r="S1734">
            <v>0</v>
          </cell>
          <cell r="T1734">
            <v>0</v>
          </cell>
          <cell r="U1734">
            <v>34</v>
          </cell>
          <cell r="V1734">
            <v>0</v>
          </cell>
          <cell r="W1734">
            <v>0</v>
          </cell>
          <cell r="AA1734">
            <v>0</v>
          </cell>
          <cell r="AB1734">
            <v>0</v>
          </cell>
          <cell r="AC1734">
            <v>0</v>
          </cell>
          <cell r="AD1734">
            <v>34</v>
          </cell>
          <cell r="AE1734">
            <v>510400</v>
          </cell>
          <cell r="AF1734">
            <v>0</v>
          </cell>
          <cell r="AI1734">
            <v>2251</v>
          </cell>
          <cell r="AK1734">
            <v>0</v>
          </cell>
          <cell r="AM1734">
            <v>399</v>
          </cell>
          <cell r="AN1734">
            <v>1</v>
          </cell>
          <cell r="AO1734">
            <v>393216</v>
          </cell>
          <cell r="AQ1734">
            <v>0</v>
          </cell>
          <cell r="AR1734">
            <v>0</v>
          </cell>
          <cell r="AS1734" t="str">
            <v>Ы</v>
          </cell>
          <cell r="AT1734" t="str">
            <v>Ы</v>
          </cell>
          <cell r="AU1734">
            <v>0</v>
          </cell>
          <cell r="AV1734">
            <v>0</v>
          </cell>
          <cell r="AW1734">
            <v>23</v>
          </cell>
          <cell r="AX1734">
            <v>1</v>
          </cell>
          <cell r="AY1734">
            <v>0</v>
          </cell>
          <cell r="AZ1734">
            <v>0</v>
          </cell>
          <cell r="BA1734">
            <v>0</v>
          </cell>
          <cell r="BB1734">
            <v>0</v>
          </cell>
          <cell r="BC1734">
            <v>38828</v>
          </cell>
        </row>
        <row r="1735">
          <cell r="A1735">
            <v>2006</v>
          </cell>
          <cell r="B1735">
            <v>2</v>
          </cell>
          <cell r="C1735">
            <v>271</v>
          </cell>
          <cell r="D1735">
            <v>21</v>
          </cell>
          <cell r="E1735">
            <v>792020</v>
          </cell>
          <cell r="F1735">
            <v>0</v>
          </cell>
          <cell r="G1735" t="str">
            <v>Затраты по ШПЗ (основные)</v>
          </cell>
          <cell r="H1735">
            <v>2011</v>
          </cell>
          <cell r="I1735">
            <v>7920</v>
          </cell>
          <cell r="J1735">
            <v>199144</v>
          </cell>
          <cell r="K1735">
            <v>1</v>
          </cell>
          <cell r="L1735">
            <v>0</v>
          </cell>
          <cell r="M1735">
            <v>0</v>
          </cell>
          <cell r="N1735">
            <v>0</v>
          </cell>
          <cell r="R1735">
            <v>0</v>
          </cell>
          <cell r="S1735">
            <v>0</v>
          </cell>
          <cell r="T1735">
            <v>0</v>
          </cell>
          <cell r="U1735">
            <v>34</v>
          </cell>
          <cell r="V1735">
            <v>0</v>
          </cell>
          <cell r="W1735">
            <v>0</v>
          </cell>
          <cell r="AA1735">
            <v>0</v>
          </cell>
          <cell r="AB1735">
            <v>0</v>
          </cell>
          <cell r="AC1735">
            <v>0</v>
          </cell>
          <cell r="AD1735">
            <v>34</v>
          </cell>
          <cell r="AE1735">
            <v>510600</v>
          </cell>
          <cell r="AF1735">
            <v>0</v>
          </cell>
          <cell r="AI1735">
            <v>2251</v>
          </cell>
          <cell r="AK1735">
            <v>0</v>
          </cell>
          <cell r="AM1735">
            <v>400</v>
          </cell>
          <cell r="AN1735">
            <v>1</v>
          </cell>
          <cell r="AO1735">
            <v>393216</v>
          </cell>
          <cell r="AQ1735">
            <v>0</v>
          </cell>
          <cell r="AR1735">
            <v>0</v>
          </cell>
          <cell r="AS1735" t="str">
            <v>Ы</v>
          </cell>
          <cell r="AT1735" t="str">
            <v>Ы</v>
          </cell>
          <cell r="AU1735">
            <v>0</v>
          </cell>
          <cell r="AV1735">
            <v>0</v>
          </cell>
          <cell r="AW1735">
            <v>23</v>
          </cell>
          <cell r="AX1735">
            <v>1</v>
          </cell>
          <cell r="AY1735">
            <v>0</v>
          </cell>
          <cell r="AZ1735">
            <v>0</v>
          </cell>
          <cell r="BA1735">
            <v>0</v>
          </cell>
          <cell r="BB1735">
            <v>0</v>
          </cell>
          <cell r="BC1735">
            <v>38828</v>
          </cell>
        </row>
        <row r="1736">
          <cell r="A1736">
            <v>2006</v>
          </cell>
          <cell r="B1736">
            <v>2</v>
          </cell>
          <cell r="C1736">
            <v>272</v>
          </cell>
          <cell r="D1736">
            <v>21</v>
          </cell>
          <cell r="E1736">
            <v>792020</v>
          </cell>
          <cell r="F1736">
            <v>0</v>
          </cell>
          <cell r="G1736" t="str">
            <v>Затраты по ШПЗ (основные)</v>
          </cell>
          <cell r="H1736">
            <v>2011</v>
          </cell>
          <cell r="I1736">
            <v>7920</v>
          </cell>
          <cell r="J1736">
            <v>8665.9699999999993</v>
          </cell>
          <cell r="K1736">
            <v>1</v>
          </cell>
          <cell r="L1736">
            <v>0</v>
          </cell>
          <cell r="M1736">
            <v>0</v>
          </cell>
          <cell r="N1736">
            <v>0</v>
          </cell>
          <cell r="R1736">
            <v>0</v>
          </cell>
          <cell r="S1736">
            <v>0</v>
          </cell>
          <cell r="T1736">
            <v>0</v>
          </cell>
          <cell r="U1736">
            <v>34</v>
          </cell>
          <cell r="V1736">
            <v>0</v>
          </cell>
          <cell r="W1736">
            <v>0</v>
          </cell>
          <cell r="AA1736">
            <v>0</v>
          </cell>
          <cell r="AB1736">
            <v>0</v>
          </cell>
          <cell r="AC1736">
            <v>0</v>
          </cell>
          <cell r="AD1736">
            <v>34</v>
          </cell>
          <cell r="AE1736">
            <v>513600</v>
          </cell>
          <cell r="AF1736">
            <v>0</v>
          </cell>
          <cell r="AI1736">
            <v>2251</v>
          </cell>
          <cell r="AK1736">
            <v>0</v>
          </cell>
          <cell r="AM1736">
            <v>401</v>
          </cell>
          <cell r="AN1736">
            <v>1</v>
          </cell>
          <cell r="AO1736">
            <v>393216</v>
          </cell>
          <cell r="AQ1736">
            <v>0</v>
          </cell>
          <cell r="AR1736">
            <v>0</v>
          </cell>
          <cell r="AS1736" t="str">
            <v>Ы</v>
          </cell>
          <cell r="AT1736" t="str">
            <v>Ы</v>
          </cell>
          <cell r="AU1736">
            <v>0</v>
          </cell>
          <cell r="AV1736">
            <v>0</v>
          </cell>
          <cell r="AW1736">
            <v>23</v>
          </cell>
          <cell r="AX1736">
            <v>1</v>
          </cell>
          <cell r="AY1736">
            <v>0</v>
          </cell>
          <cell r="AZ1736">
            <v>0</v>
          </cell>
          <cell r="BA1736">
            <v>0</v>
          </cell>
          <cell r="BB1736">
            <v>0</v>
          </cell>
          <cell r="BC1736">
            <v>38828</v>
          </cell>
        </row>
        <row r="1737">
          <cell r="A1737">
            <v>2006</v>
          </cell>
          <cell r="B1737">
            <v>2</v>
          </cell>
          <cell r="C1737">
            <v>273</v>
          </cell>
          <cell r="D1737">
            <v>21</v>
          </cell>
          <cell r="E1737">
            <v>792020</v>
          </cell>
          <cell r="F1737">
            <v>0</v>
          </cell>
          <cell r="G1737" t="str">
            <v>Затраты по ШПЗ (основные)</v>
          </cell>
          <cell r="H1737">
            <v>2011</v>
          </cell>
          <cell r="I1737">
            <v>7920</v>
          </cell>
          <cell r="J1737">
            <v>5280.6</v>
          </cell>
          <cell r="K1737">
            <v>1</v>
          </cell>
          <cell r="L1737">
            <v>0</v>
          </cell>
          <cell r="M1737">
            <v>0</v>
          </cell>
          <cell r="N1737">
            <v>0</v>
          </cell>
          <cell r="R1737">
            <v>0</v>
          </cell>
          <cell r="S1737">
            <v>0</v>
          </cell>
          <cell r="T1737">
            <v>0</v>
          </cell>
          <cell r="U1737">
            <v>34</v>
          </cell>
          <cell r="V1737">
            <v>0</v>
          </cell>
          <cell r="W1737">
            <v>0</v>
          </cell>
          <cell r="AA1737">
            <v>0</v>
          </cell>
          <cell r="AB1737">
            <v>0</v>
          </cell>
          <cell r="AC1737">
            <v>0</v>
          </cell>
          <cell r="AD1737">
            <v>34</v>
          </cell>
          <cell r="AE1737">
            <v>530000</v>
          </cell>
          <cell r="AF1737">
            <v>0</v>
          </cell>
          <cell r="AI1737">
            <v>2251</v>
          </cell>
          <cell r="AK1737">
            <v>0</v>
          </cell>
          <cell r="AM1737">
            <v>402</v>
          </cell>
          <cell r="AN1737">
            <v>1</v>
          </cell>
          <cell r="AO1737">
            <v>393216</v>
          </cell>
          <cell r="AQ1737">
            <v>0</v>
          </cell>
          <cell r="AR1737">
            <v>0</v>
          </cell>
          <cell r="AS1737" t="str">
            <v>Ы</v>
          </cell>
          <cell r="AT1737" t="str">
            <v>Ы</v>
          </cell>
          <cell r="AU1737">
            <v>0</v>
          </cell>
          <cell r="AV1737">
            <v>0</v>
          </cell>
          <cell r="AW1737">
            <v>23</v>
          </cell>
          <cell r="AX1737">
            <v>1</v>
          </cell>
          <cell r="AY1737">
            <v>0</v>
          </cell>
          <cell r="AZ1737">
            <v>0</v>
          </cell>
          <cell r="BA1737">
            <v>0</v>
          </cell>
          <cell r="BB1737">
            <v>0</v>
          </cell>
          <cell r="BC1737">
            <v>38828</v>
          </cell>
        </row>
        <row r="1738">
          <cell r="A1738">
            <v>2006</v>
          </cell>
          <cell r="B1738">
            <v>2</v>
          </cell>
          <cell r="C1738">
            <v>275</v>
          </cell>
          <cell r="D1738">
            <v>21</v>
          </cell>
          <cell r="E1738">
            <v>792020</v>
          </cell>
          <cell r="F1738">
            <v>0</v>
          </cell>
          <cell r="G1738" t="str">
            <v>Затраты по ШПЗ (основные)</v>
          </cell>
          <cell r="H1738">
            <v>2011</v>
          </cell>
          <cell r="I1738">
            <v>7920</v>
          </cell>
          <cell r="J1738">
            <v>42968.05</v>
          </cell>
          <cell r="K1738">
            <v>1</v>
          </cell>
          <cell r="L1738">
            <v>0</v>
          </cell>
          <cell r="M1738">
            <v>0</v>
          </cell>
          <cell r="N1738">
            <v>0</v>
          </cell>
          <cell r="R1738">
            <v>0</v>
          </cell>
          <cell r="S1738">
            <v>0</v>
          </cell>
          <cell r="T1738">
            <v>0</v>
          </cell>
          <cell r="U1738">
            <v>36</v>
          </cell>
          <cell r="V1738">
            <v>0</v>
          </cell>
          <cell r="W1738">
            <v>0</v>
          </cell>
          <cell r="AA1738">
            <v>0</v>
          </cell>
          <cell r="AB1738">
            <v>0</v>
          </cell>
          <cell r="AC1738">
            <v>0</v>
          </cell>
          <cell r="AD1738">
            <v>36</v>
          </cell>
          <cell r="AE1738">
            <v>110000</v>
          </cell>
          <cell r="AF1738">
            <v>0</v>
          </cell>
          <cell r="AI1738">
            <v>2251</v>
          </cell>
          <cell r="AK1738">
            <v>0</v>
          </cell>
          <cell r="AM1738">
            <v>404</v>
          </cell>
          <cell r="AN1738">
            <v>1</v>
          </cell>
          <cell r="AO1738">
            <v>393216</v>
          </cell>
          <cell r="AQ1738">
            <v>0</v>
          </cell>
          <cell r="AR1738">
            <v>0</v>
          </cell>
          <cell r="AS1738" t="str">
            <v>Ы</v>
          </cell>
          <cell r="AT1738" t="str">
            <v>Ы</v>
          </cell>
          <cell r="AU1738">
            <v>0</v>
          </cell>
          <cell r="AV1738">
            <v>0</v>
          </cell>
          <cell r="AW1738">
            <v>23</v>
          </cell>
          <cell r="AX1738">
            <v>1</v>
          </cell>
          <cell r="AY1738">
            <v>0</v>
          </cell>
          <cell r="AZ1738">
            <v>0</v>
          </cell>
          <cell r="BA1738">
            <v>0</v>
          </cell>
          <cell r="BB1738">
            <v>0</v>
          </cell>
          <cell r="BC1738">
            <v>38828</v>
          </cell>
        </row>
        <row r="1739">
          <cell r="A1739">
            <v>2006</v>
          </cell>
          <cell r="B1739">
            <v>2</v>
          </cell>
          <cell r="C1739">
            <v>276</v>
          </cell>
          <cell r="D1739">
            <v>21</v>
          </cell>
          <cell r="E1739">
            <v>792020</v>
          </cell>
          <cell r="F1739">
            <v>0</v>
          </cell>
          <cell r="G1739" t="str">
            <v>Затраты по ШПЗ (основные)</v>
          </cell>
          <cell r="H1739">
            <v>2011</v>
          </cell>
          <cell r="I1739">
            <v>7920</v>
          </cell>
          <cell r="J1739">
            <v>10145.51</v>
          </cell>
          <cell r="K1739">
            <v>1</v>
          </cell>
          <cell r="L1739">
            <v>0</v>
          </cell>
          <cell r="M1739">
            <v>0</v>
          </cell>
          <cell r="N1739">
            <v>0</v>
          </cell>
          <cell r="R1739">
            <v>0</v>
          </cell>
          <cell r="S1739">
            <v>0</v>
          </cell>
          <cell r="T1739">
            <v>0</v>
          </cell>
          <cell r="U1739">
            <v>36</v>
          </cell>
          <cell r="V1739">
            <v>0</v>
          </cell>
          <cell r="W1739">
            <v>0</v>
          </cell>
          <cell r="AA1739">
            <v>0</v>
          </cell>
          <cell r="AB1739">
            <v>0</v>
          </cell>
          <cell r="AC1739">
            <v>0</v>
          </cell>
          <cell r="AD1739">
            <v>36</v>
          </cell>
          <cell r="AE1739">
            <v>114020</v>
          </cell>
          <cell r="AF1739">
            <v>0</v>
          </cell>
          <cell r="AI1739">
            <v>2251</v>
          </cell>
          <cell r="AK1739">
            <v>0</v>
          </cell>
          <cell r="AM1739">
            <v>405</v>
          </cell>
          <cell r="AN1739">
            <v>1</v>
          </cell>
          <cell r="AO1739">
            <v>393216</v>
          </cell>
          <cell r="AQ1739">
            <v>0</v>
          </cell>
          <cell r="AR1739">
            <v>0</v>
          </cell>
          <cell r="AS1739" t="str">
            <v>Ы</v>
          </cell>
          <cell r="AT1739" t="str">
            <v>Ы</v>
          </cell>
          <cell r="AU1739">
            <v>0</v>
          </cell>
          <cell r="AV1739">
            <v>0</v>
          </cell>
          <cell r="AW1739">
            <v>23</v>
          </cell>
          <cell r="AX1739">
            <v>1</v>
          </cell>
          <cell r="AY1739">
            <v>0</v>
          </cell>
          <cell r="AZ1739">
            <v>0</v>
          </cell>
          <cell r="BA1739">
            <v>0</v>
          </cell>
          <cell r="BB1739">
            <v>0</v>
          </cell>
          <cell r="BC1739">
            <v>38828</v>
          </cell>
        </row>
        <row r="1740">
          <cell r="A1740">
            <v>2006</v>
          </cell>
          <cell r="B1740">
            <v>2</v>
          </cell>
          <cell r="C1740">
            <v>277</v>
          </cell>
          <cell r="D1740">
            <v>21</v>
          </cell>
          <cell r="E1740">
            <v>792020</v>
          </cell>
          <cell r="F1740">
            <v>0</v>
          </cell>
          <cell r="G1740" t="str">
            <v>Затраты по ШПЗ (основные)</v>
          </cell>
          <cell r="H1740">
            <v>2011</v>
          </cell>
          <cell r="I1740">
            <v>7920</v>
          </cell>
          <cell r="J1740">
            <v>131375.18</v>
          </cell>
          <cell r="K1740">
            <v>1</v>
          </cell>
          <cell r="L1740">
            <v>0</v>
          </cell>
          <cell r="M1740">
            <v>0</v>
          </cell>
          <cell r="N1740">
            <v>0</v>
          </cell>
          <cell r="R1740">
            <v>0</v>
          </cell>
          <cell r="S1740">
            <v>0</v>
          </cell>
          <cell r="T1740">
            <v>0</v>
          </cell>
          <cell r="U1740">
            <v>36</v>
          </cell>
          <cell r="V1740">
            <v>0</v>
          </cell>
          <cell r="W1740">
            <v>0</v>
          </cell>
          <cell r="AA1740">
            <v>0</v>
          </cell>
          <cell r="AB1740">
            <v>0</v>
          </cell>
          <cell r="AC1740">
            <v>0</v>
          </cell>
          <cell r="AD1740">
            <v>36</v>
          </cell>
          <cell r="AE1740">
            <v>116000</v>
          </cell>
          <cell r="AF1740">
            <v>0</v>
          </cell>
          <cell r="AI1740">
            <v>2251</v>
          </cell>
          <cell r="AK1740">
            <v>0</v>
          </cell>
          <cell r="AM1740">
            <v>406</v>
          </cell>
          <cell r="AN1740">
            <v>1</v>
          </cell>
          <cell r="AO1740">
            <v>393216</v>
          </cell>
          <cell r="AQ1740">
            <v>0</v>
          </cell>
          <cell r="AR1740">
            <v>0</v>
          </cell>
          <cell r="AS1740" t="str">
            <v>Ы</v>
          </cell>
          <cell r="AT1740" t="str">
            <v>Ы</v>
          </cell>
          <cell r="AU1740">
            <v>0</v>
          </cell>
          <cell r="AV1740">
            <v>0</v>
          </cell>
          <cell r="AW1740">
            <v>23</v>
          </cell>
          <cell r="AX1740">
            <v>1</v>
          </cell>
          <cell r="AY1740">
            <v>0</v>
          </cell>
          <cell r="AZ1740">
            <v>0</v>
          </cell>
          <cell r="BA1740">
            <v>0</v>
          </cell>
          <cell r="BB1740">
            <v>0</v>
          </cell>
          <cell r="BC1740">
            <v>38828</v>
          </cell>
        </row>
        <row r="1741">
          <cell r="A1741">
            <v>2006</v>
          </cell>
          <cell r="B1741">
            <v>2</v>
          </cell>
          <cell r="C1741">
            <v>278</v>
          </cell>
          <cell r="D1741">
            <v>21</v>
          </cell>
          <cell r="E1741">
            <v>792020</v>
          </cell>
          <cell r="F1741">
            <v>0</v>
          </cell>
          <cell r="G1741" t="str">
            <v>Затраты по ШПЗ (основные)</v>
          </cell>
          <cell r="H1741">
            <v>2011</v>
          </cell>
          <cell r="I1741">
            <v>7920</v>
          </cell>
          <cell r="J1741">
            <v>67154.259999999995</v>
          </cell>
          <cell r="K1741">
            <v>1</v>
          </cell>
          <cell r="L1741">
            <v>0</v>
          </cell>
          <cell r="M1741">
            <v>0</v>
          </cell>
          <cell r="N1741">
            <v>0</v>
          </cell>
          <cell r="R1741">
            <v>0</v>
          </cell>
          <cell r="S1741">
            <v>0</v>
          </cell>
          <cell r="T1741">
            <v>0</v>
          </cell>
          <cell r="U1741">
            <v>36</v>
          </cell>
          <cell r="V1741">
            <v>0</v>
          </cell>
          <cell r="W1741">
            <v>0</v>
          </cell>
          <cell r="AA1741">
            <v>0</v>
          </cell>
          <cell r="AB1741">
            <v>0</v>
          </cell>
          <cell r="AC1741">
            <v>0</v>
          </cell>
          <cell r="AD1741">
            <v>36</v>
          </cell>
          <cell r="AE1741">
            <v>117000</v>
          </cell>
          <cell r="AF1741">
            <v>0</v>
          </cell>
          <cell r="AI1741">
            <v>2251</v>
          </cell>
          <cell r="AK1741">
            <v>0</v>
          </cell>
          <cell r="AM1741">
            <v>407</v>
          </cell>
          <cell r="AN1741">
            <v>1</v>
          </cell>
          <cell r="AO1741">
            <v>393216</v>
          </cell>
          <cell r="AQ1741">
            <v>0</v>
          </cell>
          <cell r="AR1741">
            <v>0</v>
          </cell>
          <cell r="AS1741" t="str">
            <v>Ы</v>
          </cell>
          <cell r="AT1741" t="str">
            <v>Ы</v>
          </cell>
          <cell r="AU1741">
            <v>0</v>
          </cell>
          <cell r="AV1741">
            <v>0</v>
          </cell>
          <cell r="AW1741">
            <v>23</v>
          </cell>
          <cell r="AX1741">
            <v>1</v>
          </cell>
          <cell r="AY1741">
            <v>0</v>
          </cell>
          <cell r="AZ1741">
            <v>0</v>
          </cell>
          <cell r="BA1741">
            <v>0</v>
          </cell>
          <cell r="BB1741">
            <v>0</v>
          </cell>
          <cell r="BC1741">
            <v>38828</v>
          </cell>
        </row>
        <row r="1742">
          <cell r="A1742">
            <v>2006</v>
          </cell>
          <cell r="B1742">
            <v>2</v>
          </cell>
          <cell r="C1742">
            <v>279</v>
          </cell>
          <cell r="D1742">
            <v>21</v>
          </cell>
          <cell r="E1742">
            <v>792020</v>
          </cell>
          <cell r="F1742">
            <v>0</v>
          </cell>
          <cell r="G1742" t="str">
            <v>Затраты по ШПЗ (основные)</v>
          </cell>
          <cell r="H1742">
            <v>2011</v>
          </cell>
          <cell r="I1742">
            <v>7920</v>
          </cell>
          <cell r="J1742">
            <v>763</v>
          </cell>
          <cell r="K1742">
            <v>1</v>
          </cell>
          <cell r="L1742">
            <v>0</v>
          </cell>
          <cell r="M1742">
            <v>0</v>
          </cell>
          <cell r="N1742">
            <v>0</v>
          </cell>
          <cell r="R1742">
            <v>0</v>
          </cell>
          <cell r="S1742">
            <v>0</v>
          </cell>
          <cell r="T1742">
            <v>0</v>
          </cell>
          <cell r="U1742">
            <v>36</v>
          </cell>
          <cell r="V1742">
            <v>0</v>
          </cell>
          <cell r="W1742">
            <v>0</v>
          </cell>
          <cell r="AA1742">
            <v>0</v>
          </cell>
          <cell r="AB1742">
            <v>0</v>
          </cell>
          <cell r="AC1742">
            <v>0</v>
          </cell>
          <cell r="AD1742">
            <v>36</v>
          </cell>
          <cell r="AE1742">
            <v>118000</v>
          </cell>
          <cell r="AF1742">
            <v>0</v>
          </cell>
          <cell r="AI1742">
            <v>2251</v>
          </cell>
          <cell r="AK1742">
            <v>0</v>
          </cell>
          <cell r="AM1742">
            <v>408</v>
          </cell>
          <cell r="AN1742">
            <v>1</v>
          </cell>
          <cell r="AO1742">
            <v>393216</v>
          </cell>
          <cell r="AQ1742">
            <v>0</v>
          </cell>
          <cell r="AR1742">
            <v>0</v>
          </cell>
          <cell r="AS1742" t="str">
            <v>Ы</v>
          </cell>
          <cell r="AT1742" t="str">
            <v>Ы</v>
          </cell>
          <cell r="AU1742">
            <v>0</v>
          </cell>
          <cell r="AV1742">
            <v>0</v>
          </cell>
          <cell r="AW1742">
            <v>23</v>
          </cell>
          <cell r="AX1742">
            <v>1</v>
          </cell>
          <cell r="AY1742">
            <v>0</v>
          </cell>
          <cell r="AZ1742">
            <v>0</v>
          </cell>
          <cell r="BA1742">
            <v>0</v>
          </cell>
          <cell r="BB1742">
            <v>0</v>
          </cell>
          <cell r="BC1742">
            <v>38828</v>
          </cell>
        </row>
        <row r="1743">
          <cell r="A1743">
            <v>2006</v>
          </cell>
          <cell r="B1743">
            <v>2</v>
          </cell>
          <cell r="C1743">
            <v>280</v>
          </cell>
          <cell r="D1743">
            <v>21</v>
          </cell>
          <cell r="E1743">
            <v>792020</v>
          </cell>
          <cell r="F1743">
            <v>0</v>
          </cell>
          <cell r="G1743" t="str">
            <v>Затраты по ШПЗ (основные)</v>
          </cell>
          <cell r="H1743">
            <v>2011</v>
          </cell>
          <cell r="I1743">
            <v>7920</v>
          </cell>
          <cell r="J1743">
            <v>1669.49</v>
          </cell>
          <cell r="K1743">
            <v>1</v>
          </cell>
          <cell r="L1743">
            <v>0</v>
          </cell>
          <cell r="M1743">
            <v>0</v>
          </cell>
          <cell r="N1743">
            <v>0</v>
          </cell>
          <cell r="R1743">
            <v>0</v>
          </cell>
          <cell r="S1743">
            <v>0</v>
          </cell>
          <cell r="T1743">
            <v>0</v>
          </cell>
          <cell r="U1743">
            <v>36</v>
          </cell>
          <cell r="V1743">
            <v>0</v>
          </cell>
          <cell r="W1743">
            <v>0</v>
          </cell>
          <cell r="AA1743">
            <v>0</v>
          </cell>
          <cell r="AB1743">
            <v>0</v>
          </cell>
          <cell r="AC1743">
            <v>0</v>
          </cell>
          <cell r="AD1743">
            <v>36</v>
          </cell>
          <cell r="AE1743">
            <v>130000</v>
          </cell>
          <cell r="AF1743">
            <v>0</v>
          </cell>
          <cell r="AI1743">
            <v>2251</v>
          </cell>
          <cell r="AK1743">
            <v>0</v>
          </cell>
          <cell r="AM1743">
            <v>409</v>
          </cell>
          <cell r="AN1743">
            <v>1</v>
          </cell>
          <cell r="AO1743">
            <v>393216</v>
          </cell>
          <cell r="AQ1743">
            <v>0</v>
          </cell>
          <cell r="AR1743">
            <v>0</v>
          </cell>
          <cell r="AS1743" t="str">
            <v>Ы</v>
          </cell>
          <cell r="AT1743" t="str">
            <v>Ы</v>
          </cell>
          <cell r="AU1743">
            <v>0</v>
          </cell>
          <cell r="AV1743">
            <v>0</v>
          </cell>
          <cell r="AW1743">
            <v>23</v>
          </cell>
          <cell r="AX1743">
            <v>1</v>
          </cell>
          <cell r="AY1743">
            <v>0</v>
          </cell>
          <cell r="AZ1743">
            <v>0</v>
          </cell>
          <cell r="BA1743">
            <v>0</v>
          </cell>
          <cell r="BB1743">
            <v>0</v>
          </cell>
          <cell r="BC1743">
            <v>38828</v>
          </cell>
        </row>
        <row r="1744">
          <cell r="A1744">
            <v>2006</v>
          </cell>
          <cell r="B1744">
            <v>2</v>
          </cell>
          <cell r="C1744">
            <v>281</v>
          </cell>
          <cell r="D1744">
            <v>21</v>
          </cell>
          <cell r="E1744">
            <v>792020</v>
          </cell>
          <cell r="F1744">
            <v>0</v>
          </cell>
          <cell r="G1744" t="str">
            <v>Затраты по ШПЗ (основные)</v>
          </cell>
          <cell r="H1744">
            <v>2011</v>
          </cell>
          <cell r="I1744">
            <v>7920</v>
          </cell>
          <cell r="J1744">
            <v>8950.8799999999992</v>
          </cell>
          <cell r="K1744">
            <v>1</v>
          </cell>
          <cell r="L1744">
            <v>0</v>
          </cell>
          <cell r="M1744">
            <v>0</v>
          </cell>
          <cell r="N1744">
            <v>0</v>
          </cell>
          <cell r="R1744">
            <v>0</v>
          </cell>
          <cell r="S1744">
            <v>0</v>
          </cell>
          <cell r="T1744">
            <v>0</v>
          </cell>
          <cell r="U1744">
            <v>36</v>
          </cell>
          <cell r="V1744">
            <v>0</v>
          </cell>
          <cell r="W1744">
            <v>0</v>
          </cell>
          <cell r="AA1744">
            <v>0</v>
          </cell>
          <cell r="AB1744">
            <v>0</v>
          </cell>
          <cell r="AC1744">
            <v>0</v>
          </cell>
          <cell r="AD1744">
            <v>36</v>
          </cell>
          <cell r="AE1744">
            <v>132000</v>
          </cell>
          <cell r="AF1744">
            <v>0</v>
          </cell>
          <cell r="AI1744">
            <v>2251</v>
          </cell>
          <cell r="AK1744">
            <v>0</v>
          </cell>
          <cell r="AM1744">
            <v>410</v>
          </cell>
          <cell r="AN1744">
            <v>1</v>
          </cell>
          <cell r="AO1744">
            <v>393216</v>
          </cell>
          <cell r="AQ1744">
            <v>0</v>
          </cell>
          <cell r="AR1744">
            <v>0</v>
          </cell>
          <cell r="AS1744" t="str">
            <v>Ы</v>
          </cell>
          <cell r="AT1744" t="str">
            <v>Ы</v>
          </cell>
          <cell r="AU1744">
            <v>0</v>
          </cell>
          <cell r="AV1744">
            <v>0</v>
          </cell>
          <cell r="AW1744">
            <v>23</v>
          </cell>
          <cell r="AX1744">
            <v>1</v>
          </cell>
          <cell r="AY1744">
            <v>0</v>
          </cell>
          <cell r="AZ1744">
            <v>0</v>
          </cell>
          <cell r="BA1744">
            <v>0</v>
          </cell>
          <cell r="BB1744">
            <v>0</v>
          </cell>
          <cell r="BC1744">
            <v>38828</v>
          </cell>
        </row>
        <row r="1745">
          <cell r="A1745">
            <v>2006</v>
          </cell>
          <cell r="B1745">
            <v>2</v>
          </cell>
          <cell r="C1745">
            <v>282</v>
          </cell>
          <cell r="D1745">
            <v>21</v>
          </cell>
          <cell r="E1745">
            <v>792020</v>
          </cell>
          <cell r="F1745">
            <v>0</v>
          </cell>
          <cell r="G1745" t="str">
            <v>Затраты по ШПЗ (основные)</v>
          </cell>
          <cell r="H1745">
            <v>2011</v>
          </cell>
          <cell r="I1745">
            <v>7920</v>
          </cell>
          <cell r="J1745">
            <v>7168.36</v>
          </cell>
          <cell r="K1745">
            <v>1</v>
          </cell>
          <cell r="L1745">
            <v>0</v>
          </cell>
          <cell r="M1745">
            <v>0</v>
          </cell>
          <cell r="N1745">
            <v>0</v>
          </cell>
          <cell r="R1745">
            <v>0</v>
          </cell>
          <cell r="S1745">
            <v>0</v>
          </cell>
          <cell r="T1745">
            <v>0</v>
          </cell>
          <cell r="U1745">
            <v>36</v>
          </cell>
          <cell r="V1745">
            <v>0</v>
          </cell>
          <cell r="W1745">
            <v>0</v>
          </cell>
          <cell r="AA1745">
            <v>0</v>
          </cell>
          <cell r="AB1745">
            <v>0</v>
          </cell>
          <cell r="AC1745">
            <v>0</v>
          </cell>
          <cell r="AD1745">
            <v>36</v>
          </cell>
          <cell r="AE1745">
            <v>135000</v>
          </cell>
          <cell r="AF1745">
            <v>0</v>
          </cell>
          <cell r="AI1745">
            <v>2251</v>
          </cell>
          <cell r="AK1745">
            <v>0</v>
          </cell>
          <cell r="AM1745">
            <v>411</v>
          </cell>
          <cell r="AN1745">
            <v>1</v>
          </cell>
          <cell r="AO1745">
            <v>393216</v>
          </cell>
          <cell r="AQ1745">
            <v>0</v>
          </cell>
          <cell r="AR1745">
            <v>0</v>
          </cell>
          <cell r="AS1745" t="str">
            <v>Ы</v>
          </cell>
          <cell r="AT1745" t="str">
            <v>Ы</v>
          </cell>
          <cell r="AU1745">
            <v>0</v>
          </cell>
          <cell r="AV1745">
            <v>0</v>
          </cell>
          <cell r="AW1745">
            <v>23</v>
          </cell>
          <cell r="AX1745">
            <v>1</v>
          </cell>
          <cell r="AY1745">
            <v>0</v>
          </cell>
          <cell r="AZ1745">
            <v>0</v>
          </cell>
          <cell r="BA1745">
            <v>0</v>
          </cell>
          <cell r="BB1745">
            <v>0</v>
          </cell>
          <cell r="BC1745">
            <v>38828</v>
          </cell>
        </row>
        <row r="1746">
          <cell r="A1746">
            <v>2006</v>
          </cell>
          <cell r="B1746">
            <v>2</v>
          </cell>
          <cell r="C1746">
            <v>283</v>
          </cell>
          <cell r="D1746">
            <v>21</v>
          </cell>
          <cell r="E1746">
            <v>792020</v>
          </cell>
          <cell r="F1746">
            <v>0</v>
          </cell>
          <cell r="G1746" t="str">
            <v>Затраты по ШПЗ (основные)</v>
          </cell>
          <cell r="H1746">
            <v>2011</v>
          </cell>
          <cell r="I1746">
            <v>7920</v>
          </cell>
          <cell r="J1746">
            <v>228362.59</v>
          </cell>
          <cell r="K1746">
            <v>1</v>
          </cell>
          <cell r="L1746">
            <v>0</v>
          </cell>
          <cell r="M1746">
            <v>0</v>
          </cell>
          <cell r="N1746">
            <v>0</v>
          </cell>
          <cell r="R1746">
            <v>0</v>
          </cell>
          <cell r="S1746">
            <v>0</v>
          </cell>
          <cell r="T1746">
            <v>0</v>
          </cell>
          <cell r="U1746">
            <v>36</v>
          </cell>
          <cell r="V1746">
            <v>0</v>
          </cell>
          <cell r="W1746">
            <v>0</v>
          </cell>
          <cell r="AA1746">
            <v>0</v>
          </cell>
          <cell r="AB1746">
            <v>0</v>
          </cell>
          <cell r="AC1746">
            <v>0</v>
          </cell>
          <cell r="AD1746">
            <v>36</v>
          </cell>
          <cell r="AE1746">
            <v>143000</v>
          </cell>
          <cell r="AF1746">
            <v>0</v>
          </cell>
          <cell r="AI1746">
            <v>2251</v>
          </cell>
          <cell r="AK1746">
            <v>0</v>
          </cell>
          <cell r="AM1746">
            <v>412</v>
          </cell>
          <cell r="AN1746">
            <v>1</v>
          </cell>
          <cell r="AO1746">
            <v>393216</v>
          </cell>
          <cell r="AQ1746">
            <v>0</v>
          </cell>
          <cell r="AR1746">
            <v>0</v>
          </cell>
          <cell r="AS1746" t="str">
            <v>Ы</v>
          </cell>
          <cell r="AT1746" t="str">
            <v>Ы</v>
          </cell>
          <cell r="AU1746">
            <v>0</v>
          </cell>
          <cell r="AV1746">
            <v>0</v>
          </cell>
          <cell r="AW1746">
            <v>23</v>
          </cell>
          <cell r="AX1746">
            <v>1</v>
          </cell>
          <cell r="AY1746">
            <v>0</v>
          </cell>
          <cell r="AZ1746">
            <v>0</v>
          </cell>
          <cell r="BA1746">
            <v>0</v>
          </cell>
          <cell r="BB1746">
            <v>0</v>
          </cell>
          <cell r="BC1746">
            <v>38828</v>
          </cell>
        </row>
        <row r="1747">
          <cell r="A1747">
            <v>2006</v>
          </cell>
          <cell r="B1747">
            <v>2</v>
          </cell>
          <cell r="C1747">
            <v>284</v>
          </cell>
          <cell r="D1747">
            <v>21</v>
          </cell>
          <cell r="E1747">
            <v>792020</v>
          </cell>
          <cell r="F1747">
            <v>0</v>
          </cell>
          <cell r="G1747" t="str">
            <v>Затраты по ШПЗ (основные)</v>
          </cell>
          <cell r="H1747">
            <v>2011</v>
          </cell>
          <cell r="I1747">
            <v>7920</v>
          </cell>
          <cell r="J1747">
            <v>177232.14</v>
          </cell>
          <cell r="K1747">
            <v>1</v>
          </cell>
          <cell r="L1747">
            <v>0</v>
          </cell>
          <cell r="M1747">
            <v>0</v>
          </cell>
          <cell r="N1747">
            <v>0</v>
          </cell>
          <cell r="R1747">
            <v>0</v>
          </cell>
          <cell r="S1747">
            <v>0</v>
          </cell>
          <cell r="T1747">
            <v>0</v>
          </cell>
          <cell r="U1747">
            <v>36</v>
          </cell>
          <cell r="V1747">
            <v>0</v>
          </cell>
          <cell r="W1747">
            <v>0</v>
          </cell>
          <cell r="AA1747">
            <v>0</v>
          </cell>
          <cell r="AB1747">
            <v>0</v>
          </cell>
          <cell r="AC1747">
            <v>0</v>
          </cell>
          <cell r="AD1747">
            <v>36</v>
          </cell>
          <cell r="AE1747">
            <v>151000</v>
          </cell>
          <cell r="AF1747">
            <v>0</v>
          </cell>
          <cell r="AI1747">
            <v>2251</v>
          </cell>
          <cell r="AK1747">
            <v>0</v>
          </cell>
          <cell r="AM1747">
            <v>413</v>
          </cell>
          <cell r="AN1747">
            <v>1</v>
          </cell>
          <cell r="AO1747">
            <v>393216</v>
          </cell>
          <cell r="AQ1747">
            <v>0</v>
          </cell>
          <cell r="AR1747">
            <v>0</v>
          </cell>
          <cell r="AS1747" t="str">
            <v>Ы</v>
          </cell>
          <cell r="AT1747" t="str">
            <v>Ы</v>
          </cell>
          <cell r="AU1747">
            <v>0</v>
          </cell>
          <cell r="AV1747">
            <v>0</v>
          </cell>
          <cell r="AW1747">
            <v>23</v>
          </cell>
          <cell r="AX1747">
            <v>1</v>
          </cell>
          <cell r="AY1747">
            <v>0</v>
          </cell>
          <cell r="AZ1747">
            <v>0</v>
          </cell>
          <cell r="BA1747">
            <v>0</v>
          </cell>
          <cell r="BB1747">
            <v>0</v>
          </cell>
          <cell r="BC1747">
            <v>38828</v>
          </cell>
        </row>
        <row r="1748">
          <cell r="A1748">
            <v>2006</v>
          </cell>
          <cell r="B1748">
            <v>2</v>
          </cell>
          <cell r="C1748">
            <v>285</v>
          </cell>
          <cell r="D1748">
            <v>21</v>
          </cell>
          <cell r="E1748">
            <v>792020</v>
          </cell>
          <cell r="F1748">
            <v>0</v>
          </cell>
          <cell r="G1748" t="str">
            <v>Затраты по ШПЗ (основные)</v>
          </cell>
          <cell r="H1748">
            <v>2011</v>
          </cell>
          <cell r="I1748">
            <v>7920</v>
          </cell>
          <cell r="J1748">
            <v>171049.59</v>
          </cell>
          <cell r="K1748">
            <v>1</v>
          </cell>
          <cell r="L1748">
            <v>0</v>
          </cell>
          <cell r="M1748">
            <v>0</v>
          </cell>
          <cell r="N1748">
            <v>0</v>
          </cell>
          <cell r="R1748">
            <v>0</v>
          </cell>
          <cell r="S1748">
            <v>0</v>
          </cell>
          <cell r="T1748">
            <v>0</v>
          </cell>
          <cell r="U1748">
            <v>36</v>
          </cell>
          <cell r="V1748">
            <v>0</v>
          </cell>
          <cell r="W1748">
            <v>0</v>
          </cell>
          <cell r="AA1748">
            <v>0</v>
          </cell>
          <cell r="AB1748">
            <v>0</v>
          </cell>
          <cell r="AC1748">
            <v>0</v>
          </cell>
          <cell r="AD1748">
            <v>36</v>
          </cell>
          <cell r="AE1748">
            <v>152000</v>
          </cell>
          <cell r="AF1748">
            <v>0</v>
          </cell>
          <cell r="AI1748">
            <v>2251</v>
          </cell>
          <cell r="AK1748">
            <v>0</v>
          </cell>
          <cell r="AM1748">
            <v>414</v>
          </cell>
          <cell r="AN1748">
            <v>1</v>
          </cell>
          <cell r="AO1748">
            <v>393216</v>
          </cell>
          <cell r="AQ1748">
            <v>0</v>
          </cell>
          <cell r="AR1748">
            <v>0</v>
          </cell>
          <cell r="AS1748" t="str">
            <v>Ы</v>
          </cell>
          <cell r="AT1748" t="str">
            <v>Ы</v>
          </cell>
          <cell r="AU1748">
            <v>0</v>
          </cell>
          <cell r="AV1748">
            <v>0</v>
          </cell>
          <cell r="AW1748">
            <v>23</v>
          </cell>
          <cell r="AX1748">
            <v>1</v>
          </cell>
          <cell r="AY1748">
            <v>0</v>
          </cell>
          <cell r="AZ1748">
            <v>0</v>
          </cell>
          <cell r="BA1748">
            <v>0</v>
          </cell>
          <cell r="BB1748">
            <v>0</v>
          </cell>
          <cell r="BC1748">
            <v>38828</v>
          </cell>
        </row>
        <row r="1749">
          <cell r="A1749">
            <v>2006</v>
          </cell>
          <cell r="B1749">
            <v>2</v>
          </cell>
          <cell r="C1749">
            <v>286</v>
          </cell>
          <cell r="D1749">
            <v>21</v>
          </cell>
          <cell r="E1749">
            <v>792020</v>
          </cell>
          <cell r="F1749">
            <v>0</v>
          </cell>
          <cell r="G1749" t="str">
            <v>Затраты по ШПЗ (основные)</v>
          </cell>
          <cell r="H1749">
            <v>2011</v>
          </cell>
          <cell r="I1749">
            <v>7920</v>
          </cell>
          <cell r="J1749">
            <v>1462144.29</v>
          </cell>
          <cell r="K1749">
            <v>1</v>
          </cell>
          <cell r="L1749">
            <v>0</v>
          </cell>
          <cell r="M1749">
            <v>0</v>
          </cell>
          <cell r="N1749">
            <v>0</v>
          </cell>
          <cell r="R1749">
            <v>0</v>
          </cell>
          <cell r="S1749">
            <v>0</v>
          </cell>
          <cell r="T1749">
            <v>0</v>
          </cell>
          <cell r="U1749">
            <v>36</v>
          </cell>
          <cell r="V1749">
            <v>0</v>
          </cell>
          <cell r="W1749">
            <v>0</v>
          </cell>
          <cell r="AA1749">
            <v>0</v>
          </cell>
          <cell r="AB1749">
            <v>0</v>
          </cell>
          <cell r="AC1749">
            <v>0</v>
          </cell>
          <cell r="AD1749">
            <v>36</v>
          </cell>
          <cell r="AE1749">
            <v>220000</v>
          </cell>
          <cell r="AF1749">
            <v>0</v>
          </cell>
          <cell r="AI1749">
            <v>2251</v>
          </cell>
          <cell r="AK1749">
            <v>0</v>
          </cell>
          <cell r="AM1749">
            <v>415</v>
          </cell>
          <cell r="AN1749">
            <v>1</v>
          </cell>
          <cell r="AO1749">
            <v>393216</v>
          </cell>
          <cell r="AQ1749">
            <v>0</v>
          </cell>
          <cell r="AR1749">
            <v>0</v>
          </cell>
          <cell r="AS1749" t="str">
            <v>Ы</v>
          </cell>
          <cell r="AT1749" t="str">
            <v>Ы</v>
          </cell>
          <cell r="AU1749">
            <v>0</v>
          </cell>
          <cell r="AV1749">
            <v>0</v>
          </cell>
          <cell r="AW1749">
            <v>23</v>
          </cell>
          <cell r="AX1749">
            <v>1</v>
          </cell>
          <cell r="AY1749">
            <v>0</v>
          </cell>
          <cell r="AZ1749">
            <v>0</v>
          </cell>
          <cell r="BA1749">
            <v>0</v>
          </cell>
          <cell r="BB1749">
            <v>0</v>
          </cell>
          <cell r="BC1749">
            <v>38828</v>
          </cell>
        </row>
        <row r="1750">
          <cell r="A1750">
            <v>2006</v>
          </cell>
          <cell r="B1750">
            <v>2</v>
          </cell>
          <cell r="C1750">
            <v>287</v>
          </cell>
          <cell r="D1750">
            <v>21</v>
          </cell>
          <cell r="E1750">
            <v>792020</v>
          </cell>
          <cell r="F1750">
            <v>0</v>
          </cell>
          <cell r="G1750" t="str">
            <v>Затраты по ШПЗ (основные)</v>
          </cell>
          <cell r="H1750">
            <v>2011</v>
          </cell>
          <cell r="I1750">
            <v>7920</v>
          </cell>
          <cell r="J1750">
            <v>788365.98</v>
          </cell>
          <cell r="K1750">
            <v>1</v>
          </cell>
          <cell r="L1750">
            <v>0</v>
          </cell>
          <cell r="M1750">
            <v>0</v>
          </cell>
          <cell r="N1750">
            <v>0</v>
          </cell>
          <cell r="R1750">
            <v>0</v>
          </cell>
          <cell r="S1750">
            <v>0</v>
          </cell>
          <cell r="T1750">
            <v>0</v>
          </cell>
          <cell r="U1750">
            <v>36</v>
          </cell>
          <cell r="V1750">
            <v>0</v>
          </cell>
          <cell r="W1750">
            <v>0</v>
          </cell>
          <cell r="AA1750">
            <v>0</v>
          </cell>
          <cell r="AB1750">
            <v>0</v>
          </cell>
          <cell r="AC1750">
            <v>0</v>
          </cell>
          <cell r="AD1750">
            <v>36</v>
          </cell>
          <cell r="AE1750">
            <v>230000</v>
          </cell>
          <cell r="AF1750">
            <v>0</v>
          </cell>
          <cell r="AI1750">
            <v>2251</v>
          </cell>
          <cell r="AK1750">
            <v>0</v>
          </cell>
          <cell r="AM1750">
            <v>416</v>
          </cell>
          <cell r="AN1750">
            <v>1</v>
          </cell>
          <cell r="AO1750">
            <v>393216</v>
          </cell>
          <cell r="AQ1750">
            <v>0</v>
          </cell>
          <cell r="AR1750">
            <v>0</v>
          </cell>
          <cell r="AS1750" t="str">
            <v>Ы</v>
          </cell>
          <cell r="AT1750" t="str">
            <v>Ы</v>
          </cell>
          <cell r="AU1750">
            <v>0</v>
          </cell>
          <cell r="AV1750">
            <v>0</v>
          </cell>
          <cell r="AW1750">
            <v>23</v>
          </cell>
          <cell r="AX1750">
            <v>1</v>
          </cell>
          <cell r="AY1750">
            <v>0</v>
          </cell>
          <cell r="AZ1750">
            <v>0</v>
          </cell>
          <cell r="BA1750">
            <v>0</v>
          </cell>
          <cell r="BB1750">
            <v>0</v>
          </cell>
          <cell r="BC1750">
            <v>38828</v>
          </cell>
        </row>
        <row r="1751">
          <cell r="A1751">
            <v>2006</v>
          </cell>
          <cell r="B1751">
            <v>2</v>
          </cell>
          <cell r="C1751">
            <v>288</v>
          </cell>
          <cell r="D1751">
            <v>21</v>
          </cell>
          <cell r="E1751">
            <v>792020</v>
          </cell>
          <cell r="F1751">
            <v>0</v>
          </cell>
          <cell r="G1751" t="str">
            <v>Затраты по ШПЗ (основные)</v>
          </cell>
          <cell r="H1751">
            <v>2011</v>
          </cell>
          <cell r="I1751">
            <v>7920</v>
          </cell>
          <cell r="J1751">
            <v>38378.74</v>
          </cell>
          <cell r="K1751">
            <v>1</v>
          </cell>
          <cell r="L1751">
            <v>0</v>
          </cell>
          <cell r="M1751">
            <v>0</v>
          </cell>
          <cell r="N1751">
            <v>0</v>
          </cell>
          <cell r="R1751">
            <v>0</v>
          </cell>
          <cell r="S1751">
            <v>0</v>
          </cell>
          <cell r="T1751">
            <v>0</v>
          </cell>
          <cell r="U1751">
            <v>36</v>
          </cell>
          <cell r="V1751">
            <v>0</v>
          </cell>
          <cell r="W1751">
            <v>0</v>
          </cell>
          <cell r="AA1751">
            <v>0</v>
          </cell>
          <cell r="AB1751">
            <v>0</v>
          </cell>
          <cell r="AC1751">
            <v>0</v>
          </cell>
          <cell r="AD1751">
            <v>36</v>
          </cell>
          <cell r="AE1751">
            <v>260000</v>
          </cell>
          <cell r="AF1751">
            <v>0</v>
          </cell>
          <cell r="AI1751">
            <v>2251</v>
          </cell>
          <cell r="AK1751">
            <v>0</v>
          </cell>
          <cell r="AM1751">
            <v>417</v>
          </cell>
          <cell r="AN1751">
            <v>1</v>
          </cell>
          <cell r="AO1751">
            <v>393216</v>
          </cell>
          <cell r="AQ1751">
            <v>0</v>
          </cell>
          <cell r="AR1751">
            <v>0</v>
          </cell>
          <cell r="AS1751" t="str">
            <v>Ы</v>
          </cell>
          <cell r="AT1751" t="str">
            <v>Ы</v>
          </cell>
          <cell r="AU1751">
            <v>0</v>
          </cell>
          <cell r="AV1751">
            <v>0</v>
          </cell>
          <cell r="AW1751">
            <v>23</v>
          </cell>
          <cell r="AX1751">
            <v>1</v>
          </cell>
          <cell r="AY1751">
            <v>0</v>
          </cell>
          <cell r="AZ1751">
            <v>0</v>
          </cell>
          <cell r="BA1751">
            <v>0</v>
          </cell>
          <cell r="BB1751">
            <v>0</v>
          </cell>
          <cell r="BC1751">
            <v>38828</v>
          </cell>
        </row>
        <row r="1752">
          <cell r="A1752">
            <v>2006</v>
          </cell>
          <cell r="B1752">
            <v>2</v>
          </cell>
          <cell r="C1752">
            <v>289</v>
          </cell>
          <cell r="D1752">
            <v>21</v>
          </cell>
          <cell r="E1752">
            <v>792020</v>
          </cell>
          <cell r="F1752">
            <v>0</v>
          </cell>
          <cell r="G1752" t="str">
            <v>Затраты по ШПЗ (основные)</v>
          </cell>
          <cell r="H1752">
            <v>2011</v>
          </cell>
          <cell r="I1752">
            <v>7920</v>
          </cell>
          <cell r="J1752">
            <v>197465.84</v>
          </cell>
          <cell r="K1752">
            <v>1</v>
          </cell>
          <cell r="L1752">
            <v>0</v>
          </cell>
          <cell r="M1752">
            <v>0</v>
          </cell>
          <cell r="N1752">
            <v>0</v>
          </cell>
          <cell r="R1752">
            <v>0</v>
          </cell>
          <cell r="S1752">
            <v>0</v>
          </cell>
          <cell r="T1752">
            <v>0</v>
          </cell>
          <cell r="U1752">
            <v>36</v>
          </cell>
          <cell r="V1752">
            <v>0</v>
          </cell>
          <cell r="W1752">
            <v>0</v>
          </cell>
          <cell r="AA1752">
            <v>0</v>
          </cell>
          <cell r="AB1752">
            <v>0</v>
          </cell>
          <cell r="AC1752">
            <v>0</v>
          </cell>
          <cell r="AD1752">
            <v>36</v>
          </cell>
          <cell r="AE1752">
            <v>270000</v>
          </cell>
          <cell r="AF1752">
            <v>0</v>
          </cell>
          <cell r="AI1752">
            <v>2251</v>
          </cell>
          <cell r="AK1752">
            <v>0</v>
          </cell>
          <cell r="AM1752">
            <v>418</v>
          </cell>
          <cell r="AN1752">
            <v>1</v>
          </cell>
          <cell r="AO1752">
            <v>393216</v>
          </cell>
          <cell r="AQ1752">
            <v>0</v>
          </cell>
          <cell r="AR1752">
            <v>0</v>
          </cell>
          <cell r="AS1752" t="str">
            <v>Ы</v>
          </cell>
          <cell r="AT1752" t="str">
            <v>Ы</v>
          </cell>
          <cell r="AU1752">
            <v>0</v>
          </cell>
          <cell r="AV1752">
            <v>0</v>
          </cell>
          <cell r="AW1752">
            <v>23</v>
          </cell>
          <cell r="AX1752">
            <v>1</v>
          </cell>
          <cell r="AY1752">
            <v>0</v>
          </cell>
          <cell r="AZ1752">
            <v>0</v>
          </cell>
          <cell r="BA1752">
            <v>0</v>
          </cell>
          <cell r="BB1752">
            <v>0</v>
          </cell>
          <cell r="BC1752">
            <v>38828</v>
          </cell>
        </row>
        <row r="1753">
          <cell r="A1753">
            <v>2006</v>
          </cell>
          <cell r="B1753">
            <v>2</v>
          </cell>
          <cell r="C1753">
            <v>290</v>
          </cell>
          <cell r="D1753">
            <v>21</v>
          </cell>
          <cell r="E1753">
            <v>792020</v>
          </cell>
          <cell r="F1753">
            <v>0</v>
          </cell>
          <cell r="G1753" t="str">
            <v>Затраты по ШПЗ (основные)</v>
          </cell>
          <cell r="H1753">
            <v>2011</v>
          </cell>
          <cell r="I1753">
            <v>7920</v>
          </cell>
          <cell r="J1753">
            <v>5490.28</v>
          </cell>
          <cell r="K1753">
            <v>1</v>
          </cell>
          <cell r="L1753">
            <v>0</v>
          </cell>
          <cell r="M1753">
            <v>0</v>
          </cell>
          <cell r="N1753">
            <v>0</v>
          </cell>
          <cell r="R1753">
            <v>0</v>
          </cell>
          <cell r="S1753">
            <v>0</v>
          </cell>
          <cell r="T1753">
            <v>0</v>
          </cell>
          <cell r="U1753">
            <v>36</v>
          </cell>
          <cell r="V1753">
            <v>0</v>
          </cell>
          <cell r="W1753">
            <v>0</v>
          </cell>
          <cell r="AA1753">
            <v>0</v>
          </cell>
          <cell r="AB1753">
            <v>0</v>
          </cell>
          <cell r="AC1753">
            <v>0</v>
          </cell>
          <cell r="AD1753">
            <v>36</v>
          </cell>
          <cell r="AE1753">
            <v>280000</v>
          </cell>
          <cell r="AF1753">
            <v>0</v>
          </cell>
          <cell r="AI1753">
            <v>2251</v>
          </cell>
          <cell r="AK1753">
            <v>0</v>
          </cell>
          <cell r="AM1753">
            <v>419</v>
          </cell>
          <cell r="AN1753">
            <v>1</v>
          </cell>
          <cell r="AO1753">
            <v>393216</v>
          </cell>
          <cell r="AQ1753">
            <v>0</v>
          </cell>
          <cell r="AR1753">
            <v>0</v>
          </cell>
          <cell r="AS1753" t="str">
            <v>Ы</v>
          </cell>
          <cell r="AT1753" t="str">
            <v>Ы</v>
          </cell>
          <cell r="AU1753">
            <v>0</v>
          </cell>
          <cell r="AV1753">
            <v>0</v>
          </cell>
          <cell r="AW1753">
            <v>23</v>
          </cell>
          <cell r="AX1753">
            <v>1</v>
          </cell>
          <cell r="AY1753">
            <v>0</v>
          </cell>
          <cell r="AZ1753">
            <v>0</v>
          </cell>
          <cell r="BA1753">
            <v>0</v>
          </cell>
          <cell r="BB1753">
            <v>0</v>
          </cell>
          <cell r="BC1753">
            <v>38828</v>
          </cell>
        </row>
        <row r="1754">
          <cell r="A1754">
            <v>2006</v>
          </cell>
          <cell r="B1754">
            <v>2</v>
          </cell>
          <cell r="C1754">
            <v>291</v>
          </cell>
          <cell r="D1754">
            <v>21</v>
          </cell>
          <cell r="E1754">
            <v>792020</v>
          </cell>
          <cell r="F1754">
            <v>0</v>
          </cell>
          <cell r="G1754" t="str">
            <v>Затраты по ШПЗ (основные)</v>
          </cell>
          <cell r="H1754">
            <v>2011</v>
          </cell>
          <cell r="I1754">
            <v>7920</v>
          </cell>
          <cell r="J1754">
            <v>80888.37</v>
          </cell>
          <cell r="K1754">
            <v>1</v>
          </cell>
          <cell r="L1754">
            <v>0</v>
          </cell>
          <cell r="M1754">
            <v>0</v>
          </cell>
          <cell r="N1754">
            <v>0</v>
          </cell>
          <cell r="R1754">
            <v>0</v>
          </cell>
          <cell r="S1754">
            <v>0</v>
          </cell>
          <cell r="T1754">
            <v>0</v>
          </cell>
          <cell r="U1754">
            <v>36</v>
          </cell>
          <cell r="V1754">
            <v>0</v>
          </cell>
          <cell r="W1754">
            <v>0</v>
          </cell>
          <cell r="AA1754">
            <v>0</v>
          </cell>
          <cell r="AB1754">
            <v>0</v>
          </cell>
          <cell r="AC1754">
            <v>0</v>
          </cell>
          <cell r="AD1754">
            <v>36</v>
          </cell>
          <cell r="AE1754">
            <v>280100</v>
          </cell>
          <cell r="AF1754">
            <v>0</v>
          </cell>
          <cell r="AI1754">
            <v>2251</v>
          </cell>
          <cell r="AK1754">
            <v>0</v>
          </cell>
          <cell r="AM1754">
            <v>420</v>
          </cell>
          <cell r="AN1754">
            <v>1</v>
          </cell>
          <cell r="AO1754">
            <v>393216</v>
          </cell>
          <cell r="AQ1754">
            <v>0</v>
          </cell>
          <cell r="AR1754">
            <v>0</v>
          </cell>
          <cell r="AS1754" t="str">
            <v>Ы</v>
          </cell>
          <cell r="AT1754" t="str">
            <v>Ы</v>
          </cell>
          <cell r="AU1754">
            <v>0</v>
          </cell>
          <cell r="AV1754">
            <v>0</v>
          </cell>
          <cell r="AW1754">
            <v>23</v>
          </cell>
          <cell r="AX1754">
            <v>1</v>
          </cell>
          <cell r="AY1754">
            <v>0</v>
          </cell>
          <cell r="AZ1754">
            <v>0</v>
          </cell>
          <cell r="BA1754">
            <v>0</v>
          </cell>
          <cell r="BB1754">
            <v>0</v>
          </cell>
          <cell r="BC1754">
            <v>38828</v>
          </cell>
        </row>
        <row r="1755">
          <cell r="A1755">
            <v>2006</v>
          </cell>
          <cell r="B1755">
            <v>2</v>
          </cell>
          <cell r="C1755">
            <v>292</v>
          </cell>
          <cell r="D1755">
            <v>21</v>
          </cell>
          <cell r="E1755">
            <v>792020</v>
          </cell>
          <cell r="F1755">
            <v>0</v>
          </cell>
          <cell r="G1755" t="str">
            <v>Затраты по ШПЗ (основные)</v>
          </cell>
          <cell r="H1755">
            <v>2011</v>
          </cell>
          <cell r="I1755">
            <v>7920</v>
          </cell>
          <cell r="J1755">
            <v>1735.41</v>
          </cell>
          <cell r="K1755">
            <v>1</v>
          </cell>
          <cell r="L1755">
            <v>0</v>
          </cell>
          <cell r="M1755">
            <v>0</v>
          </cell>
          <cell r="N1755">
            <v>0</v>
          </cell>
          <cell r="R1755">
            <v>0</v>
          </cell>
          <cell r="S1755">
            <v>0</v>
          </cell>
          <cell r="T1755">
            <v>0</v>
          </cell>
          <cell r="U1755">
            <v>36</v>
          </cell>
          <cell r="V1755">
            <v>0</v>
          </cell>
          <cell r="W1755">
            <v>0</v>
          </cell>
          <cell r="AA1755">
            <v>0</v>
          </cell>
          <cell r="AB1755">
            <v>0</v>
          </cell>
          <cell r="AC1755">
            <v>0</v>
          </cell>
          <cell r="AD1755">
            <v>36</v>
          </cell>
          <cell r="AE1755">
            <v>280200</v>
          </cell>
          <cell r="AF1755">
            <v>0</v>
          </cell>
          <cell r="AI1755">
            <v>2251</v>
          </cell>
          <cell r="AK1755">
            <v>0</v>
          </cell>
          <cell r="AM1755">
            <v>421</v>
          </cell>
          <cell r="AN1755">
            <v>1</v>
          </cell>
          <cell r="AO1755">
            <v>393216</v>
          </cell>
          <cell r="AQ1755">
            <v>0</v>
          </cell>
          <cell r="AR1755">
            <v>0</v>
          </cell>
          <cell r="AS1755" t="str">
            <v>Ы</v>
          </cell>
          <cell r="AT1755" t="str">
            <v>Ы</v>
          </cell>
          <cell r="AU1755">
            <v>0</v>
          </cell>
          <cell r="AV1755">
            <v>0</v>
          </cell>
          <cell r="AW1755">
            <v>23</v>
          </cell>
          <cell r="AX1755">
            <v>1</v>
          </cell>
          <cell r="AY1755">
            <v>0</v>
          </cell>
          <cell r="AZ1755">
            <v>0</v>
          </cell>
          <cell r="BA1755">
            <v>0</v>
          </cell>
          <cell r="BB1755">
            <v>0</v>
          </cell>
          <cell r="BC1755">
            <v>38828</v>
          </cell>
        </row>
        <row r="1756">
          <cell r="A1756">
            <v>2006</v>
          </cell>
          <cell r="B1756">
            <v>2</v>
          </cell>
          <cell r="C1756">
            <v>293</v>
          </cell>
          <cell r="D1756">
            <v>21</v>
          </cell>
          <cell r="E1756">
            <v>792020</v>
          </cell>
          <cell r="F1756">
            <v>0</v>
          </cell>
          <cell r="G1756" t="str">
            <v>Затраты по ШПЗ (основные)</v>
          </cell>
          <cell r="H1756">
            <v>2011</v>
          </cell>
          <cell r="I1756">
            <v>7920</v>
          </cell>
          <cell r="J1756">
            <v>16254.04</v>
          </cell>
          <cell r="K1756">
            <v>1</v>
          </cell>
          <cell r="L1756">
            <v>0</v>
          </cell>
          <cell r="M1756">
            <v>0</v>
          </cell>
          <cell r="N1756">
            <v>0</v>
          </cell>
          <cell r="R1756">
            <v>0</v>
          </cell>
          <cell r="S1756">
            <v>0</v>
          </cell>
          <cell r="T1756">
            <v>0</v>
          </cell>
          <cell r="U1756">
            <v>36</v>
          </cell>
          <cell r="V1756">
            <v>0</v>
          </cell>
          <cell r="W1756">
            <v>0</v>
          </cell>
          <cell r="AA1756">
            <v>0</v>
          </cell>
          <cell r="AB1756">
            <v>0</v>
          </cell>
          <cell r="AC1756">
            <v>0</v>
          </cell>
          <cell r="AD1756">
            <v>36</v>
          </cell>
          <cell r="AE1756">
            <v>280300</v>
          </cell>
          <cell r="AF1756">
            <v>0</v>
          </cell>
          <cell r="AI1756">
            <v>2251</v>
          </cell>
          <cell r="AK1756">
            <v>0</v>
          </cell>
          <cell r="AM1756">
            <v>422</v>
          </cell>
          <cell r="AN1756">
            <v>1</v>
          </cell>
          <cell r="AO1756">
            <v>393216</v>
          </cell>
          <cell r="AQ1756">
            <v>0</v>
          </cell>
          <cell r="AR1756">
            <v>0</v>
          </cell>
          <cell r="AS1756" t="str">
            <v>Ы</v>
          </cell>
          <cell r="AT1756" t="str">
            <v>Ы</v>
          </cell>
          <cell r="AU1756">
            <v>0</v>
          </cell>
          <cell r="AV1756">
            <v>0</v>
          </cell>
          <cell r="AW1756">
            <v>23</v>
          </cell>
          <cell r="AX1756">
            <v>1</v>
          </cell>
          <cell r="AY1756">
            <v>0</v>
          </cell>
          <cell r="AZ1756">
            <v>0</v>
          </cell>
          <cell r="BA1756">
            <v>0</v>
          </cell>
          <cell r="BB1756">
            <v>0</v>
          </cell>
          <cell r="BC1756">
            <v>38828</v>
          </cell>
        </row>
        <row r="1757">
          <cell r="A1757">
            <v>2006</v>
          </cell>
          <cell r="B1757">
            <v>2</v>
          </cell>
          <cell r="C1757">
            <v>294</v>
          </cell>
          <cell r="D1757">
            <v>21</v>
          </cell>
          <cell r="E1757">
            <v>792020</v>
          </cell>
          <cell r="F1757">
            <v>0</v>
          </cell>
          <cell r="G1757" t="str">
            <v>Затраты по ШПЗ (основные)</v>
          </cell>
          <cell r="H1757">
            <v>2011</v>
          </cell>
          <cell r="I1757">
            <v>7920</v>
          </cell>
          <cell r="J1757">
            <v>130064.51</v>
          </cell>
          <cell r="K1757">
            <v>1</v>
          </cell>
          <cell r="L1757">
            <v>0</v>
          </cell>
          <cell r="M1757">
            <v>0</v>
          </cell>
          <cell r="N1757">
            <v>0</v>
          </cell>
          <cell r="R1757">
            <v>0</v>
          </cell>
          <cell r="S1757">
            <v>0</v>
          </cell>
          <cell r="T1757">
            <v>0</v>
          </cell>
          <cell r="U1757">
            <v>36</v>
          </cell>
          <cell r="V1757">
            <v>0</v>
          </cell>
          <cell r="W1757">
            <v>0</v>
          </cell>
          <cell r="AA1757">
            <v>0</v>
          </cell>
          <cell r="AB1757">
            <v>0</v>
          </cell>
          <cell r="AC1757">
            <v>0</v>
          </cell>
          <cell r="AD1757">
            <v>36</v>
          </cell>
          <cell r="AE1757">
            <v>280400</v>
          </cell>
          <cell r="AF1757">
            <v>0</v>
          </cell>
          <cell r="AI1757">
            <v>2251</v>
          </cell>
          <cell r="AK1757">
            <v>0</v>
          </cell>
          <cell r="AM1757">
            <v>423</v>
          </cell>
          <cell r="AN1757">
            <v>1</v>
          </cell>
          <cell r="AO1757">
            <v>393216</v>
          </cell>
          <cell r="AQ1757">
            <v>0</v>
          </cell>
          <cell r="AR1757">
            <v>0</v>
          </cell>
          <cell r="AS1757" t="str">
            <v>Ы</v>
          </cell>
          <cell r="AT1757" t="str">
            <v>Ы</v>
          </cell>
          <cell r="AU1757">
            <v>0</v>
          </cell>
          <cell r="AV1757">
            <v>0</v>
          </cell>
          <cell r="AW1757">
            <v>23</v>
          </cell>
          <cell r="AX1757">
            <v>1</v>
          </cell>
          <cell r="AY1757">
            <v>0</v>
          </cell>
          <cell r="AZ1757">
            <v>0</v>
          </cell>
          <cell r="BA1757">
            <v>0</v>
          </cell>
          <cell r="BB1757">
            <v>0</v>
          </cell>
          <cell r="BC1757">
            <v>38828</v>
          </cell>
        </row>
        <row r="1758">
          <cell r="A1758">
            <v>2006</v>
          </cell>
          <cell r="B1758">
            <v>2</v>
          </cell>
          <cell r="C1758">
            <v>295</v>
          </cell>
          <cell r="D1758">
            <v>21</v>
          </cell>
          <cell r="E1758">
            <v>792020</v>
          </cell>
          <cell r="F1758">
            <v>0</v>
          </cell>
          <cell r="G1758" t="str">
            <v>Затраты по ШПЗ (основные)</v>
          </cell>
          <cell r="H1758">
            <v>2011</v>
          </cell>
          <cell r="I1758">
            <v>7920</v>
          </cell>
          <cell r="J1758">
            <v>16911.759999999998</v>
          </cell>
          <cell r="K1758">
            <v>1</v>
          </cell>
          <cell r="L1758">
            <v>0</v>
          </cell>
          <cell r="M1758">
            <v>0</v>
          </cell>
          <cell r="N1758">
            <v>0</v>
          </cell>
          <cell r="R1758">
            <v>0</v>
          </cell>
          <cell r="S1758">
            <v>0</v>
          </cell>
          <cell r="T1758">
            <v>0</v>
          </cell>
          <cell r="U1758">
            <v>36</v>
          </cell>
          <cell r="V1758">
            <v>0</v>
          </cell>
          <cell r="W1758">
            <v>0</v>
          </cell>
          <cell r="AA1758">
            <v>0</v>
          </cell>
          <cell r="AB1758">
            <v>0</v>
          </cell>
          <cell r="AC1758">
            <v>0</v>
          </cell>
          <cell r="AD1758">
            <v>36</v>
          </cell>
          <cell r="AE1758">
            <v>281000</v>
          </cell>
          <cell r="AF1758">
            <v>0</v>
          </cell>
          <cell r="AI1758">
            <v>2251</v>
          </cell>
          <cell r="AK1758">
            <v>0</v>
          </cell>
          <cell r="AM1758">
            <v>424</v>
          </cell>
          <cell r="AN1758">
            <v>1</v>
          </cell>
          <cell r="AO1758">
            <v>393216</v>
          </cell>
          <cell r="AQ1758">
            <v>0</v>
          </cell>
          <cell r="AR1758">
            <v>0</v>
          </cell>
          <cell r="AS1758" t="str">
            <v>Ы</v>
          </cell>
          <cell r="AT1758" t="str">
            <v>Ы</v>
          </cell>
          <cell r="AU1758">
            <v>0</v>
          </cell>
          <cell r="AV1758">
            <v>0</v>
          </cell>
          <cell r="AW1758">
            <v>23</v>
          </cell>
          <cell r="AX1758">
            <v>1</v>
          </cell>
          <cell r="AY1758">
            <v>0</v>
          </cell>
          <cell r="AZ1758">
            <v>0</v>
          </cell>
          <cell r="BA1758">
            <v>0</v>
          </cell>
          <cell r="BB1758">
            <v>0</v>
          </cell>
          <cell r="BC1758">
            <v>38828</v>
          </cell>
        </row>
        <row r="1759">
          <cell r="A1759">
            <v>2006</v>
          </cell>
          <cell r="B1759">
            <v>2</v>
          </cell>
          <cell r="C1759">
            <v>296</v>
          </cell>
          <cell r="D1759">
            <v>21</v>
          </cell>
          <cell r="E1759">
            <v>792020</v>
          </cell>
          <cell r="F1759">
            <v>0</v>
          </cell>
          <cell r="G1759" t="str">
            <v>Затраты по ШПЗ (основные)</v>
          </cell>
          <cell r="H1759">
            <v>2011</v>
          </cell>
          <cell r="I1759">
            <v>7920</v>
          </cell>
          <cell r="J1759">
            <v>5297.06</v>
          </cell>
          <cell r="K1759">
            <v>1</v>
          </cell>
          <cell r="L1759">
            <v>0</v>
          </cell>
          <cell r="M1759">
            <v>0</v>
          </cell>
          <cell r="N1759">
            <v>0</v>
          </cell>
          <cell r="R1759">
            <v>0</v>
          </cell>
          <cell r="S1759">
            <v>0</v>
          </cell>
          <cell r="T1759">
            <v>0</v>
          </cell>
          <cell r="U1759">
            <v>36</v>
          </cell>
          <cell r="V1759">
            <v>0</v>
          </cell>
          <cell r="W1759">
            <v>0</v>
          </cell>
          <cell r="AA1759">
            <v>0</v>
          </cell>
          <cell r="AB1759">
            <v>0</v>
          </cell>
          <cell r="AC1759">
            <v>0</v>
          </cell>
          <cell r="AD1759">
            <v>36</v>
          </cell>
          <cell r="AE1759">
            <v>281100</v>
          </cell>
          <cell r="AF1759">
            <v>0</v>
          </cell>
          <cell r="AI1759">
            <v>2251</v>
          </cell>
          <cell r="AK1759">
            <v>0</v>
          </cell>
          <cell r="AM1759">
            <v>425</v>
          </cell>
          <cell r="AN1759">
            <v>1</v>
          </cell>
          <cell r="AO1759">
            <v>393216</v>
          </cell>
          <cell r="AQ1759">
            <v>0</v>
          </cell>
          <cell r="AR1759">
            <v>0</v>
          </cell>
          <cell r="AS1759" t="str">
            <v>Ы</v>
          </cell>
          <cell r="AT1759" t="str">
            <v>Ы</v>
          </cell>
          <cell r="AU1759">
            <v>0</v>
          </cell>
          <cell r="AV1759">
            <v>0</v>
          </cell>
          <cell r="AW1759">
            <v>23</v>
          </cell>
          <cell r="AX1759">
            <v>1</v>
          </cell>
          <cell r="AY1759">
            <v>0</v>
          </cell>
          <cell r="AZ1759">
            <v>0</v>
          </cell>
          <cell r="BA1759">
            <v>0</v>
          </cell>
          <cell r="BB1759">
            <v>0</v>
          </cell>
          <cell r="BC1759">
            <v>38828</v>
          </cell>
        </row>
        <row r="1760">
          <cell r="A1760">
            <v>2006</v>
          </cell>
          <cell r="B1760">
            <v>2</v>
          </cell>
          <cell r="C1760">
            <v>297</v>
          </cell>
          <cell r="D1760">
            <v>21</v>
          </cell>
          <cell r="E1760">
            <v>792020</v>
          </cell>
          <cell r="F1760">
            <v>0</v>
          </cell>
          <cell r="G1760" t="str">
            <v>Затраты по ШПЗ (основные)</v>
          </cell>
          <cell r="H1760">
            <v>2011</v>
          </cell>
          <cell r="I1760">
            <v>7920</v>
          </cell>
          <cell r="J1760">
            <v>12890.73</v>
          </cell>
          <cell r="K1760">
            <v>1</v>
          </cell>
          <cell r="L1760">
            <v>0</v>
          </cell>
          <cell r="M1760">
            <v>0</v>
          </cell>
          <cell r="N1760">
            <v>0</v>
          </cell>
          <cell r="R1760">
            <v>0</v>
          </cell>
          <cell r="S1760">
            <v>0</v>
          </cell>
          <cell r="T1760">
            <v>0</v>
          </cell>
          <cell r="U1760">
            <v>36</v>
          </cell>
          <cell r="V1760">
            <v>0</v>
          </cell>
          <cell r="W1760">
            <v>0</v>
          </cell>
          <cell r="AA1760">
            <v>0</v>
          </cell>
          <cell r="AB1760">
            <v>0</v>
          </cell>
          <cell r="AC1760">
            <v>0</v>
          </cell>
          <cell r="AD1760">
            <v>36</v>
          </cell>
          <cell r="AE1760">
            <v>281200</v>
          </cell>
          <cell r="AF1760">
            <v>0</v>
          </cell>
          <cell r="AI1760">
            <v>2251</v>
          </cell>
          <cell r="AK1760">
            <v>0</v>
          </cell>
          <cell r="AM1760">
            <v>426</v>
          </cell>
          <cell r="AN1760">
            <v>1</v>
          </cell>
          <cell r="AO1760">
            <v>393216</v>
          </cell>
          <cell r="AQ1760">
            <v>0</v>
          </cell>
          <cell r="AR1760">
            <v>0</v>
          </cell>
          <cell r="AS1760" t="str">
            <v>Ы</v>
          </cell>
          <cell r="AT1760" t="str">
            <v>Ы</v>
          </cell>
          <cell r="AU1760">
            <v>0</v>
          </cell>
          <cell r="AV1760">
            <v>0</v>
          </cell>
          <cell r="AW1760">
            <v>23</v>
          </cell>
          <cell r="AX1760">
            <v>1</v>
          </cell>
          <cell r="AY1760">
            <v>0</v>
          </cell>
          <cell r="AZ1760">
            <v>0</v>
          </cell>
          <cell r="BA1760">
            <v>0</v>
          </cell>
          <cell r="BB1760">
            <v>0</v>
          </cell>
          <cell r="BC1760">
            <v>38828</v>
          </cell>
        </row>
        <row r="1761">
          <cell r="A1761">
            <v>2006</v>
          </cell>
          <cell r="B1761">
            <v>2</v>
          </cell>
          <cell r="C1761">
            <v>298</v>
          </cell>
          <cell r="D1761">
            <v>21</v>
          </cell>
          <cell r="E1761">
            <v>792020</v>
          </cell>
          <cell r="F1761">
            <v>0</v>
          </cell>
          <cell r="G1761" t="str">
            <v>Затраты по ШПЗ (основные)</v>
          </cell>
          <cell r="H1761">
            <v>2011</v>
          </cell>
          <cell r="I1761">
            <v>7920</v>
          </cell>
          <cell r="J1761">
            <v>100</v>
          </cell>
          <cell r="K1761">
            <v>1</v>
          </cell>
          <cell r="L1761">
            <v>0</v>
          </cell>
          <cell r="M1761">
            <v>0</v>
          </cell>
          <cell r="N1761">
            <v>0</v>
          </cell>
          <cell r="R1761">
            <v>0</v>
          </cell>
          <cell r="S1761">
            <v>0</v>
          </cell>
          <cell r="T1761">
            <v>0</v>
          </cell>
          <cell r="U1761">
            <v>36</v>
          </cell>
          <cell r="V1761">
            <v>0</v>
          </cell>
          <cell r="W1761">
            <v>0</v>
          </cell>
          <cell r="AA1761">
            <v>0</v>
          </cell>
          <cell r="AB1761">
            <v>0</v>
          </cell>
          <cell r="AC1761">
            <v>0</v>
          </cell>
          <cell r="AD1761">
            <v>36</v>
          </cell>
          <cell r="AE1761">
            <v>282000</v>
          </cell>
          <cell r="AF1761">
            <v>0</v>
          </cell>
          <cell r="AI1761">
            <v>2251</v>
          </cell>
          <cell r="AK1761">
            <v>0</v>
          </cell>
          <cell r="AM1761">
            <v>427</v>
          </cell>
          <cell r="AN1761">
            <v>1</v>
          </cell>
          <cell r="AO1761">
            <v>393216</v>
          </cell>
          <cell r="AQ1761">
            <v>0</v>
          </cell>
          <cell r="AR1761">
            <v>0</v>
          </cell>
          <cell r="AS1761" t="str">
            <v>Ы</v>
          </cell>
          <cell r="AT1761" t="str">
            <v>Ы</v>
          </cell>
          <cell r="AU1761">
            <v>0</v>
          </cell>
          <cell r="AV1761">
            <v>0</v>
          </cell>
          <cell r="AW1761">
            <v>23</v>
          </cell>
          <cell r="AX1761">
            <v>1</v>
          </cell>
          <cell r="AY1761">
            <v>0</v>
          </cell>
          <cell r="AZ1761">
            <v>0</v>
          </cell>
          <cell r="BA1761">
            <v>0</v>
          </cell>
          <cell r="BB1761">
            <v>0</v>
          </cell>
          <cell r="BC1761">
            <v>38828</v>
          </cell>
        </row>
        <row r="1762">
          <cell r="A1762">
            <v>2006</v>
          </cell>
          <cell r="B1762">
            <v>2</v>
          </cell>
          <cell r="C1762">
            <v>299</v>
          </cell>
          <cell r="D1762">
            <v>21</v>
          </cell>
          <cell r="E1762">
            <v>792020</v>
          </cell>
          <cell r="F1762">
            <v>0</v>
          </cell>
          <cell r="G1762" t="str">
            <v>Затраты по ШПЗ (основные)</v>
          </cell>
          <cell r="H1762">
            <v>2011</v>
          </cell>
          <cell r="I1762">
            <v>7920</v>
          </cell>
          <cell r="J1762">
            <v>12595.42</v>
          </cell>
          <cell r="K1762">
            <v>1</v>
          </cell>
          <cell r="L1762">
            <v>0</v>
          </cell>
          <cell r="M1762">
            <v>0</v>
          </cell>
          <cell r="N1762">
            <v>0</v>
          </cell>
          <cell r="R1762">
            <v>0</v>
          </cell>
          <cell r="S1762">
            <v>0</v>
          </cell>
          <cell r="T1762">
            <v>0</v>
          </cell>
          <cell r="U1762">
            <v>36</v>
          </cell>
          <cell r="V1762">
            <v>0</v>
          </cell>
          <cell r="W1762">
            <v>0</v>
          </cell>
          <cell r="AA1762">
            <v>0</v>
          </cell>
          <cell r="AB1762">
            <v>0</v>
          </cell>
          <cell r="AC1762">
            <v>0</v>
          </cell>
          <cell r="AD1762">
            <v>36</v>
          </cell>
          <cell r="AE1762">
            <v>282200</v>
          </cell>
          <cell r="AF1762">
            <v>0</v>
          </cell>
          <cell r="AI1762">
            <v>2251</v>
          </cell>
          <cell r="AK1762">
            <v>0</v>
          </cell>
          <cell r="AM1762">
            <v>428</v>
          </cell>
          <cell r="AN1762">
            <v>1</v>
          </cell>
          <cell r="AO1762">
            <v>393216</v>
          </cell>
          <cell r="AQ1762">
            <v>0</v>
          </cell>
          <cell r="AR1762">
            <v>0</v>
          </cell>
          <cell r="AS1762" t="str">
            <v>Ы</v>
          </cell>
          <cell r="AT1762" t="str">
            <v>Ы</v>
          </cell>
          <cell r="AU1762">
            <v>0</v>
          </cell>
          <cell r="AV1762">
            <v>0</v>
          </cell>
          <cell r="AW1762">
            <v>23</v>
          </cell>
          <cell r="AX1762">
            <v>1</v>
          </cell>
          <cell r="AY1762">
            <v>0</v>
          </cell>
          <cell r="AZ1762">
            <v>0</v>
          </cell>
          <cell r="BA1762">
            <v>0</v>
          </cell>
          <cell r="BB1762">
            <v>0</v>
          </cell>
          <cell r="BC1762">
            <v>38828</v>
          </cell>
        </row>
        <row r="1763">
          <cell r="A1763">
            <v>2006</v>
          </cell>
          <cell r="B1763">
            <v>2</v>
          </cell>
          <cell r="C1763">
            <v>300</v>
          </cell>
          <cell r="D1763">
            <v>21</v>
          </cell>
          <cell r="E1763">
            <v>792020</v>
          </cell>
          <cell r="F1763">
            <v>0</v>
          </cell>
          <cell r="G1763" t="str">
            <v>Затраты по ШПЗ (основные)</v>
          </cell>
          <cell r="H1763">
            <v>2011</v>
          </cell>
          <cell r="I1763">
            <v>7920</v>
          </cell>
          <cell r="J1763">
            <v>8426.9</v>
          </cell>
          <cell r="K1763">
            <v>1</v>
          </cell>
          <cell r="L1763">
            <v>0</v>
          </cell>
          <cell r="M1763">
            <v>0</v>
          </cell>
          <cell r="N1763">
            <v>0</v>
          </cell>
          <cell r="R1763">
            <v>0</v>
          </cell>
          <cell r="S1763">
            <v>0</v>
          </cell>
          <cell r="T1763">
            <v>0</v>
          </cell>
          <cell r="U1763">
            <v>36</v>
          </cell>
          <cell r="V1763">
            <v>0</v>
          </cell>
          <cell r="W1763">
            <v>0</v>
          </cell>
          <cell r="AA1763">
            <v>0</v>
          </cell>
          <cell r="AB1763">
            <v>0</v>
          </cell>
          <cell r="AC1763">
            <v>0</v>
          </cell>
          <cell r="AD1763">
            <v>36</v>
          </cell>
          <cell r="AE1763">
            <v>282300</v>
          </cell>
          <cell r="AF1763">
            <v>0</v>
          </cell>
          <cell r="AI1763">
            <v>2251</v>
          </cell>
          <cell r="AK1763">
            <v>0</v>
          </cell>
          <cell r="AM1763">
            <v>429</v>
          </cell>
          <cell r="AN1763">
            <v>1</v>
          </cell>
          <cell r="AO1763">
            <v>393216</v>
          </cell>
          <cell r="AQ1763">
            <v>0</v>
          </cell>
          <cell r="AR1763">
            <v>0</v>
          </cell>
          <cell r="AS1763" t="str">
            <v>Ы</v>
          </cell>
          <cell r="AT1763" t="str">
            <v>Ы</v>
          </cell>
          <cell r="AU1763">
            <v>0</v>
          </cell>
          <cell r="AV1763">
            <v>0</v>
          </cell>
          <cell r="AW1763">
            <v>23</v>
          </cell>
          <cell r="AX1763">
            <v>1</v>
          </cell>
          <cell r="AY1763">
            <v>0</v>
          </cell>
          <cell r="AZ1763">
            <v>0</v>
          </cell>
          <cell r="BA1763">
            <v>0</v>
          </cell>
          <cell r="BB1763">
            <v>0</v>
          </cell>
          <cell r="BC1763">
            <v>38828</v>
          </cell>
        </row>
        <row r="1764">
          <cell r="A1764">
            <v>2006</v>
          </cell>
          <cell r="B1764">
            <v>2</v>
          </cell>
          <cell r="C1764">
            <v>301</v>
          </cell>
          <cell r="D1764">
            <v>21</v>
          </cell>
          <cell r="E1764">
            <v>792020</v>
          </cell>
          <cell r="F1764">
            <v>0</v>
          </cell>
          <cell r="G1764" t="str">
            <v>Затраты по ШПЗ (основные)</v>
          </cell>
          <cell r="H1764">
            <v>2011</v>
          </cell>
          <cell r="I1764">
            <v>7920</v>
          </cell>
          <cell r="J1764">
            <v>16174</v>
          </cell>
          <cell r="K1764">
            <v>1</v>
          </cell>
          <cell r="L1764">
            <v>0</v>
          </cell>
          <cell r="M1764">
            <v>0</v>
          </cell>
          <cell r="N1764">
            <v>0</v>
          </cell>
          <cell r="R1764">
            <v>0</v>
          </cell>
          <cell r="S1764">
            <v>0</v>
          </cell>
          <cell r="T1764">
            <v>0</v>
          </cell>
          <cell r="U1764">
            <v>36</v>
          </cell>
          <cell r="V1764">
            <v>0</v>
          </cell>
          <cell r="W1764">
            <v>0</v>
          </cell>
          <cell r="AA1764">
            <v>0</v>
          </cell>
          <cell r="AB1764">
            <v>0</v>
          </cell>
          <cell r="AC1764">
            <v>0</v>
          </cell>
          <cell r="AD1764">
            <v>36</v>
          </cell>
          <cell r="AE1764">
            <v>283000</v>
          </cell>
          <cell r="AF1764">
            <v>0</v>
          </cell>
          <cell r="AI1764">
            <v>2251</v>
          </cell>
          <cell r="AK1764">
            <v>0</v>
          </cell>
          <cell r="AM1764">
            <v>430</v>
          </cell>
          <cell r="AN1764">
            <v>1</v>
          </cell>
          <cell r="AO1764">
            <v>393216</v>
          </cell>
          <cell r="AQ1764">
            <v>0</v>
          </cell>
          <cell r="AR1764">
            <v>0</v>
          </cell>
          <cell r="AS1764" t="str">
            <v>Ы</v>
          </cell>
          <cell r="AT1764" t="str">
            <v>Ы</v>
          </cell>
          <cell r="AU1764">
            <v>0</v>
          </cell>
          <cell r="AV1764">
            <v>0</v>
          </cell>
          <cell r="AW1764">
            <v>23</v>
          </cell>
          <cell r="AX1764">
            <v>1</v>
          </cell>
          <cell r="AY1764">
            <v>0</v>
          </cell>
          <cell r="AZ1764">
            <v>0</v>
          </cell>
          <cell r="BA1764">
            <v>0</v>
          </cell>
          <cell r="BB1764">
            <v>0</v>
          </cell>
          <cell r="BC1764">
            <v>38828</v>
          </cell>
        </row>
        <row r="1765">
          <cell r="A1765">
            <v>2006</v>
          </cell>
          <cell r="B1765">
            <v>2</v>
          </cell>
          <cell r="C1765">
            <v>302</v>
          </cell>
          <cell r="D1765">
            <v>21</v>
          </cell>
          <cell r="E1765">
            <v>792020</v>
          </cell>
          <cell r="F1765">
            <v>0</v>
          </cell>
          <cell r="G1765" t="str">
            <v>Затраты по ШПЗ (основные)</v>
          </cell>
          <cell r="H1765">
            <v>2011</v>
          </cell>
          <cell r="I1765">
            <v>7920</v>
          </cell>
          <cell r="J1765">
            <v>11992.1</v>
          </cell>
          <cell r="K1765">
            <v>1</v>
          </cell>
          <cell r="L1765">
            <v>0</v>
          </cell>
          <cell r="M1765">
            <v>0</v>
          </cell>
          <cell r="N1765">
            <v>0</v>
          </cell>
          <cell r="R1765">
            <v>0</v>
          </cell>
          <cell r="S1765">
            <v>0</v>
          </cell>
          <cell r="T1765">
            <v>0</v>
          </cell>
          <cell r="U1765">
            <v>36</v>
          </cell>
          <cell r="V1765">
            <v>0</v>
          </cell>
          <cell r="W1765">
            <v>0</v>
          </cell>
          <cell r="AA1765">
            <v>0</v>
          </cell>
          <cell r="AB1765">
            <v>0</v>
          </cell>
          <cell r="AC1765">
            <v>0</v>
          </cell>
          <cell r="AD1765">
            <v>36</v>
          </cell>
          <cell r="AE1765">
            <v>285000</v>
          </cell>
          <cell r="AF1765">
            <v>0</v>
          </cell>
          <cell r="AI1765">
            <v>2251</v>
          </cell>
          <cell r="AK1765">
            <v>0</v>
          </cell>
          <cell r="AM1765">
            <v>431</v>
          </cell>
          <cell r="AN1765">
            <v>1</v>
          </cell>
          <cell r="AO1765">
            <v>393216</v>
          </cell>
          <cell r="AQ1765">
            <v>0</v>
          </cell>
          <cell r="AR1765">
            <v>0</v>
          </cell>
          <cell r="AS1765" t="str">
            <v>Ы</v>
          </cell>
          <cell r="AT1765" t="str">
            <v>Ы</v>
          </cell>
          <cell r="AU1765">
            <v>0</v>
          </cell>
          <cell r="AV1765">
            <v>0</v>
          </cell>
          <cell r="AW1765">
            <v>23</v>
          </cell>
          <cell r="AX1765">
            <v>1</v>
          </cell>
          <cell r="AY1765">
            <v>0</v>
          </cell>
          <cell r="AZ1765">
            <v>0</v>
          </cell>
          <cell r="BA1765">
            <v>0</v>
          </cell>
          <cell r="BB1765">
            <v>0</v>
          </cell>
          <cell r="BC1765">
            <v>38828</v>
          </cell>
        </row>
        <row r="1766">
          <cell r="A1766">
            <v>2006</v>
          </cell>
          <cell r="B1766">
            <v>2</v>
          </cell>
          <cell r="C1766">
            <v>303</v>
          </cell>
          <cell r="D1766">
            <v>21</v>
          </cell>
          <cell r="E1766">
            <v>792020</v>
          </cell>
          <cell r="F1766">
            <v>0</v>
          </cell>
          <cell r="G1766" t="str">
            <v>Затраты по ШПЗ (основные)</v>
          </cell>
          <cell r="H1766">
            <v>2011</v>
          </cell>
          <cell r="I1766">
            <v>7920</v>
          </cell>
          <cell r="J1766">
            <v>80225.53</v>
          </cell>
          <cell r="K1766">
            <v>1</v>
          </cell>
          <cell r="L1766">
            <v>0</v>
          </cell>
          <cell r="M1766">
            <v>0</v>
          </cell>
          <cell r="N1766">
            <v>0</v>
          </cell>
          <cell r="R1766">
            <v>0</v>
          </cell>
          <cell r="S1766">
            <v>0</v>
          </cell>
          <cell r="T1766">
            <v>0</v>
          </cell>
          <cell r="U1766">
            <v>36</v>
          </cell>
          <cell r="V1766">
            <v>0</v>
          </cell>
          <cell r="W1766">
            <v>0</v>
          </cell>
          <cell r="AA1766">
            <v>0</v>
          </cell>
          <cell r="AB1766">
            <v>0</v>
          </cell>
          <cell r="AC1766">
            <v>0</v>
          </cell>
          <cell r="AD1766">
            <v>36</v>
          </cell>
          <cell r="AE1766">
            <v>311000</v>
          </cell>
          <cell r="AF1766">
            <v>0</v>
          </cell>
          <cell r="AI1766">
            <v>2251</v>
          </cell>
          <cell r="AK1766">
            <v>0</v>
          </cell>
          <cell r="AM1766">
            <v>432</v>
          </cell>
          <cell r="AN1766">
            <v>1</v>
          </cell>
          <cell r="AO1766">
            <v>393216</v>
          </cell>
          <cell r="AQ1766">
            <v>0</v>
          </cell>
          <cell r="AR1766">
            <v>0</v>
          </cell>
          <cell r="AS1766" t="str">
            <v>Ы</v>
          </cell>
          <cell r="AT1766" t="str">
            <v>Ы</v>
          </cell>
          <cell r="AU1766">
            <v>0</v>
          </cell>
          <cell r="AV1766">
            <v>0</v>
          </cell>
          <cell r="AW1766">
            <v>23</v>
          </cell>
          <cell r="AX1766">
            <v>1</v>
          </cell>
          <cell r="AY1766">
            <v>0</v>
          </cell>
          <cell r="AZ1766">
            <v>0</v>
          </cell>
          <cell r="BA1766">
            <v>0</v>
          </cell>
          <cell r="BB1766">
            <v>0</v>
          </cell>
          <cell r="BC1766">
            <v>38828</v>
          </cell>
        </row>
        <row r="1767">
          <cell r="A1767">
            <v>2006</v>
          </cell>
          <cell r="B1767">
            <v>2</v>
          </cell>
          <cell r="C1767">
            <v>304</v>
          </cell>
          <cell r="D1767">
            <v>21</v>
          </cell>
          <cell r="E1767">
            <v>792020</v>
          </cell>
          <cell r="F1767">
            <v>0</v>
          </cell>
          <cell r="G1767" t="str">
            <v>Затраты по ШПЗ (основные)</v>
          </cell>
          <cell r="H1767">
            <v>2011</v>
          </cell>
          <cell r="I1767">
            <v>7920</v>
          </cell>
          <cell r="J1767">
            <v>276639.71999999997</v>
          </cell>
          <cell r="K1767">
            <v>1</v>
          </cell>
          <cell r="L1767">
            <v>0</v>
          </cell>
          <cell r="M1767">
            <v>0</v>
          </cell>
          <cell r="N1767">
            <v>0</v>
          </cell>
          <cell r="R1767">
            <v>0</v>
          </cell>
          <cell r="S1767">
            <v>0</v>
          </cell>
          <cell r="T1767">
            <v>0</v>
          </cell>
          <cell r="U1767">
            <v>36</v>
          </cell>
          <cell r="V1767">
            <v>0</v>
          </cell>
          <cell r="W1767">
            <v>0</v>
          </cell>
          <cell r="AA1767">
            <v>0</v>
          </cell>
          <cell r="AB1767">
            <v>0</v>
          </cell>
          <cell r="AC1767">
            <v>0</v>
          </cell>
          <cell r="AD1767">
            <v>36</v>
          </cell>
          <cell r="AE1767">
            <v>312000</v>
          </cell>
          <cell r="AF1767">
            <v>0</v>
          </cell>
          <cell r="AI1767">
            <v>2251</v>
          </cell>
          <cell r="AK1767">
            <v>0</v>
          </cell>
          <cell r="AM1767">
            <v>433</v>
          </cell>
          <cell r="AN1767">
            <v>1</v>
          </cell>
          <cell r="AO1767">
            <v>393216</v>
          </cell>
          <cell r="AQ1767">
            <v>0</v>
          </cell>
          <cell r="AR1767">
            <v>0</v>
          </cell>
          <cell r="AS1767" t="str">
            <v>Ы</v>
          </cell>
          <cell r="AT1767" t="str">
            <v>Ы</v>
          </cell>
          <cell r="AU1767">
            <v>0</v>
          </cell>
          <cell r="AV1767">
            <v>0</v>
          </cell>
          <cell r="AW1767">
            <v>23</v>
          </cell>
          <cell r="AX1767">
            <v>1</v>
          </cell>
          <cell r="AY1767">
            <v>0</v>
          </cell>
          <cell r="AZ1767">
            <v>0</v>
          </cell>
          <cell r="BA1767">
            <v>0</v>
          </cell>
          <cell r="BB1767">
            <v>0</v>
          </cell>
          <cell r="BC1767">
            <v>38828</v>
          </cell>
        </row>
        <row r="1768">
          <cell r="A1768">
            <v>2006</v>
          </cell>
          <cell r="B1768">
            <v>2</v>
          </cell>
          <cell r="C1768">
            <v>305</v>
          </cell>
          <cell r="D1768">
            <v>21</v>
          </cell>
          <cell r="E1768">
            <v>792020</v>
          </cell>
          <cell r="F1768">
            <v>0</v>
          </cell>
          <cell r="G1768" t="str">
            <v>Затраты по ШПЗ (основные)</v>
          </cell>
          <cell r="H1768">
            <v>2011</v>
          </cell>
          <cell r="I1768">
            <v>7920</v>
          </cell>
          <cell r="J1768">
            <v>31276.99</v>
          </cell>
          <cell r="K1768">
            <v>1</v>
          </cell>
          <cell r="L1768">
            <v>0</v>
          </cell>
          <cell r="M1768">
            <v>0</v>
          </cell>
          <cell r="N1768">
            <v>0</v>
          </cell>
          <cell r="R1768">
            <v>0</v>
          </cell>
          <cell r="S1768">
            <v>0</v>
          </cell>
          <cell r="T1768">
            <v>0</v>
          </cell>
          <cell r="U1768">
            <v>36</v>
          </cell>
          <cell r="V1768">
            <v>0</v>
          </cell>
          <cell r="W1768">
            <v>0</v>
          </cell>
          <cell r="AA1768">
            <v>0</v>
          </cell>
          <cell r="AB1768">
            <v>0</v>
          </cell>
          <cell r="AC1768">
            <v>0</v>
          </cell>
          <cell r="AD1768">
            <v>36</v>
          </cell>
          <cell r="AE1768">
            <v>312100</v>
          </cell>
          <cell r="AF1768">
            <v>0</v>
          </cell>
          <cell r="AI1768">
            <v>2251</v>
          </cell>
          <cell r="AK1768">
            <v>0</v>
          </cell>
          <cell r="AM1768">
            <v>434</v>
          </cell>
          <cell r="AN1768">
            <v>1</v>
          </cell>
          <cell r="AO1768">
            <v>393216</v>
          </cell>
          <cell r="AQ1768">
            <v>0</v>
          </cell>
          <cell r="AR1768">
            <v>0</v>
          </cell>
          <cell r="AS1768" t="str">
            <v>Ы</v>
          </cell>
          <cell r="AT1768" t="str">
            <v>Ы</v>
          </cell>
          <cell r="AU1768">
            <v>0</v>
          </cell>
          <cell r="AV1768">
            <v>0</v>
          </cell>
          <cell r="AW1768">
            <v>23</v>
          </cell>
          <cell r="AX1768">
            <v>1</v>
          </cell>
          <cell r="AY1768">
            <v>0</v>
          </cell>
          <cell r="AZ1768">
            <v>0</v>
          </cell>
          <cell r="BA1768">
            <v>0</v>
          </cell>
          <cell r="BB1768">
            <v>0</v>
          </cell>
          <cell r="BC1768">
            <v>38828</v>
          </cell>
        </row>
        <row r="1769">
          <cell r="A1769">
            <v>2006</v>
          </cell>
          <cell r="B1769">
            <v>2</v>
          </cell>
          <cell r="C1769">
            <v>306</v>
          </cell>
          <cell r="D1769">
            <v>21</v>
          </cell>
          <cell r="E1769">
            <v>792020</v>
          </cell>
          <cell r="F1769">
            <v>0</v>
          </cell>
          <cell r="G1769" t="str">
            <v>Затраты по ШПЗ (основные)</v>
          </cell>
          <cell r="H1769">
            <v>2011</v>
          </cell>
          <cell r="I1769">
            <v>7920</v>
          </cell>
          <cell r="J1769">
            <v>245362.73</v>
          </cell>
          <cell r="K1769">
            <v>1</v>
          </cell>
          <cell r="L1769">
            <v>0</v>
          </cell>
          <cell r="M1769">
            <v>0</v>
          </cell>
          <cell r="N1769">
            <v>0</v>
          </cell>
          <cell r="R1769">
            <v>0</v>
          </cell>
          <cell r="S1769">
            <v>0</v>
          </cell>
          <cell r="T1769">
            <v>0</v>
          </cell>
          <cell r="U1769">
            <v>36</v>
          </cell>
          <cell r="V1769">
            <v>0</v>
          </cell>
          <cell r="W1769">
            <v>0</v>
          </cell>
          <cell r="AA1769">
            <v>0</v>
          </cell>
          <cell r="AB1769">
            <v>0</v>
          </cell>
          <cell r="AC1769">
            <v>0</v>
          </cell>
          <cell r="AD1769">
            <v>36</v>
          </cell>
          <cell r="AE1769">
            <v>312200</v>
          </cell>
          <cell r="AF1769">
            <v>0</v>
          </cell>
          <cell r="AI1769">
            <v>2251</v>
          </cell>
          <cell r="AK1769">
            <v>0</v>
          </cell>
          <cell r="AM1769">
            <v>435</v>
          </cell>
          <cell r="AN1769">
            <v>1</v>
          </cell>
          <cell r="AO1769">
            <v>393216</v>
          </cell>
          <cell r="AQ1769">
            <v>0</v>
          </cell>
          <cell r="AR1769">
            <v>0</v>
          </cell>
          <cell r="AS1769" t="str">
            <v>Ы</v>
          </cell>
          <cell r="AT1769" t="str">
            <v>Ы</v>
          </cell>
          <cell r="AU1769">
            <v>0</v>
          </cell>
          <cell r="AV1769">
            <v>0</v>
          </cell>
          <cell r="AW1769">
            <v>23</v>
          </cell>
          <cell r="AX1769">
            <v>1</v>
          </cell>
          <cell r="AY1769">
            <v>0</v>
          </cell>
          <cell r="AZ1769">
            <v>0</v>
          </cell>
          <cell r="BA1769">
            <v>0</v>
          </cell>
          <cell r="BB1769">
            <v>0</v>
          </cell>
          <cell r="BC1769">
            <v>38828</v>
          </cell>
        </row>
        <row r="1770">
          <cell r="A1770">
            <v>2006</v>
          </cell>
          <cell r="B1770">
            <v>2</v>
          </cell>
          <cell r="C1770">
            <v>307</v>
          </cell>
          <cell r="D1770">
            <v>21</v>
          </cell>
          <cell r="E1770">
            <v>792020</v>
          </cell>
          <cell r="F1770">
            <v>0</v>
          </cell>
          <cell r="G1770" t="str">
            <v>Затраты по ШПЗ (основные)</v>
          </cell>
          <cell r="H1770">
            <v>2011</v>
          </cell>
          <cell r="I1770">
            <v>7920</v>
          </cell>
          <cell r="J1770">
            <v>30430.37</v>
          </cell>
          <cell r="K1770">
            <v>1</v>
          </cell>
          <cell r="L1770">
            <v>0</v>
          </cell>
          <cell r="M1770">
            <v>0</v>
          </cell>
          <cell r="N1770">
            <v>0</v>
          </cell>
          <cell r="R1770">
            <v>0</v>
          </cell>
          <cell r="S1770">
            <v>0</v>
          </cell>
          <cell r="T1770">
            <v>0</v>
          </cell>
          <cell r="U1770">
            <v>36</v>
          </cell>
          <cell r="V1770">
            <v>0</v>
          </cell>
          <cell r="W1770">
            <v>0</v>
          </cell>
          <cell r="AA1770">
            <v>0</v>
          </cell>
          <cell r="AB1770">
            <v>0</v>
          </cell>
          <cell r="AC1770">
            <v>0</v>
          </cell>
          <cell r="AD1770">
            <v>36</v>
          </cell>
          <cell r="AE1770">
            <v>313000</v>
          </cell>
          <cell r="AF1770">
            <v>0</v>
          </cell>
          <cell r="AI1770">
            <v>2251</v>
          </cell>
          <cell r="AK1770">
            <v>0</v>
          </cell>
          <cell r="AM1770">
            <v>436</v>
          </cell>
          <cell r="AN1770">
            <v>1</v>
          </cell>
          <cell r="AO1770">
            <v>393216</v>
          </cell>
          <cell r="AQ1770">
            <v>0</v>
          </cell>
          <cell r="AR1770">
            <v>0</v>
          </cell>
          <cell r="AS1770" t="str">
            <v>Ы</v>
          </cell>
          <cell r="AT1770" t="str">
            <v>Ы</v>
          </cell>
          <cell r="AU1770">
            <v>0</v>
          </cell>
          <cell r="AV1770">
            <v>0</v>
          </cell>
          <cell r="AW1770">
            <v>23</v>
          </cell>
          <cell r="AX1770">
            <v>1</v>
          </cell>
          <cell r="AY1770">
            <v>0</v>
          </cell>
          <cell r="AZ1770">
            <v>0</v>
          </cell>
          <cell r="BA1770">
            <v>0</v>
          </cell>
          <cell r="BB1770">
            <v>0</v>
          </cell>
          <cell r="BC1770">
            <v>38828</v>
          </cell>
        </row>
        <row r="1771">
          <cell r="A1771">
            <v>2006</v>
          </cell>
          <cell r="B1771">
            <v>2</v>
          </cell>
          <cell r="C1771">
            <v>308</v>
          </cell>
          <cell r="D1771">
            <v>21</v>
          </cell>
          <cell r="E1771">
            <v>792020</v>
          </cell>
          <cell r="F1771">
            <v>0</v>
          </cell>
          <cell r="G1771" t="str">
            <v>Затраты по ШПЗ (основные)</v>
          </cell>
          <cell r="H1771">
            <v>2011</v>
          </cell>
          <cell r="I1771">
            <v>7920</v>
          </cell>
          <cell r="J1771">
            <v>55327.94</v>
          </cell>
          <cell r="K1771">
            <v>1</v>
          </cell>
          <cell r="L1771">
            <v>0</v>
          </cell>
          <cell r="M1771">
            <v>0</v>
          </cell>
          <cell r="N1771">
            <v>0</v>
          </cell>
          <cell r="R1771">
            <v>0</v>
          </cell>
          <cell r="S1771">
            <v>0</v>
          </cell>
          <cell r="T1771">
            <v>0</v>
          </cell>
          <cell r="U1771">
            <v>36</v>
          </cell>
          <cell r="V1771">
            <v>0</v>
          </cell>
          <cell r="W1771">
            <v>0</v>
          </cell>
          <cell r="AA1771">
            <v>0</v>
          </cell>
          <cell r="AB1771">
            <v>0</v>
          </cell>
          <cell r="AC1771">
            <v>0</v>
          </cell>
          <cell r="AD1771">
            <v>36</v>
          </cell>
          <cell r="AE1771">
            <v>314000</v>
          </cell>
          <cell r="AF1771">
            <v>0</v>
          </cell>
          <cell r="AI1771">
            <v>2251</v>
          </cell>
          <cell r="AK1771">
            <v>0</v>
          </cell>
          <cell r="AM1771">
            <v>437</v>
          </cell>
          <cell r="AN1771">
            <v>1</v>
          </cell>
          <cell r="AO1771">
            <v>393216</v>
          </cell>
          <cell r="AQ1771">
            <v>0</v>
          </cell>
          <cell r="AR1771">
            <v>0</v>
          </cell>
          <cell r="AS1771" t="str">
            <v>Ы</v>
          </cell>
          <cell r="AT1771" t="str">
            <v>Ы</v>
          </cell>
          <cell r="AU1771">
            <v>0</v>
          </cell>
          <cell r="AV1771">
            <v>0</v>
          </cell>
          <cell r="AW1771">
            <v>23</v>
          </cell>
          <cell r="AX1771">
            <v>1</v>
          </cell>
          <cell r="AY1771">
            <v>0</v>
          </cell>
          <cell r="AZ1771">
            <v>0</v>
          </cell>
          <cell r="BA1771">
            <v>0</v>
          </cell>
          <cell r="BB1771">
            <v>0</v>
          </cell>
          <cell r="BC1771">
            <v>38828</v>
          </cell>
        </row>
        <row r="1772">
          <cell r="A1772">
            <v>2006</v>
          </cell>
          <cell r="B1772">
            <v>2</v>
          </cell>
          <cell r="C1772">
            <v>309</v>
          </cell>
          <cell r="D1772">
            <v>21</v>
          </cell>
          <cell r="E1772">
            <v>792020</v>
          </cell>
          <cell r="F1772">
            <v>0</v>
          </cell>
          <cell r="G1772" t="str">
            <v>Затраты по ШПЗ (основные)</v>
          </cell>
          <cell r="H1772">
            <v>2011</v>
          </cell>
          <cell r="I1772">
            <v>7920</v>
          </cell>
          <cell r="J1772">
            <v>11065.59</v>
          </cell>
          <cell r="K1772">
            <v>1</v>
          </cell>
          <cell r="L1772">
            <v>0</v>
          </cell>
          <cell r="M1772">
            <v>0</v>
          </cell>
          <cell r="N1772">
            <v>0</v>
          </cell>
          <cell r="R1772">
            <v>0</v>
          </cell>
          <cell r="S1772">
            <v>0</v>
          </cell>
          <cell r="T1772">
            <v>0</v>
          </cell>
          <cell r="U1772">
            <v>36</v>
          </cell>
          <cell r="V1772">
            <v>0</v>
          </cell>
          <cell r="W1772">
            <v>0</v>
          </cell>
          <cell r="AA1772">
            <v>0</v>
          </cell>
          <cell r="AB1772">
            <v>0</v>
          </cell>
          <cell r="AC1772">
            <v>0</v>
          </cell>
          <cell r="AD1772">
            <v>36</v>
          </cell>
          <cell r="AE1772">
            <v>315000</v>
          </cell>
          <cell r="AF1772">
            <v>0</v>
          </cell>
          <cell r="AI1772">
            <v>2251</v>
          </cell>
          <cell r="AK1772">
            <v>0</v>
          </cell>
          <cell r="AM1772">
            <v>438</v>
          </cell>
          <cell r="AN1772">
            <v>1</v>
          </cell>
          <cell r="AO1772">
            <v>393216</v>
          </cell>
          <cell r="AQ1772">
            <v>0</v>
          </cell>
          <cell r="AR1772">
            <v>0</v>
          </cell>
          <cell r="AS1772" t="str">
            <v>Ы</v>
          </cell>
          <cell r="AT1772" t="str">
            <v>Ы</v>
          </cell>
          <cell r="AU1772">
            <v>0</v>
          </cell>
          <cell r="AV1772">
            <v>0</v>
          </cell>
          <cell r="AW1772">
            <v>23</v>
          </cell>
          <cell r="AX1772">
            <v>1</v>
          </cell>
          <cell r="AY1772">
            <v>0</v>
          </cell>
          <cell r="AZ1772">
            <v>0</v>
          </cell>
          <cell r="BA1772">
            <v>0</v>
          </cell>
          <cell r="BB1772">
            <v>0</v>
          </cell>
          <cell r="BC1772">
            <v>38828</v>
          </cell>
        </row>
        <row r="1773">
          <cell r="A1773">
            <v>2006</v>
          </cell>
          <cell r="B1773">
            <v>2</v>
          </cell>
          <cell r="C1773">
            <v>310</v>
          </cell>
          <cell r="D1773">
            <v>21</v>
          </cell>
          <cell r="E1773">
            <v>792020</v>
          </cell>
          <cell r="F1773">
            <v>0</v>
          </cell>
          <cell r="G1773" t="str">
            <v>Затраты по ШПЗ (основные)</v>
          </cell>
          <cell r="H1773">
            <v>2011</v>
          </cell>
          <cell r="I1773">
            <v>7920</v>
          </cell>
          <cell r="J1773">
            <v>510058</v>
          </cell>
          <cell r="K1773">
            <v>1</v>
          </cell>
          <cell r="L1773">
            <v>0</v>
          </cell>
          <cell r="M1773">
            <v>0</v>
          </cell>
          <cell r="N1773">
            <v>0</v>
          </cell>
          <cell r="R1773">
            <v>0</v>
          </cell>
          <cell r="S1773">
            <v>0</v>
          </cell>
          <cell r="T1773">
            <v>0</v>
          </cell>
          <cell r="U1773">
            <v>36</v>
          </cell>
          <cell r="V1773">
            <v>0</v>
          </cell>
          <cell r="W1773">
            <v>0</v>
          </cell>
          <cell r="AA1773">
            <v>0</v>
          </cell>
          <cell r="AB1773">
            <v>0</v>
          </cell>
          <cell r="AC1773">
            <v>0</v>
          </cell>
          <cell r="AD1773">
            <v>36</v>
          </cell>
          <cell r="AE1773">
            <v>410000</v>
          </cell>
          <cell r="AF1773">
            <v>0</v>
          </cell>
          <cell r="AI1773">
            <v>2251</v>
          </cell>
          <cell r="AK1773">
            <v>0</v>
          </cell>
          <cell r="AM1773">
            <v>439</v>
          </cell>
          <cell r="AN1773">
            <v>1</v>
          </cell>
          <cell r="AO1773">
            <v>393216</v>
          </cell>
          <cell r="AQ1773">
            <v>0</v>
          </cell>
          <cell r="AR1773">
            <v>0</v>
          </cell>
          <cell r="AS1773" t="str">
            <v>Ы</v>
          </cell>
          <cell r="AT1773" t="str">
            <v>Ы</v>
          </cell>
          <cell r="AU1773">
            <v>0</v>
          </cell>
          <cell r="AV1773">
            <v>0</v>
          </cell>
          <cell r="AW1773">
            <v>23</v>
          </cell>
          <cell r="AX1773">
            <v>1</v>
          </cell>
          <cell r="AY1773">
            <v>0</v>
          </cell>
          <cell r="AZ1773">
            <v>0</v>
          </cell>
          <cell r="BA1773">
            <v>0</v>
          </cell>
          <cell r="BB1773">
            <v>0</v>
          </cell>
          <cell r="BC1773">
            <v>38828</v>
          </cell>
        </row>
        <row r="1774">
          <cell r="A1774">
            <v>2006</v>
          </cell>
          <cell r="B1774">
            <v>2</v>
          </cell>
          <cell r="C1774">
            <v>311</v>
          </cell>
          <cell r="D1774">
            <v>21</v>
          </cell>
          <cell r="E1774">
            <v>792020</v>
          </cell>
          <cell r="F1774">
            <v>0</v>
          </cell>
          <cell r="G1774" t="str">
            <v>Затраты по ШПЗ (основные)</v>
          </cell>
          <cell r="H1774">
            <v>2011</v>
          </cell>
          <cell r="I1774">
            <v>7920</v>
          </cell>
          <cell r="J1774">
            <v>12454</v>
          </cell>
          <cell r="K1774">
            <v>1</v>
          </cell>
          <cell r="L1774">
            <v>0</v>
          </cell>
          <cell r="M1774">
            <v>0</v>
          </cell>
          <cell r="N1774">
            <v>0</v>
          </cell>
          <cell r="R1774">
            <v>0</v>
          </cell>
          <cell r="S1774">
            <v>0</v>
          </cell>
          <cell r="T1774">
            <v>0</v>
          </cell>
          <cell r="U1774">
            <v>36</v>
          </cell>
          <cell r="V1774">
            <v>0</v>
          </cell>
          <cell r="W1774">
            <v>0</v>
          </cell>
          <cell r="AA1774">
            <v>0</v>
          </cell>
          <cell r="AB1774">
            <v>0</v>
          </cell>
          <cell r="AC1774">
            <v>0</v>
          </cell>
          <cell r="AD1774">
            <v>36</v>
          </cell>
          <cell r="AE1774">
            <v>410200</v>
          </cell>
          <cell r="AF1774">
            <v>0</v>
          </cell>
          <cell r="AI1774">
            <v>2251</v>
          </cell>
          <cell r="AK1774">
            <v>0</v>
          </cell>
          <cell r="AM1774">
            <v>440</v>
          </cell>
          <cell r="AN1774">
            <v>1</v>
          </cell>
          <cell r="AO1774">
            <v>393216</v>
          </cell>
          <cell r="AQ1774">
            <v>0</v>
          </cell>
          <cell r="AR1774">
            <v>0</v>
          </cell>
          <cell r="AS1774" t="str">
            <v>Ы</v>
          </cell>
          <cell r="AT1774" t="str">
            <v>Ы</v>
          </cell>
          <cell r="AU1774">
            <v>0</v>
          </cell>
          <cell r="AV1774">
            <v>0</v>
          </cell>
          <cell r="AW1774">
            <v>23</v>
          </cell>
          <cell r="AX1774">
            <v>1</v>
          </cell>
          <cell r="AY1774">
            <v>0</v>
          </cell>
          <cell r="AZ1774">
            <v>0</v>
          </cell>
          <cell r="BA1774">
            <v>0</v>
          </cell>
          <cell r="BB1774">
            <v>0</v>
          </cell>
          <cell r="BC1774">
            <v>38828</v>
          </cell>
        </row>
        <row r="1775">
          <cell r="A1775">
            <v>2006</v>
          </cell>
          <cell r="B1775">
            <v>2</v>
          </cell>
          <cell r="C1775">
            <v>312</v>
          </cell>
          <cell r="D1775">
            <v>21</v>
          </cell>
          <cell r="E1775">
            <v>792020</v>
          </cell>
          <cell r="F1775">
            <v>0</v>
          </cell>
          <cell r="G1775" t="str">
            <v>Затраты по ШПЗ (основные)</v>
          </cell>
          <cell r="H1775">
            <v>2011</v>
          </cell>
          <cell r="I1775">
            <v>7920</v>
          </cell>
          <cell r="J1775">
            <v>82321</v>
          </cell>
          <cell r="K1775">
            <v>1</v>
          </cell>
          <cell r="L1775">
            <v>0</v>
          </cell>
          <cell r="M1775">
            <v>0</v>
          </cell>
          <cell r="N1775">
            <v>0</v>
          </cell>
          <cell r="R1775">
            <v>0</v>
          </cell>
          <cell r="S1775">
            <v>0</v>
          </cell>
          <cell r="T1775">
            <v>0</v>
          </cell>
          <cell r="U1775">
            <v>36</v>
          </cell>
          <cell r="V1775">
            <v>0</v>
          </cell>
          <cell r="W1775">
            <v>0</v>
          </cell>
          <cell r="AA1775">
            <v>0</v>
          </cell>
          <cell r="AB1775">
            <v>0</v>
          </cell>
          <cell r="AC1775">
            <v>0</v>
          </cell>
          <cell r="AD1775">
            <v>36</v>
          </cell>
          <cell r="AE1775">
            <v>420000</v>
          </cell>
          <cell r="AF1775">
            <v>0</v>
          </cell>
          <cell r="AI1775">
            <v>2251</v>
          </cell>
          <cell r="AK1775">
            <v>0</v>
          </cell>
          <cell r="AM1775">
            <v>441</v>
          </cell>
          <cell r="AN1775">
            <v>1</v>
          </cell>
          <cell r="AO1775">
            <v>393216</v>
          </cell>
          <cell r="AQ1775">
            <v>0</v>
          </cell>
          <cell r="AR1775">
            <v>0</v>
          </cell>
          <cell r="AS1775" t="str">
            <v>Ы</v>
          </cell>
          <cell r="AT1775" t="str">
            <v>Ы</v>
          </cell>
          <cell r="AU1775">
            <v>0</v>
          </cell>
          <cell r="AV1775">
            <v>0</v>
          </cell>
          <cell r="AW1775">
            <v>23</v>
          </cell>
          <cell r="AX1775">
            <v>1</v>
          </cell>
          <cell r="AY1775">
            <v>0</v>
          </cell>
          <cell r="AZ1775">
            <v>0</v>
          </cell>
          <cell r="BA1775">
            <v>0</v>
          </cell>
          <cell r="BB1775">
            <v>0</v>
          </cell>
          <cell r="BC1775">
            <v>38828</v>
          </cell>
        </row>
        <row r="1776">
          <cell r="A1776">
            <v>2006</v>
          </cell>
          <cell r="B1776">
            <v>2</v>
          </cell>
          <cell r="C1776">
            <v>313</v>
          </cell>
          <cell r="D1776">
            <v>21</v>
          </cell>
          <cell r="E1776">
            <v>792020</v>
          </cell>
          <cell r="F1776">
            <v>0</v>
          </cell>
          <cell r="G1776" t="str">
            <v>Затраты по ШПЗ (основные)</v>
          </cell>
          <cell r="H1776">
            <v>2011</v>
          </cell>
          <cell r="I1776">
            <v>7920</v>
          </cell>
          <cell r="J1776">
            <v>81203</v>
          </cell>
          <cell r="K1776">
            <v>1</v>
          </cell>
          <cell r="L1776">
            <v>0</v>
          </cell>
          <cell r="M1776">
            <v>0</v>
          </cell>
          <cell r="N1776">
            <v>0</v>
          </cell>
          <cell r="R1776">
            <v>0</v>
          </cell>
          <cell r="S1776">
            <v>0</v>
          </cell>
          <cell r="T1776">
            <v>0</v>
          </cell>
          <cell r="U1776">
            <v>36</v>
          </cell>
          <cell r="V1776">
            <v>0</v>
          </cell>
          <cell r="W1776">
            <v>0</v>
          </cell>
          <cell r="AA1776">
            <v>0</v>
          </cell>
          <cell r="AB1776">
            <v>0</v>
          </cell>
          <cell r="AC1776">
            <v>0</v>
          </cell>
          <cell r="AD1776">
            <v>36</v>
          </cell>
          <cell r="AE1776">
            <v>430000</v>
          </cell>
          <cell r="AF1776">
            <v>0</v>
          </cell>
          <cell r="AI1776">
            <v>2251</v>
          </cell>
          <cell r="AK1776">
            <v>0</v>
          </cell>
          <cell r="AM1776">
            <v>442</v>
          </cell>
          <cell r="AN1776">
            <v>1</v>
          </cell>
          <cell r="AO1776">
            <v>393216</v>
          </cell>
          <cell r="AQ1776">
            <v>0</v>
          </cell>
          <cell r="AR1776">
            <v>0</v>
          </cell>
          <cell r="AS1776" t="str">
            <v>Ы</v>
          </cell>
          <cell r="AT1776" t="str">
            <v>Ы</v>
          </cell>
          <cell r="AU1776">
            <v>0</v>
          </cell>
          <cell r="AV1776">
            <v>0</v>
          </cell>
          <cell r="AW1776">
            <v>23</v>
          </cell>
          <cell r="AX1776">
            <v>1</v>
          </cell>
          <cell r="AY1776">
            <v>0</v>
          </cell>
          <cell r="AZ1776">
            <v>0</v>
          </cell>
          <cell r="BA1776">
            <v>0</v>
          </cell>
          <cell r="BB1776">
            <v>0</v>
          </cell>
          <cell r="BC1776">
            <v>38828</v>
          </cell>
        </row>
        <row r="1777">
          <cell r="A1777">
            <v>2006</v>
          </cell>
          <cell r="B1777">
            <v>2</v>
          </cell>
          <cell r="C1777">
            <v>314</v>
          </cell>
          <cell r="D1777">
            <v>21</v>
          </cell>
          <cell r="E1777">
            <v>792020</v>
          </cell>
          <cell r="F1777">
            <v>0</v>
          </cell>
          <cell r="G1777" t="str">
            <v>Затраты по ШПЗ (основные)</v>
          </cell>
          <cell r="H1777">
            <v>2011</v>
          </cell>
          <cell r="I1777">
            <v>7920</v>
          </cell>
          <cell r="J1777">
            <v>568482</v>
          </cell>
          <cell r="K1777">
            <v>1</v>
          </cell>
          <cell r="L1777">
            <v>0</v>
          </cell>
          <cell r="M1777">
            <v>0</v>
          </cell>
          <cell r="N1777">
            <v>0</v>
          </cell>
          <cell r="R1777">
            <v>0</v>
          </cell>
          <cell r="S1777">
            <v>0</v>
          </cell>
          <cell r="T1777">
            <v>0</v>
          </cell>
          <cell r="U1777">
            <v>36</v>
          </cell>
          <cell r="V1777">
            <v>0</v>
          </cell>
          <cell r="W1777">
            <v>0</v>
          </cell>
          <cell r="AA1777">
            <v>0</v>
          </cell>
          <cell r="AB1777">
            <v>0</v>
          </cell>
          <cell r="AC1777">
            <v>0</v>
          </cell>
          <cell r="AD1777">
            <v>36</v>
          </cell>
          <cell r="AE1777">
            <v>430110</v>
          </cell>
          <cell r="AF1777">
            <v>0</v>
          </cell>
          <cell r="AI1777">
            <v>2251</v>
          </cell>
          <cell r="AK1777">
            <v>0</v>
          </cell>
          <cell r="AM1777">
            <v>443</v>
          </cell>
          <cell r="AN1777">
            <v>1</v>
          </cell>
          <cell r="AO1777">
            <v>393216</v>
          </cell>
          <cell r="AQ1777">
            <v>0</v>
          </cell>
          <cell r="AR1777">
            <v>0</v>
          </cell>
          <cell r="AS1777" t="str">
            <v>Ы</v>
          </cell>
          <cell r="AT1777" t="str">
            <v>Ы</v>
          </cell>
          <cell r="AU1777">
            <v>0</v>
          </cell>
          <cell r="AV1777">
            <v>0</v>
          </cell>
          <cell r="AW1777">
            <v>23</v>
          </cell>
          <cell r="AX1777">
            <v>1</v>
          </cell>
          <cell r="AY1777">
            <v>0</v>
          </cell>
          <cell r="AZ1777">
            <v>0</v>
          </cell>
          <cell r="BA1777">
            <v>0</v>
          </cell>
          <cell r="BB1777">
            <v>0</v>
          </cell>
          <cell r="BC1777">
            <v>38828</v>
          </cell>
        </row>
        <row r="1778">
          <cell r="A1778">
            <v>2006</v>
          </cell>
          <cell r="B1778">
            <v>2</v>
          </cell>
          <cell r="C1778">
            <v>315</v>
          </cell>
          <cell r="D1778">
            <v>21</v>
          </cell>
          <cell r="E1778">
            <v>792020</v>
          </cell>
          <cell r="F1778">
            <v>0</v>
          </cell>
          <cell r="G1778" t="str">
            <v>Затраты по ШПЗ (основные)</v>
          </cell>
          <cell r="H1778">
            <v>2011</v>
          </cell>
          <cell r="I1778">
            <v>7920</v>
          </cell>
          <cell r="J1778">
            <v>207765</v>
          </cell>
          <cell r="K1778">
            <v>1</v>
          </cell>
          <cell r="L1778">
            <v>0</v>
          </cell>
          <cell r="M1778">
            <v>0</v>
          </cell>
          <cell r="N1778">
            <v>0</v>
          </cell>
          <cell r="R1778">
            <v>0</v>
          </cell>
          <cell r="S1778">
            <v>0</v>
          </cell>
          <cell r="T1778">
            <v>0</v>
          </cell>
          <cell r="U1778">
            <v>36</v>
          </cell>
          <cell r="V1778">
            <v>0</v>
          </cell>
          <cell r="W1778">
            <v>0</v>
          </cell>
          <cell r="AA1778">
            <v>0</v>
          </cell>
          <cell r="AB1778">
            <v>0</v>
          </cell>
          <cell r="AC1778">
            <v>0</v>
          </cell>
          <cell r="AD1778">
            <v>36</v>
          </cell>
          <cell r="AE1778">
            <v>430120</v>
          </cell>
          <cell r="AF1778">
            <v>0</v>
          </cell>
          <cell r="AI1778">
            <v>2251</v>
          </cell>
          <cell r="AK1778">
            <v>0</v>
          </cell>
          <cell r="AM1778">
            <v>444</v>
          </cell>
          <cell r="AN1778">
            <v>1</v>
          </cell>
          <cell r="AO1778">
            <v>393216</v>
          </cell>
          <cell r="AQ1778">
            <v>0</v>
          </cell>
          <cell r="AR1778">
            <v>0</v>
          </cell>
          <cell r="AS1778" t="str">
            <v>Ы</v>
          </cell>
          <cell r="AT1778" t="str">
            <v>Ы</v>
          </cell>
          <cell r="AU1778">
            <v>0</v>
          </cell>
          <cell r="AV1778">
            <v>0</v>
          </cell>
          <cell r="AW1778">
            <v>23</v>
          </cell>
          <cell r="AX1778">
            <v>1</v>
          </cell>
          <cell r="AY1778">
            <v>0</v>
          </cell>
          <cell r="AZ1778">
            <v>0</v>
          </cell>
          <cell r="BA1778">
            <v>0</v>
          </cell>
          <cell r="BB1778">
            <v>0</v>
          </cell>
          <cell r="BC1778">
            <v>38828</v>
          </cell>
        </row>
        <row r="1779">
          <cell r="A1779">
            <v>2006</v>
          </cell>
          <cell r="B1779">
            <v>2</v>
          </cell>
          <cell r="C1779">
            <v>316</v>
          </cell>
          <cell r="D1779">
            <v>21</v>
          </cell>
          <cell r="E1779">
            <v>792020</v>
          </cell>
          <cell r="F1779">
            <v>0</v>
          </cell>
          <cell r="G1779" t="str">
            <v>Затраты по ШПЗ (основные)</v>
          </cell>
          <cell r="H1779">
            <v>2011</v>
          </cell>
          <cell r="I1779">
            <v>7920</v>
          </cell>
          <cell r="J1779">
            <v>652096</v>
          </cell>
          <cell r="K1779">
            <v>1</v>
          </cell>
          <cell r="L1779">
            <v>0</v>
          </cell>
          <cell r="M1779">
            <v>0</v>
          </cell>
          <cell r="N1779">
            <v>0</v>
          </cell>
          <cell r="R1779">
            <v>0</v>
          </cell>
          <cell r="S1779">
            <v>0</v>
          </cell>
          <cell r="T1779">
            <v>0</v>
          </cell>
          <cell r="U1779">
            <v>36</v>
          </cell>
          <cell r="V1779">
            <v>0</v>
          </cell>
          <cell r="W1779">
            <v>0</v>
          </cell>
          <cell r="AA1779">
            <v>0</v>
          </cell>
          <cell r="AB1779">
            <v>0</v>
          </cell>
          <cell r="AC1779">
            <v>0</v>
          </cell>
          <cell r="AD1779">
            <v>36</v>
          </cell>
          <cell r="AE1779">
            <v>430130</v>
          </cell>
          <cell r="AF1779">
            <v>0</v>
          </cell>
          <cell r="AI1779">
            <v>2251</v>
          </cell>
          <cell r="AK1779">
            <v>0</v>
          </cell>
          <cell r="AM1779">
            <v>445</v>
          </cell>
          <cell r="AN1779">
            <v>1</v>
          </cell>
          <cell r="AO1779">
            <v>393216</v>
          </cell>
          <cell r="AQ1779">
            <v>0</v>
          </cell>
          <cell r="AR1779">
            <v>0</v>
          </cell>
          <cell r="AS1779" t="str">
            <v>Ы</v>
          </cell>
          <cell r="AT1779" t="str">
            <v>Ы</v>
          </cell>
          <cell r="AU1779">
            <v>0</v>
          </cell>
          <cell r="AV1779">
            <v>0</v>
          </cell>
          <cell r="AW1779">
            <v>23</v>
          </cell>
          <cell r="AX1779">
            <v>1</v>
          </cell>
          <cell r="AY1779">
            <v>0</v>
          </cell>
          <cell r="AZ1779">
            <v>0</v>
          </cell>
          <cell r="BA1779">
            <v>0</v>
          </cell>
          <cell r="BB1779">
            <v>0</v>
          </cell>
          <cell r="BC1779">
            <v>38828</v>
          </cell>
        </row>
        <row r="1780">
          <cell r="A1780">
            <v>2006</v>
          </cell>
          <cell r="B1780">
            <v>2</v>
          </cell>
          <cell r="C1780">
            <v>317</v>
          </cell>
          <cell r="D1780">
            <v>21</v>
          </cell>
          <cell r="E1780">
            <v>792020</v>
          </cell>
          <cell r="F1780">
            <v>0</v>
          </cell>
          <cell r="G1780" t="str">
            <v>Затраты по ШПЗ (основные)</v>
          </cell>
          <cell r="H1780">
            <v>2011</v>
          </cell>
          <cell r="I1780">
            <v>7920</v>
          </cell>
          <cell r="J1780">
            <v>560633</v>
          </cell>
          <cell r="K1780">
            <v>1</v>
          </cell>
          <cell r="L1780">
            <v>0</v>
          </cell>
          <cell r="M1780">
            <v>0</v>
          </cell>
          <cell r="N1780">
            <v>0</v>
          </cell>
          <cell r="R1780">
            <v>0</v>
          </cell>
          <cell r="S1780">
            <v>0</v>
          </cell>
          <cell r="T1780">
            <v>0</v>
          </cell>
          <cell r="U1780">
            <v>36</v>
          </cell>
          <cell r="V1780">
            <v>0</v>
          </cell>
          <cell r="W1780">
            <v>0</v>
          </cell>
          <cell r="AA1780">
            <v>0</v>
          </cell>
          <cell r="AB1780">
            <v>0</v>
          </cell>
          <cell r="AC1780">
            <v>0</v>
          </cell>
          <cell r="AD1780">
            <v>36</v>
          </cell>
          <cell r="AE1780">
            <v>430140</v>
          </cell>
          <cell r="AF1780">
            <v>0</v>
          </cell>
          <cell r="AI1780">
            <v>2251</v>
          </cell>
          <cell r="AK1780">
            <v>0</v>
          </cell>
          <cell r="AM1780">
            <v>446</v>
          </cell>
          <cell r="AN1780">
            <v>1</v>
          </cell>
          <cell r="AO1780">
            <v>393216</v>
          </cell>
          <cell r="AQ1780">
            <v>0</v>
          </cell>
          <cell r="AR1780">
            <v>0</v>
          </cell>
          <cell r="AS1780" t="str">
            <v>Ы</v>
          </cell>
          <cell r="AT1780" t="str">
            <v>Ы</v>
          </cell>
          <cell r="AU1780">
            <v>0</v>
          </cell>
          <cell r="AV1780">
            <v>0</v>
          </cell>
          <cell r="AW1780">
            <v>23</v>
          </cell>
          <cell r="AX1780">
            <v>1</v>
          </cell>
          <cell r="AY1780">
            <v>0</v>
          </cell>
          <cell r="AZ1780">
            <v>0</v>
          </cell>
          <cell r="BA1780">
            <v>0</v>
          </cell>
          <cell r="BB1780">
            <v>0</v>
          </cell>
          <cell r="BC1780">
            <v>38828</v>
          </cell>
        </row>
        <row r="1781">
          <cell r="A1781">
            <v>2006</v>
          </cell>
          <cell r="B1781">
            <v>2</v>
          </cell>
          <cell r="C1781">
            <v>318</v>
          </cell>
          <cell r="D1781">
            <v>21</v>
          </cell>
          <cell r="E1781">
            <v>792020</v>
          </cell>
          <cell r="F1781">
            <v>0</v>
          </cell>
          <cell r="G1781" t="str">
            <v>Затраты по ШПЗ (основные)</v>
          </cell>
          <cell r="H1781">
            <v>2011</v>
          </cell>
          <cell r="I1781">
            <v>7920</v>
          </cell>
          <cell r="J1781">
            <v>90406</v>
          </cell>
          <cell r="K1781">
            <v>1</v>
          </cell>
          <cell r="L1781">
            <v>0</v>
          </cell>
          <cell r="M1781">
            <v>0</v>
          </cell>
          <cell r="N1781">
            <v>0</v>
          </cell>
          <cell r="R1781">
            <v>0</v>
          </cell>
          <cell r="S1781">
            <v>0</v>
          </cell>
          <cell r="T1781">
            <v>0</v>
          </cell>
          <cell r="U1781">
            <v>36</v>
          </cell>
          <cell r="V1781">
            <v>0</v>
          </cell>
          <cell r="W1781">
            <v>0</v>
          </cell>
          <cell r="AA1781">
            <v>0</v>
          </cell>
          <cell r="AB1781">
            <v>0</v>
          </cell>
          <cell r="AC1781">
            <v>0</v>
          </cell>
          <cell r="AD1781">
            <v>36</v>
          </cell>
          <cell r="AE1781">
            <v>430230</v>
          </cell>
          <cell r="AF1781">
            <v>0</v>
          </cell>
          <cell r="AI1781">
            <v>2251</v>
          </cell>
          <cell r="AK1781">
            <v>0</v>
          </cell>
          <cell r="AM1781">
            <v>447</v>
          </cell>
          <cell r="AN1781">
            <v>1</v>
          </cell>
          <cell r="AO1781">
            <v>393216</v>
          </cell>
          <cell r="AQ1781">
            <v>0</v>
          </cell>
          <cell r="AR1781">
            <v>0</v>
          </cell>
          <cell r="AS1781" t="str">
            <v>Ы</v>
          </cell>
          <cell r="AT1781" t="str">
            <v>Ы</v>
          </cell>
          <cell r="AU1781">
            <v>0</v>
          </cell>
          <cell r="AV1781">
            <v>0</v>
          </cell>
          <cell r="AW1781">
            <v>23</v>
          </cell>
          <cell r="AX1781">
            <v>1</v>
          </cell>
          <cell r="AY1781">
            <v>0</v>
          </cell>
          <cell r="AZ1781">
            <v>0</v>
          </cell>
          <cell r="BA1781">
            <v>0</v>
          </cell>
          <cell r="BB1781">
            <v>0</v>
          </cell>
          <cell r="BC1781">
            <v>38828</v>
          </cell>
        </row>
        <row r="1782">
          <cell r="A1782">
            <v>2006</v>
          </cell>
          <cell r="B1782">
            <v>2</v>
          </cell>
          <cell r="C1782">
            <v>319</v>
          </cell>
          <cell r="D1782">
            <v>21</v>
          </cell>
          <cell r="E1782">
            <v>792020</v>
          </cell>
          <cell r="F1782">
            <v>0</v>
          </cell>
          <cell r="G1782" t="str">
            <v>Затраты по ШПЗ (основные)</v>
          </cell>
          <cell r="H1782">
            <v>2011</v>
          </cell>
          <cell r="I1782">
            <v>7920</v>
          </cell>
          <cell r="J1782">
            <v>18540</v>
          </cell>
          <cell r="K1782">
            <v>1</v>
          </cell>
          <cell r="L1782">
            <v>0</v>
          </cell>
          <cell r="M1782">
            <v>0</v>
          </cell>
          <cell r="N1782">
            <v>0</v>
          </cell>
          <cell r="R1782">
            <v>0</v>
          </cell>
          <cell r="S1782">
            <v>0</v>
          </cell>
          <cell r="T1782">
            <v>0</v>
          </cell>
          <cell r="U1782">
            <v>36</v>
          </cell>
          <cell r="V1782">
            <v>0</v>
          </cell>
          <cell r="W1782">
            <v>0</v>
          </cell>
          <cell r="AA1782">
            <v>0</v>
          </cell>
          <cell r="AB1782">
            <v>0</v>
          </cell>
          <cell r="AC1782">
            <v>0</v>
          </cell>
          <cell r="AD1782">
            <v>36</v>
          </cell>
          <cell r="AE1782">
            <v>430240</v>
          </cell>
          <cell r="AF1782">
            <v>0</v>
          </cell>
          <cell r="AI1782">
            <v>2251</v>
          </cell>
          <cell r="AK1782">
            <v>0</v>
          </cell>
          <cell r="AM1782">
            <v>448</v>
          </cell>
          <cell r="AN1782">
            <v>1</v>
          </cell>
          <cell r="AO1782">
            <v>393216</v>
          </cell>
          <cell r="AQ1782">
            <v>0</v>
          </cell>
          <cell r="AR1782">
            <v>0</v>
          </cell>
          <cell r="AS1782" t="str">
            <v>Ы</v>
          </cell>
          <cell r="AT1782" t="str">
            <v>Ы</v>
          </cell>
          <cell r="AU1782">
            <v>0</v>
          </cell>
          <cell r="AV1782">
            <v>0</v>
          </cell>
          <cell r="AW1782">
            <v>23</v>
          </cell>
          <cell r="AX1782">
            <v>1</v>
          </cell>
          <cell r="AY1782">
            <v>0</v>
          </cell>
          <cell r="AZ1782">
            <v>0</v>
          </cell>
          <cell r="BA1782">
            <v>0</v>
          </cell>
          <cell r="BB1782">
            <v>0</v>
          </cell>
          <cell r="BC1782">
            <v>38828</v>
          </cell>
        </row>
        <row r="1783">
          <cell r="A1783">
            <v>2006</v>
          </cell>
          <cell r="B1783">
            <v>2</v>
          </cell>
          <cell r="C1783">
            <v>320</v>
          </cell>
          <cell r="D1783">
            <v>21</v>
          </cell>
          <cell r="E1783">
            <v>792020</v>
          </cell>
          <cell r="F1783">
            <v>0</v>
          </cell>
          <cell r="G1783" t="str">
            <v>Затраты по ШПЗ (основные)</v>
          </cell>
          <cell r="H1783">
            <v>2011</v>
          </cell>
          <cell r="I1783">
            <v>7920</v>
          </cell>
          <cell r="J1783">
            <v>41465</v>
          </cell>
          <cell r="K1783">
            <v>1</v>
          </cell>
          <cell r="L1783">
            <v>0</v>
          </cell>
          <cell r="M1783">
            <v>0</v>
          </cell>
          <cell r="N1783">
            <v>0</v>
          </cell>
          <cell r="R1783">
            <v>0</v>
          </cell>
          <cell r="S1783">
            <v>0</v>
          </cell>
          <cell r="T1783">
            <v>0</v>
          </cell>
          <cell r="U1783">
            <v>36</v>
          </cell>
          <cell r="V1783">
            <v>0</v>
          </cell>
          <cell r="W1783">
            <v>0</v>
          </cell>
          <cell r="AA1783">
            <v>0</v>
          </cell>
          <cell r="AB1783">
            <v>0</v>
          </cell>
          <cell r="AC1783">
            <v>0</v>
          </cell>
          <cell r="AD1783">
            <v>36</v>
          </cell>
          <cell r="AE1783">
            <v>450000</v>
          </cell>
          <cell r="AF1783">
            <v>0</v>
          </cell>
          <cell r="AI1783">
            <v>2251</v>
          </cell>
          <cell r="AK1783">
            <v>0</v>
          </cell>
          <cell r="AM1783">
            <v>449</v>
          </cell>
          <cell r="AN1783">
            <v>1</v>
          </cell>
          <cell r="AO1783">
            <v>393216</v>
          </cell>
          <cell r="AQ1783">
            <v>0</v>
          </cell>
          <cell r="AR1783">
            <v>0</v>
          </cell>
          <cell r="AS1783" t="str">
            <v>Ы</v>
          </cell>
          <cell r="AT1783" t="str">
            <v>Ы</v>
          </cell>
          <cell r="AU1783">
            <v>0</v>
          </cell>
          <cell r="AV1783">
            <v>0</v>
          </cell>
          <cell r="AW1783">
            <v>23</v>
          </cell>
          <cell r="AX1783">
            <v>1</v>
          </cell>
          <cell r="AY1783">
            <v>0</v>
          </cell>
          <cell r="AZ1783">
            <v>0</v>
          </cell>
          <cell r="BA1783">
            <v>0</v>
          </cell>
          <cell r="BB1783">
            <v>0</v>
          </cell>
          <cell r="BC1783">
            <v>38828</v>
          </cell>
        </row>
        <row r="1784">
          <cell r="A1784">
            <v>2006</v>
          </cell>
          <cell r="B1784">
            <v>2</v>
          </cell>
          <cell r="C1784">
            <v>321</v>
          </cell>
          <cell r="D1784">
            <v>21</v>
          </cell>
          <cell r="E1784">
            <v>792020</v>
          </cell>
          <cell r="F1784">
            <v>0</v>
          </cell>
          <cell r="G1784" t="str">
            <v>Затраты по ШПЗ (основные)</v>
          </cell>
          <cell r="H1784">
            <v>2011</v>
          </cell>
          <cell r="I1784">
            <v>7920</v>
          </cell>
          <cell r="J1784">
            <v>19411</v>
          </cell>
          <cell r="K1784">
            <v>1</v>
          </cell>
          <cell r="L1784">
            <v>0</v>
          </cell>
          <cell r="M1784">
            <v>0</v>
          </cell>
          <cell r="N1784">
            <v>0</v>
          </cell>
          <cell r="R1784">
            <v>0</v>
          </cell>
          <cell r="S1784">
            <v>0</v>
          </cell>
          <cell r="T1784">
            <v>0</v>
          </cell>
          <cell r="U1784">
            <v>36</v>
          </cell>
          <cell r="V1784">
            <v>0</v>
          </cell>
          <cell r="W1784">
            <v>0</v>
          </cell>
          <cell r="AA1784">
            <v>0</v>
          </cell>
          <cell r="AB1784">
            <v>0</v>
          </cell>
          <cell r="AC1784">
            <v>0</v>
          </cell>
          <cell r="AD1784">
            <v>36</v>
          </cell>
          <cell r="AE1784">
            <v>460000</v>
          </cell>
          <cell r="AF1784">
            <v>0</v>
          </cell>
          <cell r="AI1784">
            <v>2251</v>
          </cell>
          <cell r="AK1784">
            <v>0</v>
          </cell>
          <cell r="AM1784">
            <v>450</v>
          </cell>
          <cell r="AN1784">
            <v>1</v>
          </cell>
          <cell r="AO1784">
            <v>393216</v>
          </cell>
          <cell r="AQ1784">
            <v>0</v>
          </cell>
          <cell r="AR1784">
            <v>0</v>
          </cell>
          <cell r="AS1784" t="str">
            <v>Ы</v>
          </cell>
          <cell r="AT1784" t="str">
            <v>Ы</v>
          </cell>
          <cell r="AU1784">
            <v>0</v>
          </cell>
          <cell r="AV1784">
            <v>0</v>
          </cell>
          <cell r="AW1784">
            <v>23</v>
          </cell>
          <cell r="AX1784">
            <v>1</v>
          </cell>
          <cell r="AY1784">
            <v>0</v>
          </cell>
          <cell r="AZ1784">
            <v>0</v>
          </cell>
          <cell r="BA1784">
            <v>0</v>
          </cell>
          <cell r="BB1784">
            <v>0</v>
          </cell>
          <cell r="BC1784">
            <v>38828</v>
          </cell>
        </row>
        <row r="1785">
          <cell r="A1785">
            <v>2006</v>
          </cell>
          <cell r="B1785">
            <v>2</v>
          </cell>
          <cell r="C1785">
            <v>322</v>
          </cell>
          <cell r="D1785">
            <v>21</v>
          </cell>
          <cell r="E1785">
            <v>792020</v>
          </cell>
          <cell r="F1785">
            <v>0</v>
          </cell>
          <cell r="G1785" t="str">
            <v>Затраты по ШПЗ (основные)</v>
          </cell>
          <cell r="H1785">
            <v>2011</v>
          </cell>
          <cell r="I1785">
            <v>7920</v>
          </cell>
          <cell r="J1785">
            <v>2708</v>
          </cell>
          <cell r="K1785">
            <v>1</v>
          </cell>
          <cell r="L1785">
            <v>0</v>
          </cell>
          <cell r="M1785">
            <v>0</v>
          </cell>
          <cell r="N1785">
            <v>0</v>
          </cell>
          <cell r="R1785">
            <v>0</v>
          </cell>
          <cell r="S1785">
            <v>0</v>
          </cell>
          <cell r="T1785">
            <v>0</v>
          </cell>
          <cell r="U1785">
            <v>36</v>
          </cell>
          <cell r="V1785">
            <v>0</v>
          </cell>
          <cell r="W1785">
            <v>0</v>
          </cell>
          <cell r="AA1785">
            <v>0</v>
          </cell>
          <cell r="AB1785">
            <v>0</v>
          </cell>
          <cell r="AC1785">
            <v>0</v>
          </cell>
          <cell r="AD1785">
            <v>36</v>
          </cell>
          <cell r="AE1785">
            <v>465000</v>
          </cell>
          <cell r="AF1785">
            <v>0</v>
          </cell>
          <cell r="AI1785">
            <v>2251</v>
          </cell>
          <cell r="AK1785">
            <v>0</v>
          </cell>
          <cell r="AM1785">
            <v>451</v>
          </cell>
          <cell r="AN1785">
            <v>1</v>
          </cell>
          <cell r="AO1785">
            <v>393216</v>
          </cell>
          <cell r="AQ1785">
            <v>0</v>
          </cell>
          <cell r="AR1785">
            <v>0</v>
          </cell>
          <cell r="AS1785" t="str">
            <v>Ы</v>
          </cell>
          <cell r="AT1785" t="str">
            <v>Ы</v>
          </cell>
          <cell r="AU1785">
            <v>0</v>
          </cell>
          <cell r="AV1785">
            <v>0</v>
          </cell>
          <cell r="AW1785">
            <v>23</v>
          </cell>
          <cell r="AX1785">
            <v>1</v>
          </cell>
          <cell r="AY1785">
            <v>0</v>
          </cell>
          <cell r="AZ1785">
            <v>0</v>
          </cell>
          <cell r="BA1785">
            <v>0</v>
          </cell>
          <cell r="BB1785">
            <v>0</v>
          </cell>
          <cell r="BC1785">
            <v>38828</v>
          </cell>
        </row>
        <row r="1786">
          <cell r="A1786">
            <v>2006</v>
          </cell>
          <cell r="B1786">
            <v>2</v>
          </cell>
          <cell r="C1786">
            <v>323</v>
          </cell>
          <cell r="D1786">
            <v>21</v>
          </cell>
          <cell r="E1786">
            <v>792020</v>
          </cell>
          <cell r="F1786">
            <v>0</v>
          </cell>
          <cell r="G1786" t="str">
            <v>Затраты по ШПЗ (основные)</v>
          </cell>
          <cell r="H1786">
            <v>2011</v>
          </cell>
          <cell r="I1786">
            <v>7920</v>
          </cell>
          <cell r="J1786">
            <v>273843.15999999997</v>
          </cell>
          <cell r="K1786">
            <v>1</v>
          </cell>
          <cell r="L1786">
            <v>0</v>
          </cell>
          <cell r="M1786">
            <v>0</v>
          </cell>
          <cell r="N1786">
            <v>0</v>
          </cell>
          <cell r="R1786">
            <v>0</v>
          </cell>
          <cell r="S1786">
            <v>0</v>
          </cell>
          <cell r="T1786">
            <v>0</v>
          </cell>
          <cell r="U1786">
            <v>36</v>
          </cell>
          <cell r="V1786">
            <v>0</v>
          </cell>
          <cell r="W1786">
            <v>0</v>
          </cell>
          <cell r="AA1786">
            <v>0</v>
          </cell>
          <cell r="AB1786">
            <v>0</v>
          </cell>
          <cell r="AC1786">
            <v>0</v>
          </cell>
          <cell r="AD1786">
            <v>36</v>
          </cell>
          <cell r="AE1786">
            <v>501103</v>
          </cell>
          <cell r="AF1786">
            <v>0</v>
          </cell>
          <cell r="AI1786">
            <v>2251</v>
          </cell>
          <cell r="AK1786">
            <v>0</v>
          </cell>
          <cell r="AM1786">
            <v>452</v>
          </cell>
          <cell r="AN1786">
            <v>1</v>
          </cell>
          <cell r="AO1786">
            <v>393216</v>
          </cell>
          <cell r="AQ1786">
            <v>0</v>
          </cell>
          <cell r="AR1786">
            <v>0</v>
          </cell>
          <cell r="AS1786" t="str">
            <v>Ы</v>
          </cell>
          <cell r="AT1786" t="str">
            <v>Ы</v>
          </cell>
          <cell r="AU1786">
            <v>0</v>
          </cell>
          <cell r="AV1786">
            <v>0</v>
          </cell>
          <cell r="AW1786">
            <v>23</v>
          </cell>
          <cell r="AX1786">
            <v>1</v>
          </cell>
          <cell r="AY1786">
            <v>0</v>
          </cell>
          <cell r="AZ1786">
            <v>0</v>
          </cell>
          <cell r="BA1786">
            <v>0</v>
          </cell>
          <cell r="BB1786">
            <v>0</v>
          </cell>
          <cell r="BC1786">
            <v>38828</v>
          </cell>
        </row>
        <row r="1787">
          <cell r="A1787">
            <v>2006</v>
          </cell>
          <cell r="B1787">
            <v>2</v>
          </cell>
          <cell r="C1787">
            <v>324</v>
          </cell>
          <cell r="D1787">
            <v>21</v>
          </cell>
          <cell r="E1787">
            <v>792020</v>
          </cell>
          <cell r="F1787">
            <v>0</v>
          </cell>
          <cell r="G1787" t="str">
            <v>Затраты по ШПЗ (основные)</v>
          </cell>
          <cell r="H1787">
            <v>2011</v>
          </cell>
          <cell r="I1787">
            <v>7920</v>
          </cell>
          <cell r="J1787">
            <v>24600</v>
          </cell>
          <cell r="K1787">
            <v>1</v>
          </cell>
          <cell r="L1787">
            <v>0</v>
          </cell>
          <cell r="M1787">
            <v>0</v>
          </cell>
          <cell r="N1787">
            <v>0</v>
          </cell>
          <cell r="R1787">
            <v>0</v>
          </cell>
          <cell r="S1787">
            <v>0</v>
          </cell>
          <cell r="T1787">
            <v>0</v>
          </cell>
          <cell r="U1787">
            <v>36</v>
          </cell>
          <cell r="V1787">
            <v>0</v>
          </cell>
          <cell r="W1787">
            <v>0</v>
          </cell>
          <cell r="AA1787">
            <v>0</v>
          </cell>
          <cell r="AB1787">
            <v>0</v>
          </cell>
          <cell r="AC1787">
            <v>0</v>
          </cell>
          <cell r="AD1787">
            <v>36</v>
          </cell>
          <cell r="AE1787">
            <v>504100</v>
          </cell>
          <cell r="AF1787">
            <v>0</v>
          </cell>
          <cell r="AI1787">
            <v>2251</v>
          </cell>
          <cell r="AK1787">
            <v>0</v>
          </cell>
          <cell r="AM1787">
            <v>453</v>
          </cell>
          <cell r="AN1787">
            <v>1</v>
          </cell>
          <cell r="AO1787">
            <v>393216</v>
          </cell>
          <cell r="AQ1787">
            <v>0</v>
          </cell>
          <cell r="AR1787">
            <v>0</v>
          </cell>
          <cell r="AS1787" t="str">
            <v>Ы</v>
          </cell>
          <cell r="AT1787" t="str">
            <v>Ы</v>
          </cell>
          <cell r="AU1787">
            <v>0</v>
          </cell>
          <cell r="AV1787">
            <v>0</v>
          </cell>
          <cell r="AW1787">
            <v>23</v>
          </cell>
          <cell r="AX1787">
            <v>1</v>
          </cell>
          <cell r="AY1787">
            <v>0</v>
          </cell>
          <cell r="AZ1787">
            <v>0</v>
          </cell>
          <cell r="BA1787">
            <v>0</v>
          </cell>
          <cell r="BB1787">
            <v>0</v>
          </cell>
          <cell r="BC1787">
            <v>38828</v>
          </cell>
        </row>
        <row r="1788">
          <cell r="A1788">
            <v>2006</v>
          </cell>
          <cell r="B1788">
            <v>2</v>
          </cell>
          <cell r="C1788">
            <v>325</v>
          </cell>
          <cell r="D1788">
            <v>21</v>
          </cell>
          <cell r="E1788">
            <v>792020</v>
          </cell>
          <cell r="F1788">
            <v>0</v>
          </cell>
          <cell r="G1788" t="str">
            <v>Затраты по ШПЗ (основные)</v>
          </cell>
          <cell r="H1788">
            <v>2011</v>
          </cell>
          <cell r="I1788">
            <v>7920</v>
          </cell>
          <cell r="J1788">
            <v>22330.51</v>
          </cell>
          <cell r="K1788">
            <v>1</v>
          </cell>
          <cell r="L1788">
            <v>0</v>
          </cell>
          <cell r="M1788">
            <v>0</v>
          </cell>
          <cell r="N1788">
            <v>0</v>
          </cell>
          <cell r="R1788">
            <v>0</v>
          </cell>
          <cell r="S1788">
            <v>0</v>
          </cell>
          <cell r="T1788">
            <v>0</v>
          </cell>
          <cell r="U1788">
            <v>36</v>
          </cell>
          <cell r="V1788">
            <v>0</v>
          </cell>
          <cell r="W1788">
            <v>0</v>
          </cell>
          <cell r="AA1788">
            <v>0</v>
          </cell>
          <cell r="AB1788">
            <v>0</v>
          </cell>
          <cell r="AC1788">
            <v>0</v>
          </cell>
          <cell r="AD1788">
            <v>36</v>
          </cell>
          <cell r="AE1788">
            <v>504200</v>
          </cell>
          <cell r="AF1788">
            <v>0</v>
          </cell>
          <cell r="AI1788">
            <v>2251</v>
          </cell>
          <cell r="AK1788">
            <v>0</v>
          </cell>
          <cell r="AM1788">
            <v>454</v>
          </cell>
          <cell r="AN1788">
            <v>1</v>
          </cell>
          <cell r="AO1788">
            <v>393216</v>
          </cell>
          <cell r="AQ1788">
            <v>0</v>
          </cell>
          <cell r="AR1788">
            <v>0</v>
          </cell>
          <cell r="AS1788" t="str">
            <v>Ы</v>
          </cell>
          <cell r="AT1788" t="str">
            <v>Ы</v>
          </cell>
          <cell r="AU1788">
            <v>0</v>
          </cell>
          <cell r="AV1788">
            <v>0</v>
          </cell>
          <cell r="AW1788">
            <v>23</v>
          </cell>
          <cell r="AX1788">
            <v>1</v>
          </cell>
          <cell r="AY1788">
            <v>0</v>
          </cell>
          <cell r="AZ1788">
            <v>0</v>
          </cell>
          <cell r="BA1788">
            <v>0</v>
          </cell>
          <cell r="BB1788">
            <v>0</v>
          </cell>
          <cell r="BC1788">
            <v>38828</v>
          </cell>
        </row>
        <row r="1789">
          <cell r="A1789">
            <v>2006</v>
          </cell>
          <cell r="B1789">
            <v>2</v>
          </cell>
          <cell r="C1789">
            <v>326</v>
          </cell>
          <cell r="D1789">
            <v>21</v>
          </cell>
          <cell r="E1789">
            <v>792020</v>
          </cell>
          <cell r="F1789">
            <v>0</v>
          </cell>
          <cell r="G1789" t="str">
            <v>Затраты по ШПЗ (основные)</v>
          </cell>
          <cell r="H1789">
            <v>2011</v>
          </cell>
          <cell r="I1789">
            <v>7920</v>
          </cell>
          <cell r="J1789">
            <v>117</v>
          </cell>
          <cell r="K1789">
            <v>1</v>
          </cell>
          <cell r="L1789">
            <v>0</v>
          </cell>
          <cell r="M1789">
            <v>0</v>
          </cell>
          <cell r="N1789">
            <v>0</v>
          </cell>
          <cell r="R1789">
            <v>0</v>
          </cell>
          <cell r="S1789">
            <v>0</v>
          </cell>
          <cell r="T1789">
            <v>0</v>
          </cell>
          <cell r="U1789">
            <v>36</v>
          </cell>
          <cell r="V1789">
            <v>0</v>
          </cell>
          <cell r="W1789">
            <v>0</v>
          </cell>
          <cell r="AA1789">
            <v>0</v>
          </cell>
          <cell r="AB1789">
            <v>0</v>
          </cell>
          <cell r="AC1789">
            <v>0</v>
          </cell>
          <cell r="AD1789">
            <v>36</v>
          </cell>
          <cell r="AE1789">
            <v>504400</v>
          </cell>
          <cell r="AF1789">
            <v>0</v>
          </cell>
          <cell r="AI1789">
            <v>2251</v>
          </cell>
          <cell r="AK1789">
            <v>0</v>
          </cell>
          <cell r="AM1789">
            <v>455</v>
          </cell>
          <cell r="AN1789">
            <v>1</v>
          </cell>
          <cell r="AO1789">
            <v>393216</v>
          </cell>
          <cell r="AQ1789">
            <v>0</v>
          </cell>
          <cell r="AR1789">
            <v>0</v>
          </cell>
          <cell r="AS1789" t="str">
            <v>Ы</v>
          </cell>
          <cell r="AT1789" t="str">
            <v>Ы</v>
          </cell>
          <cell r="AU1789">
            <v>0</v>
          </cell>
          <cell r="AV1789">
            <v>0</v>
          </cell>
          <cell r="AW1789">
            <v>23</v>
          </cell>
          <cell r="AX1789">
            <v>1</v>
          </cell>
          <cell r="AY1789">
            <v>0</v>
          </cell>
          <cell r="AZ1789">
            <v>0</v>
          </cell>
          <cell r="BA1789">
            <v>0</v>
          </cell>
          <cell r="BB1789">
            <v>0</v>
          </cell>
          <cell r="BC1789">
            <v>38828</v>
          </cell>
        </row>
        <row r="1790">
          <cell r="A1790">
            <v>2006</v>
          </cell>
          <cell r="B1790">
            <v>2</v>
          </cell>
          <cell r="C1790">
            <v>327</v>
          </cell>
          <cell r="D1790">
            <v>21</v>
          </cell>
          <cell r="E1790">
            <v>792020</v>
          </cell>
          <cell r="F1790">
            <v>0</v>
          </cell>
          <cell r="G1790" t="str">
            <v>Затраты по ШПЗ (основные)</v>
          </cell>
          <cell r="H1790">
            <v>2011</v>
          </cell>
          <cell r="I1790">
            <v>7920</v>
          </cell>
          <cell r="J1790">
            <v>538</v>
          </cell>
          <cell r="K1790">
            <v>1</v>
          </cell>
          <cell r="L1790">
            <v>0</v>
          </cell>
          <cell r="M1790">
            <v>0</v>
          </cell>
          <cell r="N1790">
            <v>0</v>
          </cell>
          <cell r="R1790">
            <v>0</v>
          </cell>
          <cell r="S1790">
            <v>0</v>
          </cell>
          <cell r="T1790">
            <v>0</v>
          </cell>
          <cell r="U1790">
            <v>36</v>
          </cell>
          <cell r="V1790">
            <v>0</v>
          </cell>
          <cell r="W1790">
            <v>0</v>
          </cell>
          <cell r="AA1790">
            <v>0</v>
          </cell>
          <cell r="AB1790">
            <v>0</v>
          </cell>
          <cell r="AC1790">
            <v>0</v>
          </cell>
          <cell r="AD1790">
            <v>36</v>
          </cell>
          <cell r="AE1790">
            <v>504900</v>
          </cell>
          <cell r="AF1790">
            <v>0</v>
          </cell>
          <cell r="AI1790">
            <v>2251</v>
          </cell>
          <cell r="AK1790">
            <v>0</v>
          </cell>
          <cell r="AM1790">
            <v>456</v>
          </cell>
          <cell r="AN1790">
            <v>1</v>
          </cell>
          <cell r="AO1790">
            <v>393216</v>
          </cell>
          <cell r="AQ1790">
            <v>0</v>
          </cell>
          <cell r="AR1790">
            <v>0</v>
          </cell>
          <cell r="AS1790" t="str">
            <v>Ы</v>
          </cell>
          <cell r="AT1790" t="str">
            <v>Ы</v>
          </cell>
          <cell r="AU1790">
            <v>0</v>
          </cell>
          <cell r="AV1790">
            <v>0</v>
          </cell>
          <cell r="AW1790">
            <v>23</v>
          </cell>
          <cell r="AX1790">
            <v>1</v>
          </cell>
          <cell r="AY1790">
            <v>0</v>
          </cell>
          <cell r="AZ1790">
            <v>0</v>
          </cell>
          <cell r="BA1790">
            <v>0</v>
          </cell>
          <cell r="BB1790">
            <v>0</v>
          </cell>
          <cell r="BC1790">
            <v>38828</v>
          </cell>
        </row>
        <row r="1791">
          <cell r="A1791">
            <v>2006</v>
          </cell>
          <cell r="B1791">
            <v>2</v>
          </cell>
          <cell r="C1791">
            <v>328</v>
          </cell>
          <cell r="D1791">
            <v>21</v>
          </cell>
          <cell r="E1791">
            <v>792020</v>
          </cell>
          <cell r="F1791">
            <v>0</v>
          </cell>
          <cell r="G1791" t="str">
            <v>Затраты по ШПЗ (основные)</v>
          </cell>
          <cell r="H1791">
            <v>2011</v>
          </cell>
          <cell r="I1791">
            <v>7920</v>
          </cell>
          <cell r="J1791">
            <v>11214.53</v>
          </cell>
          <cell r="K1791">
            <v>1</v>
          </cell>
          <cell r="L1791">
            <v>0</v>
          </cell>
          <cell r="M1791">
            <v>0</v>
          </cell>
          <cell r="N1791">
            <v>0</v>
          </cell>
          <cell r="R1791">
            <v>0</v>
          </cell>
          <cell r="S1791">
            <v>0</v>
          </cell>
          <cell r="T1791">
            <v>0</v>
          </cell>
          <cell r="U1791">
            <v>36</v>
          </cell>
          <cell r="V1791">
            <v>0</v>
          </cell>
          <cell r="W1791">
            <v>0</v>
          </cell>
          <cell r="AA1791">
            <v>0</v>
          </cell>
          <cell r="AB1791">
            <v>0</v>
          </cell>
          <cell r="AC1791">
            <v>0</v>
          </cell>
          <cell r="AD1791">
            <v>36</v>
          </cell>
          <cell r="AE1791">
            <v>505100</v>
          </cell>
          <cell r="AF1791">
            <v>0</v>
          </cell>
          <cell r="AI1791">
            <v>2251</v>
          </cell>
          <cell r="AK1791">
            <v>0</v>
          </cell>
          <cell r="AM1791">
            <v>457</v>
          </cell>
          <cell r="AN1791">
            <v>1</v>
          </cell>
          <cell r="AO1791">
            <v>393216</v>
          </cell>
          <cell r="AQ1791">
            <v>0</v>
          </cell>
          <cell r="AR1791">
            <v>0</v>
          </cell>
          <cell r="AS1791" t="str">
            <v>Ы</v>
          </cell>
          <cell r="AT1791" t="str">
            <v>Ы</v>
          </cell>
          <cell r="AU1791">
            <v>0</v>
          </cell>
          <cell r="AV1791">
            <v>0</v>
          </cell>
          <cell r="AW1791">
            <v>23</v>
          </cell>
          <cell r="AX1791">
            <v>1</v>
          </cell>
          <cell r="AY1791">
            <v>0</v>
          </cell>
          <cell r="AZ1791">
            <v>0</v>
          </cell>
          <cell r="BA1791">
            <v>0</v>
          </cell>
          <cell r="BB1791">
            <v>0</v>
          </cell>
          <cell r="BC1791">
            <v>38828</v>
          </cell>
        </row>
        <row r="1792">
          <cell r="A1792">
            <v>2006</v>
          </cell>
          <cell r="B1792">
            <v>2</v>
          </cell>
          <cell r="C1792">
            <v>329</v>
          </cell>
          <cell r="D1792">
            <v>21</v>
          </cell>
          <cell r="E1792">
            <v>792020</v>
          </cell>
          <cell r="F1792">
            <v>0</v>
          </cell>
          <cell r="G1792" t="str">
            <v>Затраты по ШПЗ (основные)</v>
          </cell>
          <cell r="H1792">
            <v>2011</v>
          </cell>
          <cell r="I1792">
            <v>7920</v>
          </cell>
          <cell r="J1792">
            <v>150151.34</v>
          </cell>
          <cell r="K1792">
            <v>1</v>
          </cell>
          <cell r="L1792">
            <v>0</v>
          </cell>
          <cell r="M1792">
            <v>0</v>
          </cell>
          <cell r="N1792">
            <v>0</v>
          </cell>
          <cell r="R1792">
            <v>0</v>
          </cell>
          <cell r="S1792">
            <v>0</v>
          </cell>
          <cell r="T1792">
            <v>0</v>
          </cell>
          <cell r="U1792">
            <v>36</v>
          </cell>
          <cell r="V1792">
            <v>0</v>
          </cell>
          <cell r="W1792">
            <v>0</v>
          </cell>
          <cell r="AA1792">
            <v>0</v>
          </cell>
          <cell r="AB1792">
            <v>0</v>
          </cell>
          <cell r="AC1792">
            <v>0</v>
          </cell>
          <cell r="AD1792">
            <v>36</v>
          </cell>
          <cell r="AE1792">
            <v>505200</v>
          </cell>
          <cell r="AF1792">
            <v>0</v>
          </cell>
          <cell r="AI1792">
            <v>2251</v>
          </cell>
          <cell r="AK1792">
            <v>0</v>
          </cell>
          <cell r="AM1792">
            <v>458</v>
          </cell>
          <cell r="AN1792">
            <v>1</v>
          </cell>
          <cell r="AO1792">
            <v>393216</v>
          </cell>
          <cell r="AQ1792">
            <v>0</v>
          </cell>
          <cell r="AR1792">
            <v>0</v>
          </cell>
          <cell r="AS1792" t="str">
            <v>Ы</v>
          </cell>
          <cell r="AT1792" t="str">
            <v>Ы</v>
          </cell>
          <cell r="AU1792">
            <v>0</v>
          </cell>
          <cell r="AV1792">
            <v>0</v>
          </cell>
          <cell r="AW1792">
            <v>23</v>
          </cell>
          <cell r="AX1792">
            <v>1</v>
          </cell>
          <cell r="AY1792">
            <v>0</v>
          </cell>
          <cell r="AZ1792">
            <v>0</v>
          </cell>
          <cell r="BA1792">
            <v>0</v>
          </cell>
          <cell r="BB1792">
            <v>0</v>
          </cell>
          <cell r="BC1792">
            <v>38828</v>
          </cell>
        </row>
        <row r="1793">
          <cell r="A1793">
            <v>2006</v>
          </cell>
          <cell r="B1793">
            <v>2</v>
          </cell>
          <cell r="C1793">
            <v>330</v>
          </cell>
          <cell r="D1793">
            <v>21</v>
          </cell>
          <cell r="E1793">
            <v>792020</v>
          </cell>
          <cell r="F1793">
            <v>0</v>
          </cell>
          <cell r="G1793" t="str">
            <v>Затраты по ШПЗ (основные)</v>
          </cell>
          <cell r="H1793">
            <v>2011</v>
          </cell>
          <cell r="I1793">
            <v>7920</v>
          </cell>
          <cell r="J1793">
            <v>523.26</v>
          </cell>
          <cell r="K1793">
            <v>1</v>
          </cell>
          <cell r="L1793">
            <v>0</v>
          </cell>
          <cell r="M1793">
            <v>0</v>
          </cell>
          <cell r="N1793">
            <v>0</v>
          </cell>
          <cell r="R1793">
            <v>0</v>
          </cell>
          <cell r="S1793">
            <v>0</v>
          </cell>
          <cell r="T1793">
            <v>0</v>
          </cell>
          <cell r="U1793">
            <v>36</v>
          </cell>
          <cell r="V1793">
            <v>0</v>
          </cell>
          <cell r="W1793">
            <v>0</v>
          </cell>
          <cell r="AA1793">
            <v>0</v>
          </cell>
          <cell r="AB1793">
            <v>0</v>
          </cell>
          <cell r="AC1793">
            <v>0</v>
          </cell>
          <cell r="AD1793">
            <v>36</v>
          </cell>
          <cell r="AE1793">
            <v>505300</v>
          </cell>
          <cell r="AF1793">
            <v>0</v>
          </cell>
          <cell r="AI1793">
            <v>2251</v>
          </cell>
          <cell r="AK1793">
            <v>0</v>
          </cell>
          <cell r="AM1793">
            <v>459</v>
          </cell>
          <cell r="AN1793">
            <v>1</v>
          </cell>
          <cell r="AO1793">
            <v>393216</v>
          </cell>
          <cell r="AQ1793">
            <v>0</v>
          </cell>
          <cell r="AR1793">
            <v>0</v>
          </cell>
          <cell r="AS1793" t="str">
            <v>Ы</v>
          </cell>
          <cell r="AT1793" t="str">
            <v>Ы</v>
          </cell>
          <cell r="AU1793">
            <v>0</v>
          </cell>
          <cell r="AV1793">
            <v>0</v>
          </cell>
          <cell r="AW1793">
            <v>23</v>
          </cell>
          <cell r="AX1793">
            <v>1</v>
          </cell>
          <cell r="AY1793">
            <v>0</v>
          </cell>
          <cell r="AZ1793">
            <v>0</v>
          </cell>
          <cell r="BA1793">
            <v>0</v>
          </cell>
          <cell r="BB1793">
            <v>0</v>
          </cell>
          <cell r="BC1793">
            <v>38828</v>
          </cell>
        </row>
        <row r="1794">
          <cell r="A1794">
            <v>2006</v>
          </cell>
          <cell r="B1794">
            <v>2</v>
          </cell>
          <cell r="C1794">
            <v>331</v>
          </cell>
          <cell r="D1794">
            <v>21</v>
          </cell>
          <cell r="E1794">
            <v>792020</v>
          </cell>
          <cell r="F1794">
            <v>0</v>
          </cell>
          <cell r="G1794" t="str">
            <v>Затраты по ШПЗ (основные)</v>
          </cell>
          <cell r="H1794">
            <v>2011</v>
          </cell>
          <cell r="I1794">
            <v>7920</v>
          </cell>
          <cell r="J1794">
            <v>1510</v>
          </cell>
          <cell r="K1794">
            <v>1</v>
          </cell>
          <cell r="L1794">
            <v>0</v>
          </cell>
          <cell r="M1794">
            <v>0</v>
          </cell>
          <cell r="N1794">
            <v>0</v>
          </cell>
          <cell r="R1794">
            <v>0</v>
          </cell>
          <cell r="S1794">
            <v>0</v>
          </cell>
          <cell r="T1794">
            <v>0</v>
          </cell>
          <cell r="U1794">
            <v>36</v>
          </cell>
          <cell r="V1794">
            <v>0</v>
          </cell>
          <cell r="W1794">
            <v>0</v>
          </cell>
          <cell r="AA1794">
            <v>0</v>
          </cell>
          <cell r="AB1794">
            <v>0</v>
          </cell>
          <cell r="AC1794">
            <v>0</v>
          </cell>
          <cell r="AD1794">
            <v>36</v>
          </cell>
          <cell r="AE1794">
            <v>505400</v>
          </cell>
          <cell r="AF1794">
            <v>0</v>
          </cell>
          <cell r="AI1794">
            <v>2251</v>
          </cell>
          <cell r="AK1794">
            <v>0</v>
          </cell>
          <cell r="AM1794">
            <v>460</v>
          </cell>
          <cell r="AN1794">
            <v>1</v>
          </cell>
          <cell r="AO1794">
            <v>393216</v>
          </cell>
          <cell r="AQ1794">
            <v>0</v>
          </cell>
          <cell r="AR1794">
            <v>0</v>
          </cell>
          <cell r="AS1794" t="str">
            <v>Ы</v>
          </cell>
          <cell r="AT1794" t="str">
            <v>Ы</v>
          </cell>
          <cell r="AU1794">
            <v>0</v>
          </cell>
          <cell r="AV1794">
            <v>0</v>
          </cell>
          <cell r="AW1794">
            <v>23</v>
          </cell>
          <cell r="AX1794">
            <v>1</v>
          </cell>
          <cell r="AY1794">
            <v>0</v>
          </cell>
          <cell r="AZ1794">
            <v>0</v>
          </cell>
          <cell r="BA1794">
            <v>0</v>
          </cell>
          <cell r="BB1794">
            <v>0</v>
          </cell>
          <cell r="BC1794">
            <v>38828</v>
          </cell>
        </row>
        <row r="1795">
          <cell r="A1795">
            <v>2006</v>
          </cell>
          <cell r="B1795">
            <v>2</v>
          </cell>
          <cell r="C1795">
            <v>332</v>
          </cell>
          <cell r="D1795">
            <v>21</v>
          </cell>
          <cell r="E1795">
            <v>792020</v>
          </cell>
          <cell r="F1795">
            <v>0</v>
          </cell>
          <cell r="G1795" t="str">
            <v>Затраты по ШПЗ (основные)</v>
          </cell>
          <cell r="H1795">
            <v>2011</v>
          </cell>
          <cell r="I1795">
            <v>7920</v>
          </cell>
          <cell r="J1795">
            <v>684450.28</v>
          </cell>
          <cell r="K1795">
            <v>1</v>
          </cell>
          <cell r="L1795">
            <v>0</v>
          </cell>
          <cell r="M1795">
            <v>0</v>
          </cell>
          <cell r="N1795">
            <v>0</v>
          </cell>
          <cell r="R1795">
            <v>0</v>
          </cell>
          <cell r="S1795">
            <v>0</v>
          </cell>
          <cell r="T1795">
            <v>0</v>
          </cell>
          <cell r="U1795">
            <v>36</v>
          </cell>
          <cell r="V1795">
            <v>0</v>
          </cell>
          <cell r="W1795">
            <v>0</v>
          </cell>
          <cell r="AA1795">
            <v>0</v>
          </cell>
          <cell r="AB1795">
            <v>0</v>
          </cell>
          <cell r="AC1795">
            <v>0</v>
          </cell>
          <cell r="AD1795">
            <v>36</v>
          </cell>
          <cell r="AE1795">
            <v>510100</v>
          </cell>
          <cell r="AF1795">
            <v>0</v>
          </cell>
          <cell r="AI1795">
            <v>2251</v>
          </cell>
          <cell r="AK1795">
            <v>0</v>
          </cell>
          <cell r="AM1795">
            <v>461</v>
          </cell>
          <cell r="AN1795">
            <v>1</v>
          </cell>
          <cell r="AO1795">
            <v>393216</v>
          </cell>
          <cell r="AQ1795">
            <v>0</v>
          </cell>
          <cell r="AR1795">
            <v>0</v>
          </cell>
          <cell r="AS1795" t="str">
            <v>Ы</v>
          </cell>
          <cell r="AT1795" t="str">
            <v>Ы</v>
          </cell>
          <cell r="AU1795">
            <v>0</v>
          </cell>
          <cell r="AV1795">
            <v>0</v>
          </cell>
          <cell r="AW1795">
            <v>23</v>
          </cell>
          <cell r="AX1795">
            <v>1</v>
          </cell>
          <cell r="AY1795">
            <v>0</v>
          </cell>
          <cell r="AZ1795">
            <v>0</v>
          </cell>
          <cell r="BA1795">
            <v>0</v>
          </cell>
          <cell r="BB1795">
            <v>0</v>
          </cell>
          <cell r="BC1795">
            <v>38828</v>
          </cell>
        </row>
        <row r="1796">
          <cell r="A1796">
            <v>2006</v>
          </cell>
          <cell r="B1796">
            <v>2</v>
          </cell>
          <cell r="C1796">
            <v>333</v>
          </cell>
          <cell r="D1796">
            <v>21</v>
          </cell>
          <cell r="E1796">
            <v>792020</v>
          </cell>
          <cell r="F1796">
            <v>0</v>
          </cell>
          <cell r="G1796" t="str">
            <v>Затраты по ШПЗ (основные)</v>
          </cell>
          <cell r="H1796">
            <v>2011</v>
          </cell>
          <cell r="I1796">
            <v>7920</v>
          </cell>
          <cell r="J1796">
            <v>4905</v>
          </cell>
          <cell r="K1796">
            <v>1</v>
          </cell>
          <cell r="L1796">
            <v>0</v>
          </cell>
          <cell r="M1796">
            <v>0</v>
          </cell>
          <cell r="N1796">
            <v>0</v>
          </cell>
          <cell r="R1796">
            <v>0</v>
          </cell>
          <cell r="S1796">
            <v>0</v>
          </cell>
          <cell r="T1796">
            <v>0</v>
          </cell>
          <cell r="U1796">
            <v>36</v>
          </cell>
          <cell r="V1796">
            <v>0</v>
          </cell>
          <cell r="W1796">
            <v>0</v>
          </cell>
          <cell r="AA1796">
            <v>0</v>
          </cell>
          <cell r="AB1796">
            <v>0</v>
          </cell>
          <cell r="AC1796">
            <v>0</v>
          </cell>
          <cell r="AD1796">
            <v>36</v>
          </cell>
          <cell r="AE1796">
            <v>510400</v>
          </cell>
          <cell r="AF1796">
            <v>0</v>
          </cell>
          <cell r="AI1796">
            <v>2251</v>
          </cell>
          <cell r="AK1796">
            <v>0</v>
          </cell>
          <cell r="AM1796">
            <v>462</v>
          </cell>
          <cell r="AN1796">
            <v>1</v>
          </cell>
          <cell r="AO1796">
            <v>393216</v>
          </cell>
          <cell r="AQ1796">
            <v>0</v>
          </cell>
          <cell r="AR1796">
            <v>0</v>
          </cell>
          <cell r="AS1796" t="str">
            <v>Ы</v>
          </cell>
          <cell r="AT1796" t="str">
            <v>Ы</v>
          </cell>
          <cell r="AU1796">
            <v>0</v>
          </cell>
          <cell r="AV1796">
            <v>0</v>
          </cell>
          <cell r="AW1796">
            <v>23</v>
          </cell>
          <cell r="AX1796">
            <v>1</v>
          </cell>
          <cell r="AY1796">
            <v>0</v>
          </cell>
          <cell r="AZ1796">
            <v>0</v>
          </cell>
          <cell r="BA1796">
            <v>0</v>
          </cell>
          <cell r="BB1796">
            <v>0</v>
          </cell>
          <cell r="BC1796">
            <v>38828</v>
          </cell>
        </row>
        <row r="1797">
          <cell r="A1797">
            <v>2006</v>
          </cell>
          <cell r="B1797">
            <v>2</v>
          </cell>
          <cell r="C1797">
            <v>334</v>
          </cell>
          <cell r="D1797">
            <v>21</v>
          </cell>
          <cell r="E1797">
            <v>792020</v>
          </cell>
          <cell r="F1797">
            <v>0</v>
          </cell>
          <cell r="G1797" t="str">
            <v>Затраты по ШПЗ (основные)</v>
          </cell>
          <cell r="H1797">
            <v>2011</v>
          </cell>
          <cell r="I1797">
            <v>7920</v>
          </cell>
          <cell r="J1797">
            <v>561490</v>
          </cell>
          <cell r="K1797">
            <v>1</v>
          </cell>
          <cell r="L1797">
            <v>0</v>
          </cell>
          <cell r="M1797">
            <v>0</v>
          </cell>
          <cell r="N1797">
            <v>0</v>
          </cell>
          <cell r="R1797">
            <v>0</v>
          </cell>
          <cell r="S1797">
            <v>0</v>
          </cell>
          <cell r="T1797">
            <v>0</v>
          </cell>
          <cell r="U1797">
            <v>36</v>
          </cell>
          <cell r="V1797">
            <v>0</v>
          </cell>
          <cell r="W1797">
            <v>0</v>
          </cell>
          <cell r="AA1797">
            <v>0</v>
          </cell>
          <cell r="AB1797">
            <v>0</v>
          </cell>
          <cell r="AC1797">
            <v>0</v>
          </cell>
          <cell r="AD1797">
            <v>36</v>
          </cell>
          <cell r="AE1797">
            <v>510600</v>
          </cell>
          <cell r="AF1797">
            <v>0</v>
          </cell>
          <cell r="AI1797">
            <v>2251</v>
          </cell>
          <cell r="AK1797">
            <v>0</v>
          </cell>
          <cell r="AM1797">
            <v>463</v>
          </cell>
          <cell r="AN1797">
            <v>1</v>
          </cell>
          <cell r="AO1797">
            <v>393216</v>
          </cell>
          <cell r="AQ1797">
            <v>0</v>
          </cell>
          <cell r="AR1797">
            <v>0</v>
          </cell>
          <cell r="AS1797" t="str">
            <v>Ы</v>
          </cell>
          <cell r="AT1797" t="str">
            <v>Ы</v>
          </cell>
          <cell r="AU1797">
            <v>0</v>
          </cell>
          <cell r="AV1797">
            <v>0</v>
          </cell>
          <cell r="AW1797">
            <v>23</v>
          </cell>
          <cell r="AX1797">
            <v>1</v>
          </cell>
          <cell r="AY1797">
            <v>0</v>
          </cell>
          <cell r="AZ1797">
            <v>0</v>
          </cell>
          <cell r="BA1797">
            <v>0</v>
          </cell>
          <cell r="BB1797">
            <v>0</v>
          </cell>
          <cell r="BC1797">
            <v>38828</v>
          </cell>
        </row>
        <row r="1798">
          <cell r="A1798">
            <v>2006</v>
          </cell>
          <cell r="B1798">
            <v>2</v>
          </cell>
          <cell r="C1798">
            <v>335</v>
          </cell>
          <cell r="D1798">
            <v>21</v>
          </cell>
          <cell r="E1798">
            <v>792020</v>
          </cell>
          <cell r="F1798">
            <v>0</v>
          </cell>
          <cell r="G1798" t="str">
            <v>Затраты по ШПЗ (основные)</v>
          </cell>
          <cell r="H1798">
            <v>2011</v>
          </cell>
          <cell r="I1798">
            <v>7920</v>
          </cell>
          <cell r="J1798">
            <v>3613</v>
          </cell>
          <cell r="K1798">
            <v>1</v>
          </cell>
          <cell r="L1798">
            <v>0</v>
          </cell>
          <cell r="M1798">
            <v>0</v>
          </cell>
          <cell r="N1798">
            <v>0</v>
          </cell>
          <cell r="R1798">
            <v>0</v>
          </cell>
          <cell r="S1798">
            <v>0</v>
          </cell>
          <cell r="T1798">
            <v>0</v>
          </cell>
          <cell r="U1798">
            <v>36</v>
          </cell>
          <cell r="V1798">
            <v>0</v>
          </cell>
          <cell r="W1798">
            <v>0</v>
          </cell>
          <cell r="AA1798">
            <v>0</v>
          </cell>
          <cell r="AB1798">
            <v>0</v>
          </cell>
          <cell r="AC1798">
            <v>0</v>
          </cell>
          <cell r="AD1798">
            <v>36</v>
          </cell>
          <cell r="AE1798">
            <v>510630</v>
          </cell>
          <cell r="AF1798">
            <v>0</v>
          </cell>
          <cell r="AI1798">
            <v>2251</v>
          </cell>
          <cell r="AK1798">
            <v>0</v>
          </cell>
          <cell r="AM1798">
            <v>464</v>
          </cell>
          <cell r="AN1798">
            <v>1</v>
          </cell>
          <cell r="AO1798">
            <v>393216</v>
          </cell>
          <cell r="AQ1798">
            <v>0</v>
          </cell>
          <cell r="AR1798">
            <v>0</v>
          </cell>
          <cell r="AS1798" t="str">
            <v>Ы</v>
          </cell>
          <cell r="AT1798" t="str">
            <v>Ы</v>
          </cell>
          <cell r="AU1798">
            <v>0</v>
          </cell>
          <cell r="AV1798">
            <v>0</v>
          </cell>
          <cell r="AW1798">
            <v>23</v>
          </cell>
          <cell r="AX1798">
            <v>1</v>
          </cell>
          <cell r="AY1798">
            <v>0</v>
          </cell>
          <cell r="AZ1798">
            <v>0</v>
          </cell>
          <cell r="BA1798">
            <v>0</v>
          </cell>
          <cell r="BB1798">
            <v>0</v>
          </cell>
          <cell r="BC1798">
            <v>38828</v>
          </cell>
        </row>
        <row r="1799">
          <cell r="A1799">
            <v>2006</v>
          </cell>
          <cell r="B1799">
            <v>2</v>
          </cell>
          <cell r="C1799">
            <v>336</v>
          </cell>
          <cell r="D1799">
            <v>21</v>
          </cell>
          <cell r="E1799">
            <v>792020</v>
          </cell>
          <cell r="F1799">
            <v>0</v>
          </cell>
          <cell r="G1799" t="str">
            <v>Затраты по ШПЗ (основные)</v>
          </cell>
          <cell r="H1799">
            <v>2011</v>
          </cell>
          <cell r="I1799">
            <v>7920</v>
          </cell>
          <cell r="J1799">
            <v>15225</v>
          </cell>
          <cell r="K1799">
            <v>1</v>
          </cell>
          <cell r="L1799">
            <v>0</v>
          </cell>
          <cell r="M1799">
            <v>0</v>
          </cell>
          <cell r="N1799">
            <v>0</v>
          </cell>
          <cell r="R1799">
            <v>0</v>
          </cell>
          <cell r="S1799">
            <v>0</v>
          </cell>
          <cell r="T1799">
            <v>0</v>
          </cell>
          <cell r="U1799">
            <v>36</v>
          </cell>
          <cell r="V1799">
            <v>0</v>
          </cell>
          <cell r="W1799">
            <v>0</v>
          </cell>
          <cell r="AA1799">
            <v>0</v>
          </cell>
          <cell r="AB1799">
            <v>0</v>
          </cell>
          <cell r="AC1799">
            <v>0</v>
          </cell>
          <cell r="AD1799">
            <v>36</v>
          </cell>
          <cell r="AE1799">
            <v>513600</v>
          </cell>
          <cell r="AF1799">
            <v>0</v>
          </cell>
          <cell r="AI1799">
            <v>2251</v>
          </cell>
          <cell r="AK1799">
            <v>0</v>
          </cell>
          <cell r="AM1799">
            <v>465</v>
          </cell>
          <cell r="AN1799">
            <v>1</v>
          </cell>
          <cell r="AO1799">
            <v>393216</v>
          </cell>
          <cell r="AQ1799">
            <v>0</v>
          </cell>
          <cell r="AR1799">
            <v>0</v>
          </cell>
          <cell r="AS1799" t="str">
            <v>Ы</v>
          </cell>
          <cell r="AT1799" t="str">
            <v>Ы</v>
          </cell>
          <cell r="AU1799">
            <v>0</v>
          </cell>
          <cell r="AV1799">
            <v>0</v>
          </cell>
          <cell r="AW1799">
            <v>23</v>
          </cell>
          <cell r="AX1799">
            <v>1</v>
          </cell>
          <cell r="AY1799">
            <v>0</v>
          </cell>
          <cell r="AZ1799">
            <v>0</v>
          </cell>
          <cell r="BA1799">
            <v>0</v>
          </cell>
          <cell r="BB1799">
            <v>0</v>
          </cell>
          <cell r="BC1799">
            <v>38828</v>
          </cell>
        </row>
        <row r="1800">
          <cell r="A1800">
            <v>2006</v>
          </cell>
          <cell r="B1800">
            <v>2</v>
          </cell>
          <cell r="C1800">
            <v>337</v>
          </cell>
          <cell r="D1800">
            <v>21</v>
          </cell>
          <cell r="E1800">
            <v>792020</v>
          </cell>
          <cell r="F1800">
            <v>0</v>
          </cell>
          <cell r="G1800" t="str">
            <v>Затраты по ШПЗ (основные)</v>
          </cell>
          <cell r="H1800">
            <v>2011</v>
          </cell>
          <cell r="I1800">
            <v>7920</v>
          </cell>
          <cell r="J1800">
            <v>36303.71</v>
          </cell>
          <cell r="K1800">
            <v>1</v>
          </cell>
          <cell r="L1800">
            <v>0</v>
          </cell>
          <cell r="M1800">
            <v>0</v>
          </cell>
          <cell r="N1800">
            <v>0</v>
          </cell>
          <cell r="R1800">
            <v>0</v>
          </cell>
          <cell r="S1800">
            <v>0</v>
          </cell>
          <cell r="T1800">
            <v>0</v>
          </cell>
          <cell r="U1800">
            <v>36</v>
          </cell>
          <cell r="V1800">
            <v>0</v>
          </cell>
          <cell r="W1800">
            <v>0</v>
          </cell>
          <cell r="AA1800">
            <v>0</v>
          </cell>
          <cell r="AB1800">
            <v>0</v>
          </cell>
          <cell r="AC1800">
            <v>0</v>
          </cell>
          <cell r="AD1800">
            <v>36</v>
          </cell>
          <cell r="AE1800">
            <v>530000</v>
          </cell>
          <cell r="AF1800">
            <v>0</v>
          </cell>
          <cell r="AI1800">
            <v>2251</v>
          </cell>
          <cell r="AK1800">
            <v>0</v>
          </cell>
          <cell r="AM1800">
            <v>466</v>
          </cell>
          <cell r="AN1800">
            <v>1</v>
          </cell>
          <cell r="AO1800">
            <v>393216</v>
          </cell>
          <cell r="AQ1800">
            <v>0</v>
          </cell>
          <cell r="AR1800">
            <v>0</v>
          </cell>
          <cell r="AS1800" t="str">
            <v>Ы</v>
          </cell>
          <cell r="AT1800" t="str">
            <v>Ы</v>
          </cell>
          <cell r="AU1800">
            <v>0</v>
          </cell>
          <cell r="AV1800">
            <v>0</v>
          </cell>
          <cell r="AW1800">
            <v>23</v>
          </cell>
          <cell r="AX1800">
            <v>1</v>
          </cell>
          <cell r="AY1800">
            <v>0</v>
          </cell>
          <cell r="AZ1800">
            <v>0</v>
          </cell>
          <cell r="BA1800">
            <v>0</v>
          </cell>
          <cell r="BB1800">
            <v>0</v>
          </cell>
          <cell r="BC1800">
            <v>38828</v>
          </cell>
        </row>
        <row r="1801">
          <cell r="A1801">
            <v>2006</v>
          </cell>
          <cell r="B1801">
            <v>2</v>
          </cell>
          <cell r="C1801">
            <v>378</v>
          </cell>
          <cell r="D1801">
            <v>21</v>
          </cell>
          <cell r="E1801">
            <v>792020</v>
          </cell>
          <cell r="F1801">
            <v>0</v>
          </cell>
          <cell r="G1801" t="str">
            <v>Затраты по ШПЗ (основные)</v>
          </cell>
          <cell r="H1801">
            <v>2011</v>
          </cell>
          <cell r="I1801">
            <v>7920</v>
          </cell>
          <cell r="J1801">
            <v>75906.929999999993</v>
          </cell>
          <cell r="K1801">
            <v>1</v>
          </cell>
          <cell r="L1801">
            <v>0</v>
          </cell>
          <cell r="M1801">
            <v>0</v>
          </cell>
          <cell r="N1801">
            <v>0</v>
          </cell>
          <cell r="R1801">
            <v>0</v>
          </cell>
          <cell r="S1801">
            <v>0</v>
          </cell>
          <cell r="T1801">
            <v>0</v>
          </cell>
          <cell r="U1801">
            <v>35</v>
          </cell>
          <cell r="V1801">
            <v>0</v>
          </cell>
          <cell r="W1801">
            <v>0</v>
          </cell>
          <cell r="AA1801">
            <v>0</v>
          </cell>
          <cell r="AB1801">
            <v>0</v>
          </cell>
          <cell r="AC1801">
            <v>0</v>
          </cell>
          <cell r="AD1801">
            <v>35</v>
          </cell>
          <cell r="AE1801">
            <v>110000</v>
          </cell>
          <cell r="AF1801">
            <v>0</v>
          </cell>
          <cell r="AI1801">
            <v>2251</v>
          </cell>
          <cell r="AK1801">
            <v>0</v>
          </cell>
          <cell r="AM1801">
            <v>507</v>
          </cell>
          <cell r="AN1801">
            <v>1</v>
          </cell>
          <cell r="AO1801">
            <v>393216</v>
          </cell>
          <cell r="AQ1801">
            <v>0</v>
          </cell>
          <cell r="AR1801">
            <v>0</v>
          </cell>
          <cell r="AS1801" t="str">
            <v>Ы</v>
          </cell>
          <cell r="AT1801" t="str">
            <v>Ы</v>
          </cell>
          <cell r="AU1801">
            <v>0</v>
          </cell>
          <cell r="AV1801">
            <v>0</v>
          </cell>
          <cell r="AW1801">
            <v>23</v>
          </cell>
          <cell r="AX1801">
            <v>1</v>
          </cell>
          <cell r="AY1801">
            <v>0</v>
          </cell>
          <cell r="AZ1801">
            <v>0</v>
          </cell>
          <cell r="BA1801">
            <v>0</v>
          </cell>
          <cell r="BB1801">
            <v>0</v>
          </cell>
          <cell r="BC1801">
            <v>38828</v>
          </cell>
        </row>
        <row r="1802">
          <cell r="A1802">
            <v>2006</v>
          </cell>
          <cell r="B1802">
            <v>2</v>
          </cell>
          <cell r="C1802">
            <v>379</v>
          </cell>
          <cell r="D1802">
            <v>21</v>
          </cell>
          <cell r="E1802">
            <v>792020</v>
          </cell>
          <cell r="F1802">
            <v>0</v>
          </cell>
          <cell r="G1802" t="str">
            <v>Затраты по ШПЗ (основные)</v>
          </cell>
          <cell r="H1802">
            <v>2011</v>
          </cell>
          <cell r="I1802">
            <v>7920</v>
          </cell>
          <cell r="J1802">
            <v>2279.69</v>
          </cell>
          <cell r="K1802">
            <v>1</v>
          </cell>
          <cell r="L1802">
            <v>0</v>
          </cell>
          <cell r="M1802">
            <v>0</v>
          </cell>
          <cell r="N1802">
            <v>0</v>
          </cell>
          <cell r="R1802">
            <v>0</v>
          </cell>
          <cell r="S1802">
            <v>0</v>
          </cell>
          <cell r="T1802">
            <v>0</v>
          </cell>
          <cell r="U1802">
            <v>35</v>
          </cell>
          <cell r="V1802">
            <v>0</v>
          </cell>
          <cell r="W1802">
            <v>0</v>
          </cell>
          <cell r="AA1802">
            <v>0</v>
          </cell>
          <cell r="AB1802">
            <v>0</v>
          </cell>
          <cell r="AC1802">
            <v>0</v>
          </cell>
          <cell r="AD1802">
            <v>35</v>
          </cell>
          <cell r="AE1802">
            <v>114020</v>
          </cell>
          <cell r="AF1802">
            <v>0</v>
          </cell>
          <cell r="AI1802">
            <v>2251</v>
          </cell>
          <cell r="AK1802">
            <v>0</v>
          </cell>
          <cell r="AM1802">
            <v>508</v>
          </cell>
          <cell r="AN1802">
            <v>1</v>
          </cell>
          <cell r="AO1802">
            <v>393216</v>
          </cell>
          <cell r="AQ1802">
            <v>0</v>
          </cell>
          <cell r="AR1802">
            <v>0</v>
          </cell>
          <cell r="AS1802" t="str">
            <v>Ы</v>
          </cell>
          <cell r="AT1802" t="str">
            <v>Ы</v>
          </cell>
          <cell r="AU1802">
            <v>0</v>
          </cell>
          <cell r="AV1802">
            <v>0</v>
          </cell>
          <cell r="AW1802">
            <v>23</v>
          </cell>
          <cell r="AX1802">
            <v>1</v>
          </cell>
          <cell r="AY1802">
            <v>0</v>
          </cell>
          <cell r="AZ1802">
            <v>0</v>
          </cell>
          <cell r="BA1802">
            <v>0</v>
          </cell>
          <cell r="BB1802">
            <v>0</v>
          </cell>
          <cell r="BC1802">
            <v>38828</v>
          </cell>
        </row>
        <row r="1803">
          <cell r="A1803">
            <v>2006</v>
          </cell>
          <cell r="B1803">
            <v>2</v>
          </cell>
          <cell r="C1803">
            <v>380</v>
          </cell>
          <cell r="D1803">
            <v>21</v>
          </cell>
          <cell r="E1803">
            <v>792020</v>
          </cell>
          <cell r="F1803">
            <v>0</v>
          </cell>
          <cell r="G1803" t="str">
            <v>Затраты по ШПЗ (основные)</v>
          </cell>
          <cell r="H1803">
            <v>2011</v>
          </cell>
          <cell r="I1803">
            <v>7920</v>
          </cell>
          <cell r="J1803">
            <v>87957.7</v>
          </cell>
          <cell r="K1803">
            <v>1</v>
          </cell>
          <cell r="L1803">
            <v>0</v>
          </cell>
          <cell r="M1803">
            <v>0</v>
          </cell>
          <cell r="N1803">
            <v>0</v>
          </cell>
          <cell r="R1803">
            <v>0</v>
          </cell>
          <cell r="S1803">
            <v>0</v>
          </cell>
          <cell r="T1803">
            <v>0</v>
          </cell>
          <cell r="U1803">
            <v>35</v>
          </cell>
          <cell r="V1803">
            <v>0</v>
          </cell>
          <cell r="W1803">
            <v>0</v>
          </cell>
          <cell r="AA1803">
            <v>0</v>
          </cell>
          <cell r="AB1803">
            <v>0</v>
          </cell>
          <cell r="AC1803">
            <v>0</v>
          </cell>
          <cell r="AD1803">
            <v>35</v>
          </cell>
          <cell r="AE1803">
            <v>116000</v>
          </cell>
          <cell r="AF1803">
            <v>0</v>
          </cell>
          <cell r="AI1803">
            <v>2251</v>
          </cell>
          <cell r="AK1803">
            <v>0</v>
          </cell>
          <cell r="AM1803">
            <v>509</v>
          </cell>
          <cell r="AN1803">
            <v>1</v>
          </cell>
          <cell r="AO1803">
            <v>393216</v>
          </cell>
          <cell r="AQ1803">
            <v>0</v>
          </cell>
          <cell r="AR1803">
            <v>0</v>
          </cell>
          <cell r="AS1803" t="str">
            <v>Ы</v>
          </cell>
          <cell r="AT1803" t="str">
            <v>Ы</v>
          </cell>
          <cell r="AU1803">
            <v>0</v>
          </cell>
          <cell r="AV1803">
            <v>0</v>
          </cell>
          <cell r="AW1803">
            <v>23</v>
          </cell>
          <cell r="AX1803">
            <v>1</v>
          </cell>
          <cell r="AY1803">
            <v>0</v>
          </cell>
          <cell r="AZ1803">
            <v>0</v>
          </cell>
          <cell r="BA1803">
            <v>0</v>
          </cell>
          <cell r="BB1803">
            <v>0</v>
          </cell>
          <cell r="BC1803">
            <v>38828</v>
          </cell>
        </row>
        <row r="1804">
          <cell r="A1804">
            <v>2006</v>
          </cell>
          <cell r="B1804">
            <v>2</v>
          </cell>
          <cell r="C1804">
            <v>381</v>
          </cell>
          <cell r="D1804">
            <v>21</v>
          </cell>
          <cell r="E1804">
            <v>792020</v>
          </cell>
          <cell r="F1804">
            <v>0</v>
          </cell>
          <cell r="G1804" t="str">
            <v>Затраты по ШПЗ (основные)</v>
          </cell>
          <cell r="H1804">
            <v>2011</v>
          </cell>
          <cell r="I1804">
            <v>7920</v>
          </cell>
          <cell r="J1804">
            <v>17678.8</v>
          </cell>
          <cell r="K1804">
            <v>1</v>
          </cell>
          <cell r="L1804">
            <v>0</v>
          </cell>
          <cell r="M1804">
            <v>0</v>
          </cell>
          <cell r="N1804">
            <v>0</v>
          </cell>
          <cell r="R1804">
            <v>0</v>
          </cell>
          <cell r="S1804">
            <v>0</v>
          </cell>
          <cell r="T1804">
            <v>0</v>
          </cell>
          <cell r="U1804">
            <v>35</v>
          </cell>
          <cell r="V1804">
            <v>0</v>
          </cell>
          <cell r="W1804">
            <v>0</v>
          </cell>
          <cell r="AA1804">
            <v>0</v>
          </cell>
          <cell r="AB1804">
            <v>0</v>
          </cell>
          <cell r="AC1804">
            <v>0</v>
          </cell>
          <cell r="AD1804">
            <v>35</v>
          </cell>
          <cell r="AE1804">
            <v>117000</v>
          </cell>
          <cell r="AF1804">
            <v>0</v>
          </cell>
          <cell r="AI1804">
            <v>2251</v>
          </cell>
          <cell r="AK1804">
            <v>0</v>
          </cell>
          <cell r="AM1804">
            <v>510</v>
          </cell>
          <cell r="AN1804">
            <v>1</v>
          </cell>
          <cell r="AO1804">
            <v>393216</v>
          </cell>
          <cell r="AQ1804">
            <v>0</v>
          </cell>
          <cell r="AR1804">
            <v>0</v>
          </cell>
          <cell r="AS1804" t="str">
            <v>Ы</v>
          </cell>
          <cell r="AT1804" t="str">
            <v>Ы</v>
          </cell>
          <cell r="AU1804">
            <v>0</v>
          </cell>
          <cell r="AV1804">
            <v>0</v>
          </cell>
          <cell r="AW1804">
            <v>23</v>
          </cell>
          <cell r="AX1804">
            <v>1</v>
          </cell>
          <cell r="AY1804">
            <v>0</v>
          </cell>
          <cell r="AZ1804">
            <v>0</v>
          </cell>
          <cell r="BA1804">
            <v>0</v>
          </cell>
          <cell r="BB1804">
            <v>0</v>
          </cell>
          <cell r="BC1804">
            <v>38828</v>
          </cell>
        </row>
        <row r="1805">
          <cell r="A1805">
            <v>2006</v>
          </cell>
          <cell r="B1805">
            <v>2</v>
          </cell>
          <cell r="C1805">
            <v>382</v>
          </cell>
          <cell r="D1805">
            <v>21</v>
          </cell>
          <cell r="E1805">
            <v>792020</v>
          </cell>
          <cell r="F1805">
            <v>0</v>
          </cell>
          <cell r="G1805" t="str">
            <v>Затраты по ШПЗ (основные)</v>
          </cell>
          <cell r="H1805">
            <v>2011</v>
          </cell>
          <cell r="I1805">
            <v>7920</v>
          </cell>
          <cell r="J1805">
            <v>50853.440000000002</v>
          </cell>
          <cell r="K1805">
            <v>1</v>
          </cell>
          <cell r="L1805">
            <v>0</v>
          </cell>
          <cell r="M1805">
            <v>0</v>
          </cell>
          <cell r="N1805">
            <v>0</v>
          </cell>
          <cell r="R1805">
            <v>0</v>
          </cell>
          <cell r="S1805">
            <v>0</v>
          </cell>
          <cell r="T1805">
            <v>0</v>
          </cell>
          <cell r="U1805">
            <v>35</v>
          </cell>
          <cell r="V1805">
            <v>0</v>
          </cell>
          <cell r="W1805">
            <v>0</v>
          </cell>
          <cell r="AA1805">
            <v>0</v>
          </cell>
          <cell r="AB1805">
            <v>0</v>
          </cell>
          <cell r="AC1805">
            <v>0</v>
          </cell>
          <cell r="AD1805">
            <v>35</v>
          </cell>
          <cell r="AE1805">
            <v>118000</v>
          </cell>
          <cell r="AF1805">
            <v>0</v>
          </cell>
          <cell r="AI1805">
            <v>2251</v>
          </cell>
          <cell r="AK1805">
            <v>0</v>
          </cell>
          <cell r="AM1805">
            <v>511</v>
          </cell>
          <cell r="AN1805">
            <v>1</v>
          </cell>
          <cell r="AO1805">
            <v>393216</v>
          </cell>
          <cell r="AQ1805">
            <v>0</v>
          </cell>
          <cell r="AR1805">
            <v>0</v>
          </cell>
          <cell r="AS1805" t="str">
            <v>Ы</v>
          </cell>
          <cell r="AT1805" t="str">
            <v>Ы</v>
          </cell>
          <cell r="AU1805">
            <v>0</v>
          </cell>
          <cell r="AV1805">
            <v>0</v>
          </cell>
          <cell r="AW1805">
            <v>23</v>
          </cell>
          <cell r="AX1805">
            <v>1</v>
          </cell>
          <cell r="AY1805">
            <v>0</v>
          </cell>
          <cell r="AZ1805">
            <v>0</v>
          </cell>
          <cell r="BA1805">
            <v>0</v>
          </cell>
          <cell r="BB1805">
            <v>0</v>
          </cell>
          <cell r="BC1805">
            <v>38828</v>
          </cell>
        </row>
        <row r="1806">
          <cell r="A1806">
            <v>2006</v>
          </cell>
          <cell r="B1806">
            <v>2</v>
          </cell>
          <cell r="C1806">
            <v>383</v>
          </cell>
          <cell r="D1806">
            <v>21</v>
          </cell>
          <cell r="E1806">
            <v>792020</v>
          </cell>
          <cell r="F1806">
            <v>0</v>
          </cell>
          <cell r="G1806" t="str">
            <v>Затраты по ШПЗ (основные)</v>
          </cell>
          <cell r="H1806">
            <v>2011</v>
          </cell>
          <cell r="I1806">
            <v>7920</v>
          </cell>
          <cell r="J1806">
            <v>486.91</v>
          </cell>
          <cell r="K1806">
            <v>1</v>
          </cell>
          <cell r="L1806">
            <v>0</v>
          </cell>
          <cell r="M1806">
            <v>0</v>
          </cell>
          <cell r="N1806">
            <v>0</v>
          </cell>
          <cell r="R1806">
            <v>0</v>
          </cell>
          <cell r="S1806">
            <v>0</v>
          </cell>
          <cell r="T1806">
            <v>0</v>
          </cell>
          <cell r="U1806">
            <v>35</v>
          </cell>
          <cell r="V1806">
            <v>0</v>
          </cell>
          <cell r="W1806">
            <v>0</v>
          </cell>
          <cell r="AA1806">
            <v>0</v>
          </cell>
          <cell r="AB1806">
            <v>0</v>
          </cell>
          <cell r="AC1806">
            <v>0</v>
          </cell>
          <cell r="AD1806">
            <v>35</v>
          </cell>
          <cell r="AE1806">
            <v>131000</v>
          </cell>
          <cell r="AF1806">
            <v>0</v>
          </cell>
          <cell r="AI1806">
            <v>2251</v>
          </cell>
          <cell r="AK1806">
            <v>0</v>
          </cell>
          <cell r="AM1806">
            <v>512</v>
          </cell>
          <cell r="AN1806">
            <v>1</v>
          </cell>
          <cell r="AO1806">
            <v>393216</v>
          </cell>
          <cell r="AQ1806">
            <v>0</v>
          </cell>
          <cell r="AR1806">
            <v>0</v>
          </cell>
          <cell r="AS1806" t="str">
            <v>Ы</v>
          </cell>
          <cell r="AT1806" t="str">
            <v>Ы</v>
          </cell>
          <cell r="AU1806">
            <v>0</v>
          </cell>
          <cell r="AV1806">
            <v>0</v>
          </cell>
          <cell r="AW1806">
            <v>23</v>
          </cell>
          <cell r="AX1806">
            <v>1</v>
          </cell>
          <cell r="AY1806">
            <v>0</v>
          </cell>
          <cell r="AZ1806">
            <v>0</v>
          </cell>
          <cell r="BA1806">
            <v>0</v>
          </cell>
          <cell r="BB1806">
            <v>0</v>
          </cell>
          <cell r="BC1806">
            <v>38828</v>
          </cell>
        </row>
        <row r="1807">
          <cell r="A1807">
            <v>2006</v>
          </cell>
          <cell r="B1807">
            <v>2</v>
          </cell>
          <cell r="C1807">
            <v>384</v>
          </cell>
          <cell r="D1807">
            <v>21</v>
          </cell>
          <cell r="E1807">
            <v>792020</v>
          </cell>
          <cell r="F1807">
            <v>0</v>
          </cell>
          <cell r="G1807" t="str">
            <v>Затраты по ШПЗ (основные)</v>
          </cell>
          <cell r="H1807">
            <v>2011</v>
          </cell>
          <cell r="I1807">
            <v>7920</v>
          </cell>
          <cell r="J1807">
            <v>42750.52</v>
          </cell>
          <cell r="K1807">
            <v>1</v>
          </cell>
          <cell r="L1807">
            <v>0</v>
          </cell>
          <cell r="M1807">
            <v>0</v>
          </cell>
          <cell r="N1807">
            <v>0</v>
          </cell>
          <cell r="R1807">
            <v>0</v>
          </cell>
          <cell r="S1807">
            <v>0</v>
          </cell>
          <cell r="T1807">
            <v>0</v>
          </cell>
          <cell r="U1807">
            <v>35</v>
          </cell>
          <cell r="V1807">
            <v>0</v>
          </cell>
          <cell r="W1807">
            <v>0</v>
          </cell>
          <cell r="AA1807">
            <v>0</v>
          </cell>
          <cell r="AB1807">
            <v>0</v>
          </cell>
          <cell r="AC1807">
            <v>0</v>
          </cell>
          <cell r="AD1807">
            <v>35</v>
          </cell>
          <cell r="AE1807">
            <v>131100</v>
          </cell>
          <cell r="AF1807">
            <v>0</v>
          </cell>
          <cell r="AI1807">
            <v>2251</v>
          </cell>
          <cell r="AK1807">
            <v>0</v>
          </cell>
          <cell r="AM1807">
            <v>513</v>
          </cell>
          <cell r="AN1807">
            <v>1</v>
          </cell>
          <cell r="AO1807">
            <v>393216</v>
          </cell>
          <cell r="AQ1807">
            <v>0</v>
          </cell>
          <cell r="AR1807">
            <v>0</v>
          </cell>
          <cell r="AS1807" t="str">
            <v>Ы</v>
          </cell>
          <cell r="AT1807" t="str">
            <v>Ы</v>
          </cell>
          <cell r="AU1807">
            <v>0</v>
          </cell>
          <cell r="AV1807">
            <v>0</v>
          </cell>
          <cell r="AW1807">
            <v>23</v>
          </cell>
          <cell r="AX1807">
            <v>1</v>
          </cell>
          <cell r="AY1807">
            <v>0</v>
          </cell>
          <cell r="AZ1807">
            <v>0</v>
          </cell>
          <cell r="BA1807">
            <v>0</v>
          </cell>
          <cell r="BB1807">
            <v>0</v>
          </cell>
          <cell r="BC1807">
            <v>38828</v>
          </cell>
        </row>
        <row r="1808">
          <cell r="A1808">
            <v>2006</v>
          </cell>
          <cell r="B1808">
            <v>2</v>
          </cell>
          <cell r="C1808">
            <v>385</v>
          </cell>
          <cell r="D1808">
            <v>21</v>
          </cell>
          <cell r="E1808">
            <v>792020</v>
          </cell>
          <cell r="F1808">
            <v>0</v>
          </cell>
          <cell r="G1808" t="str">
            <v>Затраты по ШПЗ (основные)</v>
          </cell>
          <cell r="H1808">
            <v>2011</v>
          </cell>
          <cell r="I1808">
            <v>7920</v>
          </cell>
          <cell r="J1808">
            <v>20557.57</v>
          </cell>
          <cell r="K1808">
            <v>1</v>
          </cell>
          <cell r="L1808">
            <v>0</v>
          </cell>
          <cell r="M1808">
            <v>0</v>
          </cell>
          <cell r="N1808">
            <v>0</v>
          </cell>
          <cell r="R1808">
            <v>0</v>
          </cell>
          <cell r="S1808">
            <v>0</v>
          </cell>
          <cell r="T1808">
            <v>0</v>
          </cell>
          <cell r="U1808">
            <v>35</v>
          </cell>
          <cell r="V1808">
            <v>0</v>
          </cell>
          <cell r="W1808">
            <v>0</v>
          </cell>
          <cell r="AA1808">
            <v>0</v>
          </cell>
          <cell r="AB1808">
            <v>0</v>
          </cell>
          <cell r="AC1808">
            <v>0</v>
          </cell>
          <cell r="AD1808">
            <v>35</v>
          </cell>
          <cell r="AE1808">
            <v>132000</v>
          </cell>
          <cell r="AF1808">
            <v>0</v>
          </cell>
          <cell r="AI1808">
            <v>2251</v>
          </cell>
          <cell r="AK1808">
            <v>0</v>
          </cell>
          <cell r="AM1808">
            <v>514</v>
          </cell>
          <cell r="AN1808">
            <v>1</v>
          </cell>
          <cell r="AO1808">
            <v>393216</v>
          </cell>
          <cell r="AQ1808">
            <v>0</v>
          </cell>
          <cell r="AR1808">
            <v>0</v>
          </cell>
          <cell r="AS1808" t="str">
            <v>Ы</v>
          </cell>
          <cell r="AT1808" t="str">
            <v>Ы</v>
          </cell>
          <cell r="AU1808">
            <v>0</v>
          </cell>
          <cell r="AV1808">
            <v>0</v>
          </cell>
          <cell r="AW1808">
            <v>23</v>
          </cell>
          <cell r="AX1808">
            <v>1</v>
          </cell>
          <cell r="AY1808">
            <v>0</v>
          </cell>
          <cell r="AZ1808">
            <v>0</v>
          </cell>
          <cell r="BA1808">
            <v>0</v>
          </cell>
          <cell r="BB1808">
            <v>0</v>
          </cell>
          <cell r="BC1808">
            <v>38828</v>
          </cell>
        </row>
        <row r="1809">
          <cell r="A1809">
            <v>2006</v>
          </cell>
          <cell r="B1809">
            <v>2</v>
          </cell>
          <cell r="C1809">
            <v>386</v>
          </cell>
          <cell r="D1809">
            <v>21</v>
          </cell>
          <cell r="E1809">
            <v>792020</v>
          </cell>
          <cell r="F1809">
            <v>0</v>
          </cell>
          <cell r="G1809" t="str">
            <v>Затраты по ШПЗ (основные)</v>
          </cell>
          <cell r="H1809">
            <v>2011</v>
          </cell>
          <cell r="I1809">
            <v>7920</v>
          </cell>
          <cell r="J1809">
            <v>135503</v>
          </cell>
          <cell r="K1809">
            <v>1</v>
          </cell>
          <cell r="L1809">
            <v>0</v>
          </cell>
          <cell r="M1809">
            <v>0</v>
          </cell>
          <cell r="N1809">
            <v>0</v>
          </cell>
          <cell r="R1809">
            <v>0</v>
          </cell>
          <cell r="S1809">
            <v>0</v>
          </cell>
          <cell r="T1809">
            <v>0</v>
          </cell>
          <cell r="U1809">
            <v>35</v>
          </cell>
          <cell r="V1809">
            <v>0</v>
          </cell>
          <cell r="W1809">
            <v>0</v>
          </cell>
          <cell r="AA1809">
            <v>0</v>
          </cell>
          <cell r="AB1809">
            <v>0</v>
          </cell>
          <cell r="AC1809">
            <v>0</v>
          </cell>
          <cell r="AD1809">
            <v>35</v>
          </cell>
          <cell r="AE1809">
            <v>133200</v>
          </cell>
          <cell r="AF1809">
            <v>0</v>
          </cell>
          <cell r="AI1809">
            <v>2251</v>
          </cell>
          <cell r="AK1809">
            <v>0</v>
          </cell>
          <cell r="AM1809">
            <v>515</v>
          </cell>
          <cell r="AN1809">
            <v>1</v>
          </cell>
          <cell r="AO1809">
            <v>393216</v>
          </cell>
          <cell r="AQ1809">
            <v>0</v>
          </cell>
          <cell r="AR1809">
            <v>0</v>
          </cell>
          <cell r="AS1809" t="str">
            <v>Ы</v>
          </cell>
          <cell r="AT1809" t="str">
            <v>Ы</v>
          </cell>
          <cell r="AU1809">
            <v>0</v>
          </cell>
          <cell r="AV1809">
            <v>0</v>
          </cell>
          <cell r="AW1809">
            <v>23</v>
          </cell>
          <cell r="AX1809">
            <v>1</v>
          </cell>
          <cell r="AY1809">
            <v>0</v>
          </cell>
          <cell r="AZ1809">
            <v>0</v>
          </cell>
          <cell r="BA1809">
            <v>0</v>
          </cell>
          <cell r="BB1809">
            <v>0</v>
          </cell>
          <cell r="BC1809">
            <v>38828</v>
          </cell>
        </row>
        <row r="1810">
          <cell r="A1810">
            <v>2006</v>
          </cell>
          <cell r="B1810">
            <v>2</v>
          </cell>
          <cell r="C1810">
            <v>387</v>
          </cell>
          <cell r="D1810">
            <v>21</v>
          </cell>
          <cell r="E1810">
            <v>792020</v>
          </cell>
          <cell r="F1810">
            <v>0</v>
          </cell>
          <cell r="G1810" t="str">
            <v>Затраты по ШПЗ (основные)</v>
          </cell>
          <cell r="H1810">
            <v>2011</v>
          </cell>
          <cell r="I1810">
            <v>7920</v>
          </cell>
          <cell r="J1810">
            <v>1189.1500000000001</v>
          </cell>
          <cell r="K1810">
            <v>1</v>
          </cell>
          <cell r="L1810">
            <v>0</v>
          </cell>
          <cell r="M1810">
            <v>0</v>
          </cell>
          <cell r="N1810">
            <v>0</v>
          </cell>
          <cell r="R1810">
            <v>0</v>
          </cell>
          <cell r="S1810">
            <v>0</v>
          </cell>
          <cell r="T1810">
            <v>0</v>
          </cell>
          <cell r="U1810">
            <v>35</v>
          </cell>
          <cell r="V1810">
            <v>0</v>
          </cell>
          <cell r="W1810">
            <v>0</v>
          </cell>
          <cell r="AA1810">
            <v>0</v>
          </cell>
          <cell r="AB1810">
            <v>0</v>
          </cell>
          <cell r="AC1810">
            <v>0</v>
          </cell>
          <cell r="AD1810">
            <v>35</v>
          </cell>
          <cell r="AE1810">
            <v>135000</v>
          </cell>
          <cell r="AF1810">
            <v>0</v>
          </cell>
          <cell r="AI1810">
            <v>2251</v>
          </cell>
          <cell r="AK1810">
            <v>0</v>
          </cell>
          <cell r="AM1810">
            <v>516</v>
          </cell>
          <cell r="AN1810">
            <v>1</v>
          </cell>
          <cell r="AO1810">
            <v>393216</v>
          </cell>
          <cell r="AQ1810">
            <v>0</v>
          </cell>
          <cell r="AR1810">
            <v>0</v>
          </cell>
          <cell r="AS1810" t="str">
            <v>Ы</v>
          </cell>
          <cell r="AT1810" t="str">
            <v>Ы</v>
          </cell>
          <cell r="AU1810">
            <v>0</v>
          </cell>
          <cell r="AV1810">
            <v>0</v>
          </cell>
          <cell r="AW1810">
            <v>23</v>
          </cell>
          <cell r="AX1810">
            <v>1</v>
          </cell>
          <cell r="AY1810">
            <v>0</v>
          </cell>
          <cell r="AZ1810">
            <v>0</v>
          </cell>
          <cell r="BA1810">
            <v>0</v>
          </cell>
          <cell r="BB1810">
            <v>0</v>
          </cell>
          <cell r="BC1810">
            <v>38828</v>
          </cell>
        </row>
        <row r="1811">
          <cell r="A1811">
            <v>2006</v>
          </cell>
          <cell r="B1811">
            <v>2</v>
          </cell>
          <cell r="C1811">
            <v>388</v>
          </cell>
          <cell r="D1811">
            <v>21</v>
          </cell>
          <cell r="E1811">
            <v>792020</v>
          </cell>
          <cell r="F1811">
            <v>0</v>
          </cell>
          <cell r="G1811" t="str">
            <v>Затраты по ШПЗ (основные)</v>
          </cell>
          <cell r="H1811">
            <v>2011</v>
          </cell>
          <cell r="I1811">
            <v>7920</v>
          </cell>
          <cell r="J1811">
            <v>258454.83</v>
          </cell>
          <cell r="K1811">
            <v>1</v>
          </cell>
          <cell r="L1811">
            <v>0</v>
          </cell>
          <cell r="M1811">
            <v>0</v>
          </cell>
          <cell r="N1811">
            <v>0</v>
          </cell>
          <cell r="R1811">
            <v>0</v>
          </cell>
          <cell r="S1811">
            <v>0</v>
          </cell>
          <cell r="T1811">
            <v>0</v>
          </cell>
          <cell r="U1811">
            <v>35</v>
          </cell>
          <cell r="V1811">
            <v>0</v>
          </cell>
          <cell r="W1811">
            <v>0</v>
          </cell>
          <cell r="AA1811">
            <v>0</v>
          </cell>
          <cell r="AB1811">
            <v>0</v>
          </cell>
          <cell r="AC1811">
            <v>0</v>
          </cell>
          <cell r="AD1811">
            <v>35</v>
          </cell>
          <cell r="AE1811">
            <v>143000</v>
          </cell>
          <cell r="AF1811">
            <v>0</v>
          </cell>
          <cell r="AI1811">
            <v>2251</v>
          </cell>
          <cell r="AK1811">
            <v>0</v>
          </cell>
          <cell r="AM1811">
            <v>517</v>
          </cell>
          <cell r="AN1811">
            <v>1</v>
          </cell>
          <cell r="AO1811">
            <v>393216</v>
          </cell>
          <cell r="AQ1811">
            <v>0</v>
          </cell>
          <cell r="AR1811">
            <v>0</v>
          </cell>
          <cell r="AS1811" t="str">
            <v>Ы</v>
          </cell>
          <cell r="AT1811" t="str">
            <v>Ы</v>
          </cell>
          <cell r="AU1811">
            <v>0</v>
          </cell>
          <cell r="AV1811">
            <v>0</v>
          </cell>
          <cell r="AW1811">
            <v>23</v>
          </cell>
          <cell r="AX1811">
            <v>1</v>
          </cell>
          <cell r="AY1811">
            <v>0</v>
          </cell>
          <cell r="AZ1811">
            <v>0</v>
          </cell>
          <cell r="BA1811">
            <v>0</v>
          </cell>
          <cell r="BB1811">
            <v>0</v>
          </cell>
          <cell r="BC1811">
            <v>38828</v>
          </cell>
        </row>
        <row r="1812">
          <cell r="A1812">
            <v>2006</v>
          </cell>
          <cell r="B1812">
            <v>2</v>
          </cell>
          <cell r="C1812">
            <v>389</v>
          </cell>
          <cell r="D1812">
            <v>21</v>
          </cell>
          <cell r="E1812">
            <v>792020</v>
          </cell>
          <cell r="F1812">
            <v>0</v>
          </cell>
          <cell r="G1812" t="str">
            <v>Затраты по ШПЗ (основные)</v>
          </cell>
          <cell r="H1812">
            <v>2011</v>
          </cell>
          <cell r="I1812">
            <v>7920</v>
          </cell>
          <cell r="J1812">
            <v>224494.2</v>
          </cell>
          <cell r="K1812">
            <v>1</v>
          </cell>
          <cell r="L1812">
            <v>0</v>
          </cell>
          <cell r="M1812">
            <v>0</v>
          </cell>
          <cell r="N1812">
            <v>0</v>
          </cell>
          <cell r="R1812">
            <v>0</v>
          </cell>
          <cell r="S1812">
            <v>0</v>
          </cell>
          <cell r="T1812">
            <v>0</v>
          </cell>
          <cell r="U1812">
            <v>35</v>
          </cell>
          <cell r="V1812">
            <v>0</v>
          </cell>
          <cell r="W1812">
            <v>0</v>
          </cell>
          <cell r="AA1812">
            <v>0</v>
          </cell>
          <cell r="AB1812">
            <v>0</v>
          </cell>
          <cell r="AC1812">
            <v>0</v>
          </cell>
          <cell r="AD1812">
            <v>35</v>
          </cell>
          <cell r="AE1812">
            <v>151000</v>
          </cell>
          <cell r="AF1812">
            <v>0</v>
          </cell>
          <cell r="AI1812">
            <v>2251</v>
          </cell>
          <cell r="AK1812">
            <v>0</v>
          </cell>
          <cell r="AM1812">
            <v>518</v>
          </cell>
          <cell r="AN1812">
            <v>1</v>
          </cell>
          <cell r="AO1812">
            <v>393216</v>
          </cell>
          <cell r="AQ1812">
            <v>0</v>
          </cell>
          <cell r="AR1812">
            <v>0</v>
          </cell>
          <cell r="AS1812" t="str">
            <v>Ы</v>
          </cell>
          <cell r="AT1812" t="str">
            <v>Ы</v>
          </cell>
          <cell r="AU1812">
            <v>0</v>
          </cell>
          <cell r="AV1812">
            <v>0</v>
          </cell>
          <cell r="AW1812">
            <v>23</v>
          </cell>
          <cell r="AX1812">
            <v>1</v>
          </cell>
          <cell r="AY1812">
            <v>0</v>
          </cell>
          <cell r="AZ1812">
            <v>0</v>
          </cell>
          <cell r="BA1812">
            <v>0</v>
          </cell>
          <cell r="BB1812">
            <v>0</v>
          </cell>
          <cell r="BC1812">
            <v>38828</v>
          </cell>
        </row>
        <row r="1813">
          <cell r="A1813">
            <v>2006</v>
          </cell>
          <cell r="B1813">
            <v>2</v>
          </cell>
          <cell r="C1813">
            <v>390</v>
          </cell>
          <cell r="D1813">
            <v>21</v>
          </cell>
          <cell r="E1813">
            <v>792020</v>
          </cell>
          <cell r="F1813">
            <v>0</v>
          </cell>
          <cell r="G1813" t="str">
            <v>Затраты по ШПЗ (основные)</v>
          </cell>
          <cell r="H1813">
            <v>2011</v>
          </cell>
          <cell r="I1813">
            <v>7920</v>
          </cell>
          <cell r="J1813">
            <v>1110883.78</v>
          </cell>
          <cell r="K1813">
            <v>1</v>
          </cell>
          <cell r="L1813">
            <v>0</v>
          </cell>
          <cell r="M1813">
            <v>0</v>
          </cell>
          <cell r="N1813">
            <v>0</v>
          </cell>
          <cell r="R1813">
            <v>0</v>
          </cell>
          <cell r="S1813">
            <v>0</v>
          </cell>
          <cell r="T1813">
            <v>0</v>
          </cell>
          <cell r="U1813">
            <v>35</v>
          </cell>
          <cell r="V1813">
            <v>0</v>
          </cell>
          <cell r="W1813">
            <v>0</v>
          </cell>
          <cell r="AA1813">
            <v>0</v>
          </cell>
          <cell r="AB1813">
            <v>0</v>
          </cell>
          <cell r="AC1813">
            <v>0</v>
          </cell>
          <cell r="AD1813">
            <v>35</v>
          </cell>
          <cell r="AE1813">
            <v>220000</v>
          </cell>
          <cell r="AF1813">
            <v>0</v>
          </cell>
          <cell r="AI1813">
            <v>2251</v>
          </cell>
          <cell r="AK1813">
            <v>0</v>
          </cell>
          <cell r="AM1813">
            <v>519</v>
          </cell>
          <cell r="AN1813">
            <v>1</v>
          </cell>
          <cell r="AO1813">
            <v>393216</v>
          </cell>
          <cell r="AQ1813">
            <v>0</v>
          </cell>
          <cell r="AR1813">
            <v>0</v>
          </cell>
          <cell r="AS1813" t="str">
            <v>Ы</v>
          </cell>
          <cell r="AT1813" t="str">
            <v>Ы</v>
          </cell>
          <cell r="AU1813">
            <v>0</v>
          </cell>
          <cell r="AV1813">
            <v>0</v>
          </cell>
          <cell r="AW1813">
            <v>23</v>
          </cell>
          <cell r="AX1813">
            <v>1</v>
          </cell>
          <cell r="AY1813">
            <v>0</v>
          </cell>
          <cell r="AZ1813">
            <v>0</v>
          </cell>
          <cell r="BA1813">
            <v>0</v>
          </cell>
          <cell r="BB1813">
            <v>0</v>
          </cell>
          <cell r="BC1813">
            <v>38828</v>
          </cell>
        </row>
        <row r="1814">
          <cell r="A1814">
            <v>2006</v>
          </cell>
          <cell r="B1814">
            <v>2</v>
          </cell>
          <cell r="C1814">
            <v>391</v>
          </cell>
          <cell r="D1814">
            <v>21</v>
          </cell>
          <cell r="E1814">
            <v>792020</v>
          </cell>
          <cell r="F1814">
            <v>0</v>
          </cell>
          <cell r="G1814" t="str">
            <v>Затраты по ШПЗ (основные)</v>
          </cell>
          <cell r="H1814">
            <v>2011</v>
          </cell>
          <cell r="I1814">
            <v>7920</v>
          </cell>
          <cell r="J1814">
            <v>562100.84</v>
          </cell>
          <cell r="K1814">
            <v>1</v>
          </cell>
          <cell r="L1814">
            <v>0</v>
          </cell>
          <cell r="M1814">
            <v>0</v>
          </cell>
          <cell r="N1814">
            <v>0</v>
          </cell>
          <cell r="R1814">
            <v>0</v>
          </cell>
          <cell r="S1814">
            <v>0</v>
          </cell>
          <cell r="T1814">
            <v>0</v>
          </cell>
          <cell r="U1814">
            <v>35</v>
          </cell>
          <cell r="V1814">
            <v>0</v>
          </cell>
          <cell r="W1814">
            <v>0</v>
          </cell>
          <cell r="AA1814">
            <v>0</v>
          </cell>
          <cell r="AB1814">
            <v>0</v>
          </cell>
          <cell r="AC1814">
            <v>0</v>
          </cell>
          <cell r="AD1814">
            <v>35</v>
          </cell>
          <cell r="AE1814">
            <v>230000</v>
          </cell>
          <cell r="AF1814">
            <v>0</v>
          </cell>
          <cell r="AI1814">
            <v>2251</v>
          </cell>
          <cell r="AK1814">
            <v>0</v>
          </cell>
          <cell r="AM1814">
            <v>520</v>
          </cell>
          <cell r="AN1814">
            <v>1</v>
          </cell>
          <cell r="AO1814">
            <v>393216</v>
          </cell>
          <cell r="AQ1814">
            <v>0</v>
          </cell>
          <cell r="AR1814">
            <v>0</v>
          </cell>
          <cell r="AS1814" t="str">
            <v>Ы</v>
          </cell>
          <cell r="AT1814" t="str">
            <v>Ы</v>
          </cell>
          <cell r="AU1814">
            <v>0</v>
          </cell>
          <cell r="AV1814">
            <v>0</v>
          </cell>
          <cell r="AW1814">
            <v>23</v>
          </cell>
          <cell r="AX1814">
            <v>1</v>
          </cell>
          <cell r="AY1814">
            <v>0</v>
          </cell>
          <cell r="AZ1814">
            <v>0</v>
          </cell>
          <cell r="BA1814">
            <v>0</v>
          </cell>
          <cell r="BB1814">
            <v>0</v>
          </cell>
          <cell r="BC1814">
            <v>38828</v>
          </cell>
        </row>
        <row r="1815">
          <cell r="A1815">
            <v>2006</v>
          </cell>
          <cell r="B1815">
            <v>2</v>
          </cell>
          <cell r="C1815">
            <v>392</v>
          </cell>
          <cell r="D1815">
            <v>21</v>
          </cell>
          <cell r="E1815">
            <v>792020</v>
          </cell>
          <cell r="F1815">
            <v>0</v>
          </cell>
          <cell r="G1815" t="str">
            <v>Затраты по ШПЗ (основные)</v>
          </cell>
          <cell r="H1815">
            <v>2011</v>
          </cell>
          <cell r="I1815">
            <v>7920</v>
          </cell>
          <cell r="J1815">
            <v>19277.3</v>
          </cell>
          <cell r="K1815">
            <v>1</v>
          </cell>
          <cell r="L1815">
            <v>0</v>
          </cell>
          <cell r="M1815">
            <v>0</v>
          </cell>
          <cell r="N1815">
            <v>0</v>
          </cell>
          <cell r="R1815">
            <v>0</v>
          </cell>
          <cell r="S1815">
            <v>0</v>
          </cell>
          <cell r="T1815">
            <v>0</v>
          </cell>
          <cell r="U1815">
            <v>35</v>
          </cell>
          <cell r="V1815">
            <v>0</v>
          </cell>
          <cell r="W1815">
            <v>0</v>
          </cell>
          <cell r="AA1815">
            <v>0</v>
          </cell>
          <cell r="AB1815">
            <v>0</v>
          </cell>
          <cell r="AC1815">
            <v>0</v>
          </cell>
          <cell r="AD1815">
            <v>35</v>
          </cell>
          <cell r="AE1815">
            <v>260000</v>
          </cell>
          <cell r="AF1815">
            <v>0</v>
          </cell>
          <cell r="AI1815">
            <v>2251</v>
          </cell>
          <cell r="AK1815">
            <v>0</v>
          </cell>
          <cell r="AM1815">
            <v>521</v>
          </cell>
          <cell r="AN1815">
            <v>1</v>
          </cell>
          <cell r="AO1815">
            <v>393216</v>
          </cell>
          <cell r="AQ1815">
            <v>0</v>
          </cell>
          <cell r="AR1815">
            <v>0</v>
          </cell>
          <cell r="AS1815" t="str">
            <v>Ы</v>
          </cell>
          <cell r="AT1815" t="str">
            <v>Ы</v>
          </cell>
          <cell r="AU1815">
            <v>0</v>
          </cell>
          <cell r="AV1815">
            <v>0</v>
          </cell>
          <cell r="AW1815">
            <v>23</v>
          </cell>
          <cell r="AX1815">
            <v>1</v>
          </cell>
          <cell r="AY1815">
            <v>0</v>
          </cell>
          <cell r="AZ1815">
            <v>0</v>
          </cell>
          <cell r="BA1815">
            <v>0</v>
          </cell>
          <cell r="BB1815">
            <v>0</v>
          </cell>
          <cell r="BC1815">
            <v>38828</v>
          </cell>
        </row>
        <row r="1816">
          <cell r="A1816">
            <v>2006</v>
          </cell>
          <cell r="B1816">
            <v>2</v>
          </cell>
          <cell r="C1816">
            <v>393</v>
          </cell>
          <cell r="D1816">
            <v>21</v>
          </cell>
          <cell r="E1816">
            <v>792020</v>
          </cell>
          <cell r="F1816">
            <v>0</v>
          </cell>
          <cell r="G1816" t="str">
            <v>Затраты по ШПЗ (основные)</v>
          </cell>
          <cell r="H1816">
            <v>2011</v>
          </cell>
          <cell r="I1816">
            <v>7920</v>
          </cell>
          <cell r="J1816">
            <v>152820.98000000001</v>
          </cell>
          <cell r="K1816">
            <v>1</v>
          </cell>
          <cell r="L1816">
            <v>0</v>
          </cell>
          <cell r="M1816">
            <v>0</v>
          </cell>
          <cell r="N1816">
            <v>0</v>
          </cell>
          <cell r="R1816">
            <v>0</v>
          </cell>
          <cell r="S1816">
            <v>0</v>
          </cell>
          <cell r="T1816">
            <v>0</v>
          </cell>
          <cell r="U1816">
            <v>35</v>
          </cell>
          <cell r="V1816">
            <v>0</v>
          </cell>
          <cell r="W1816">
            <v>0</v>
          </cell>
          <cell r="AA1816">
            <v>0</v>
          </cell>
          <cell r="AB1816">
            <v>0</v>
          </cell>
          <cell r="AC1816">
            <v>0</v>
          </cell>
          <cell r="AD1816">
            <v>35</v>
          </cell>
          <cell r="AE1816">
            <v>270000</v>
          </cell>
          <cell r="AF1816">
            <v>0</v>
          </cell>
          <cell r="AI1816">
            <v>2251</v>
          </cell>
          <cell r="AK1816">
            <v>0</v>
          </cell>
          <cell r="AM1816">
            <v>522</v>
          </cell>
          <cell r="AN1816">
            <v>1</v>
          </cell>
          <cell r="AO1816">
            <v>393216</v>
          </cell>
          <cell r="AQ1816">
            <v>0</v>
          </cell>
          <cell r="AR1816">
            <v>0</v>
          </cell>
          <cell r="AS1816" t="str">
            <v>Ы</v>
          </cell>
          <cell r="AT1816" t="str">
            <v>Ы</v>
          </cell>
          <cell r="AU1816">
            <v>0</v>
          </cell>
          <cell r="AV1816">
            <v>0</v>
          </cell>
          <cell r="AW1816">
            <v>23</v>
          </cell>
          <cell r="AX1816">
            <v>1</v>
          </cell>
          <cell r="AY1816">
            <v>0</v>
          </cell>
          <cell r="AZ1816">
            <v>0</v>
          </cell>
          <cell r="BA1816">
            <v>0</v>
          </cell>
          <cell r="BB1816">
            <v>0</v>
          </cell>
          <cell r="BC1816">
            <v>38828</v>
          </cell>
        </row>
        <row r="1817">
          <cell r="A1817">
            <v>2006</v>
          </cell>
          <cell r="B1817">
            <v>2</v>
          </cell>
          <cell r="C1817">
            <v>394</v>
          </cell>
          <cell r="D1817">
            <v>21</v>
          </cell>
          <cell r="E1817">
            <v>792020</v>
          </cell>
          <cell r="F1817">
            <v>0</v>
          </cell>
          <cell r="G1817" t="str">
            <v>Затраты по ШПЗ (основные)</v>
          </cell>
          <cell r="H1817">
            <v>2011</v>
          </cell>
          <cell r="I1817">
            <v>7920</v>
          </cell>
          <cell r="J1817">
            <v>3072.88</v>
          </cell>
          <cell r="K1817">
            <v>1</v>
          </cell>
          <cell r="L1817">
            <v>0</v>
          </cell>
          <cell r="M1817">
            <v>0</v>
          </cell>
          <cell r="N1817">
            <v>0</v>
          </cell>
          <cell r="R1817">
            <v>0</v>
          </cell>
          <cell r="S1817">
            <v>0</v>
          </cell>
          <cell r="T1817">
            <v>0</v>
          </cell>
          <cell r="U1817">
            <v>35</v>
          </cell>
          <cell r="V1817">
            <v>0</v>
          </cell>
          <cell r="W1817">
            <v>0</v>
          </cell>
          <cell r="AA1817">
            <v>0</v>
          </cell>
          <cell r="AB1817">
            <v>0</v>
          </cell>
          <cell r="AC1817">
            <v>0</v>
          </cell>
          <cell r="AD1817">
            <v>35</v>
          </cell>
          <cell r="AE1817">
            <v>280000</v>
          </cell>
          <cell r="AF1817">
            <v>0</v>
          </cell>
          <cell r="AI1817">
            <v>2251</v>
          </cell>
          <cell r="AK1817">
            <v>0</v>
          </cell>
          <cell r="AM1817">
            <v>523</v>
          </cell>
          <cell r="AN1817">
            <v>1</v>
          </cell>
          <cell r="AO1817">
            <v>393216</v>
          </cell>
          <cell r="AQ1817">
            <v>0</v>
          </cell>
          <cell r="AR1817">
            <v>0</v>
          </cell>
          <cell r="AS1817" t="str">
            <v>Ы</v>
          </cell>
          <cell r="AT1817" t="str">
            <v>Ы</v>
          </cell>
          <cell r="AU1817">
            <v>0</v>
          </cell>
          <cell r="AV1817">
            <v>0</v>
          </cell>
          <cell r="AW1817">
            <v>23</v>
          </cell>
          <cell r="AX1817">
            <v>1</v>
          </cell>
          <cell r="AY1817">
            <v>0</v>
          </cell>
          <cell r="AZ1817">
            <v>0</v>
          </cell>
          <cell r="BA1817">
            <v>0</v>
          </cell>
          <cell r="BB1817">
            <v>0</v>
          </cell>
          <cell r="BC1817">
            <v>38828</v>
          </cell>
        </row>
        <row r="1818">
          <cell r="A1818">
            <v>2006</v>
          </cell>
          <cell r="B1818">
            <v>2</v>
          </cell>
          <cell r="C1818">
            <v>395</v>
          </cell>
          <cell r="D1818">
            <v>21</v>
          </cell>
          <cell r="E1818">
            <v>792020</v>
          </cell>
          <cell r="F1818">
            <v>0</v>
          </cell>
          <cell r="G1818" t="str">
            <v>Затраты по ШПЗ (основные)</v>
          </cell>
          <cell r="H1818">
            <v>2011</v>
          </cell>
          <cell r="I1818">
            <v>7920</v>
          </cell>
          <cell r="J1818">
            <v>55267.37</v>
          </cell>
          <cell r="K1818">
            <v>1</v>
          </cell>
          <cell r="L1818">
            <v>0</v>
          </cell>
          <cell r="M1818">
            <v>0</v>
          </cell>
          <cell r="N1818">
            <v>0</v>
          </cell>
          <cell r="R1818">
            <v>0</v>
          </cell>
          <cell r="S1818">
            <v>0</v>
          </cell>
          <cell r="T1818">
            <v>0</v>
          </cell>
          <cell r="U1818">
            <v>35</v>
          </cell>
          <cell r="V1818">
            <v>0</v>
          </cell>
          <cell r="W1818">
            <v>0</v>
          </cell>
          <cell r="AA1818">
            <v>0</v>
          </cell>
          <cell r="AB1818">
            <v>0</v>
          </cell>
          <cell r="AC1818">
            <v>0</v>
          </cell>
          <cell r="AD1818">
            <v>35</v>
          </cell>
          <cell r="AE1818">
            <v>280100</v>
          </cell>
          <cell r="AF1818">
            <v>0</v>
          </cell>
          <cell r="AI1818">
            <v>2251</v>
          </cell>
          <cell r="AK1818">
            <v>0</v>
          </cell>
          <cell r="AM1818">
            <v>524</v>
          </cell>
          <cell r="AN1818">
            <v>1</v>
          </cell>
          <cell r="AO1818">
            <v>393216</v>
          </cell>
          <cell r="AQ1818">
            <v>0</v>
          </cell>
          <cell r="AR1818">
            <v>0</v>
          </cell>
          <cell r="AS1818" t="str">
            <v>Ы</v>
          </cell>
          <cell r="AT1818" t="str">
            <v>Ы</v>
          </cell>
          <cell r="AU1818">
            <v>0</v>
          </cell>
          <cell r="AV1818">
            <v>0</v>
          </cell>
          <cell r="AW1818">
            <v>23</v>
          </cell>
          <cell r="AX1818">
            <v>1</v>
          </cell>
          <cell r="AY1818">
            <v>0</v>
          </cell>
          <cell r="AZ1818">
            <v>0</v>
          </cell>
          <cell r="BA1818">
            <v>0</v>
          </cell>
          <cell r="BB1818">
            <v>0</v>
          </cell>
          <cell r="BC1818">
            <v>38828</v>
          </cell>
        </row>
        <row r="1819">
          <cell r="A1819">
            <v>2006</v>
          </cell>
          <cell r="B1819">
            <v>2</v>
          </cell>
          <cell r="C1819">
            <v>396</v>
          </cell>
          <cell r="D1819">
            <v>21</v>
          </cell>
          <cell r="E1819">
            <v>792020</v>
          </cell>
          <cell r="F1819">
            <v>0</v>
          </cell>
          <cell r="G1819" t="str">
            <v>Затраты по ШПЗ (основные)</v>
          </cell>
          <cell r="H1819">
            <v>2011</v>
          </cell>
          <cell r="I1819">
            <v>7920</v>
          </cell>
          <cell r="J1819">
            <v>20113.2</v>
          </cell>
          <cell r="K1819">
            <v>1</v>
          </cell>
          <cell r="L1819">
            <v>0</v>
          </cell>
          <cell r="M1819">
            <v>0</v>
          </cell>
          <cell r="N1819">
            <v>0</v>
          </cell>
          <cell r="R1819">
            <v>0</v>
          </cell>
          <cell r="S1819">
            <v>0</v>
          </cell>
          <cell r="T1819">
            <v>0</v>
          </cell>
          <cell r="U1819">
            <v>35</v>
          </cell>
          <cell r="V1819">
            <v>0</v>
          </cell>
          <cell r="W1819">
            <v>0</v>
          </cell>
          <cell r="AA1819">
            <v>0</v>
          </cell>
          <cell r="AB1819">
            <v>0</v>
          </cell>
          <cell r="AC1819">
            <v>0</v>
          </cell>
          <cell r="AD1819">
            <v>35</v>
          </cell>
          <cell r="AE1819">
            <v>280300</v>
          </cell>
          <cell r="AF1819">
            <v>0</v>
          </cell>
          <cell r="AI1819">
            <v>2251</v>
          </cell>
          <cell r="AK1819">
            <v>0</v>
          </cell>
          <cell r="AM1819">
            <v>525</v>
          </cell>
          <cell r="AN1819">
            <v>1</v>
          </cell>
          <cell r="AO1819">
            <v>393216</v>
          </cell>
          <cell r="AQ1819">
            <v>0</v>
          </cell>
          <cell r="AR1819">
            <v>0</v>
          </cell>
          <cell r="AS1819" t="str">
            <v>Ы</v>
          </cell>
          <cell r="AT1819" t="str">
            <v>Ы</v>
          </cell>
          <cell r="AU1819">
            <v>0</v>
          </cell>
          <cell r="AV1819">
            <v>0</v>
          </cell>
          <cell r="AW1819">
            <v>23</v>
          </cell>
          <cell r="AX1819">
            <v>1</v>
          </cell>
          <cell r="AY1819">
            <v>0</v>
          </cell>
          <cell r="AZ1819">
            <v>0</v>
          </cell>
          <cell r="BA1819">
            <v>0</v>
          </cell>
          <cell r="BB1819">
            <v>0</v>
          </cell>
          <cell r="BC1819">
            <v>38828</v>
          </cell>
        </row>
        <row r="1820">
          <cell r="A1820">
            <v>2006</v>
          </cell>
          <cell r="B1820">
            <v>2</v>
          </cell>
          <cell r="C1820">
            <v>397</v>
          </cell>
          <cell r="D1820">
            <v>21</v>
          </cell>
          <cell r="E1820">
            <v>792020</v>
          </cell>
          <cell r="F1820">
            <v>0</v>
          </cell>
          <cell r="G1820" t="str">
            <v>Затраты по ШПЗ (основные)</v>
          </cell>
          <cell r="H1820">
            <v>2011</v>
          </cell>
          <cell r="I1820">
            <v>7920</v>
          </cell>
          <cell r="J1820">
            <v>79428.490000000005</v>
          </cell>
          <cell r="K1820">
            <v>1</v>
          </cell>
          <cell r="L1820">
            <v>0</v>
          </cell>
          <cell r="M1820">
            <v>0</v>
          </cell>
          <cell r="N1820">
            <v>0</v>
          </cell>
          <cell r="R1820">
            <v>0</v>
          </cell>
          <cell r="S1820">
            <v>0</v>
          </cell>
          <cell r="T1820">
            <v>0</v>
          </cell>
          <cell r="U1820">
            <v>35</v>
          </cell>
          <cell r="V1820">
            <v>0</v>
          </cell>
          <cell r="W1820">
            <v>0</v>
          </cell>
          <cell r="AA1820">
            <v>0</v>
          </cell>
          <cell r="AB1820">
            <v>0</v>
          </cell>
          <cell r="AC1820">
            <v>0</v>
          </cell>
          <cell r="AD1820">
            <v>35</v>
          </cell>
          <cell r="AE1820">
            <v>280400</v>
          </cell>
          <cell r="AF1820">
            <v>0</v>
          </cell>
          <cell r="AI1820">
            <v>2251</v>
          </cell>
          <cell r="AK1820">
            <v>0</v>
          </cell>
          <cell r="AM1820">
            <v>526</v>
          </cell>
          <cell r="AN1820">
            <v>1</v>
          </cell>
          <cell r="AO1820">
            <v>393216</v>
          </cell>
          <cell r="AQ1820">
            <v>0</v>
          </cell>
          <cell r="AR1820">
            <v>0</v>
          </cell>
          <cell r="AS1820" t="str">
            <v>Ы</v>
          </cell>
          <cell r="AT1820" t="str">
            <v>Ы</v>
          </cell>
          <cell r="AU1820">
            <v>0</v>
          </cell>
          <cell r="AV1820">
            <v>0</v>
          </cell>
          <cell r="AW1820">
            <v>23</v>
          </cell>
          <cell r="AX1820">
            <v>1</v>
          </cell>
          <cell r="AY1820">
            <v>0</v>
          </cell>
          <cell r="AZ1820">
            <v>0</v>
          </cell>
          <cell r="BA1820">
            <v>0</v>
          </cell>
          <cell r="BB1820">
            <v>0</v>
          </cell>
          <cell r="BC1820">
            <v>38828</v>
          </cell>
        </row>
        <row r="1821">
          <cell r="A1821">
            <v>2006</v>
          </cell>
          <cell r="B1821">
            <v>2</v>
          </cell>
          <cell r="C1821">
            <v>398</v>
          </cell>
          <cell r="D1821">
            <v>21</v>
          </cell>
          <cell r="E1821">
            <v>792020</v>
          </cell>
          <cell r="F1821">
            <v>0</v>
          </cell>
          <cell r="G1821" t="str">
            <v>Затраты по ШПЗ (основные)</v>
          </cell>
          <cell r="H1821">
            <v>2011</v>
          </cell>
          <cell r="I1821">
            <v>7920</v>
          </cell>
          <cell r="J1821">
            <v>20765.52</v>
          </cell>
          <cell r="K1821">
            <v>1</v>
          </cell>
          <cell r="L1821">
            <v>0</v>
          </cell>
          <cell r="M1821">
            <v>0</v>
          </cell>
          <cell r="N1821">
            <v>0</v>
          </cell>
          <cell r="R1821">
            <v>0</v>
          </cell>
          <cell r="S1821">
            <v>0</v>
          </cell>
          <cell r="T1821">
            <v>0</v>
          </cell>
          <cell r="U1821">
            <v>35</v>
          </cell>
          <cell r="V1821">
            <v>0</v>
          </cell>
          <cell r="W1821">
            <v>0</v>
          </cell>
          <cell r="AA1821">
            <v>0</v>
          </cell>
          <cell r="AB1821">
            <v>0</v>
          </cell>
          <cell r="AC1821">
            <v>0</v>
          </cell>
          <cell r="AD1821">
            <v>35</v>
          </cell>
          <cell r="AE1821">
            <v>281000</v>
          </cell>
          <cell r="AF1821">
            <v>0</v>
          </cell>
          <cell r="AI1821">
            <v>2251</v>
          </cell>
          <cell r="AK1821">
            <v>0</v>
          </cell>
          <cell r="AM1821">
            <v>527</v>
          </cell>
          <cell r="AN1821">
            <v>1</v>
          </cell>
          <cell r="AO1821">
            <v>393216</v>
          </cell>
          <cell r="AQ1821">
            <v>0</v>
          </cell>
          <cell r="AR1821">
            <v>0</v>
          </cell>
          <cell r="AS1821" t="str">
            <v>Ы</v>
          </cell>
          <cell r="AT1821" t="str">
            <v>Ы</v>
          </cell>
          <cell r="AU1821">
            <v>0</v>
          </cell>
          <cell r="AV1821">
            <v>0</v>
          </cell>
          <cell r="AW1821">
            <v>23</v>
          </cell>
          <cell r="AX1821">
            <v>1</v>
          </cell>
          <cell r="AY1821">
            <v>0</v>
          </cell>
          <cell r="AZ1821">
            <v>0</v>
          </cell>
          <cell r="BA1821">
            <v>0</v>
          </cell>
          <cell r="BB1821">
            <v>0</v>
          </cell>
          <cell r="BC1821">
            <v>38828</v>
          </cell>
        </row>
        <row r="1822">
          <cell r="A1822">
            <v>2006</v>
          </cell>
          <cell r="B1822">
            <v>2</v>
          </cell>
          <cell r="C1822">
            <v>399</v>
          </cell>
          <cell r="D1822">
            <v>21</v>
          </cell>
          <cell r="E1822">
            <v>792020</v>
          </cell>
          <cell r="F1822">
            <v>0</v>
          </cell>
          <cell r="G1822" t="str">
            <v>Затраты по ШПЗ (основные)</v>
          </cell>
          <cell r="H1822">
            <v>2011</v>
          </cell>
          <cell r="I1822">
            <v>7920</v>
          </cell>
          <cell r="J1822">
            <v>51833.5</v>
          </cell>
          <cell r="K1822">
            <v>1</v>
          </cell>
          <cell r="L1822">
            <v>0</v>
          </cell>
          <cell r="M1822">
            <v>0</v>
          </cell>
          <cell r="N1822">
            <v>0</v>
          </cell>
          <cell r="R1822">
            <v>0</v>
          </cell>
          <cell r="S1822">
            <v>0</v>
          </cell>
          <cell r="T1822">
            <v>0</v>
          </cell>
          <cell r="U1822">
            <v>35</v>
          </cell>
          <cell r="V1822">
            <v>0</v>
          </cell>
          <cell r="W1822">
            <v>0</v>
          </cell>
          <cell r="AA1822">
            <v>0</v>
          </cell>
          <cell r="AB1822">
            <v>0</v>
          </cell>
          <cell r="AC1822">
            <v>0</v>
          </cell>
          <cell r="AD1822">
            <v>35</v>
          </cell>
          <cell r="AE1822">
            <v>281100</v>
          </cell>
          <cell r="AF1822">
            <v>0</v>
          </cell>
          <cell r="AI1822">
            <v>2251</v>
          </cell>
          <cell r="AK1822">
            <v>0</v>
          </cell>
          <cell r="AM1822">
            <v>528</v>
          </cell>
          <cell r="AN1822">
            <v>1</v>
          </cell>
          <cell r="AO1822">
            <v>393216</v>
          </cell>
          <cell r="AQ1822">
            <v>0</v>
          </cell>
          <cell r="AR1822">
            <v>0</v>
          </cell>
          <cell r="AS1822" t="str">
            <v>Ы</v>
          </cell>
          <cell r="AT1822" t="str">
            <v>Ы</v>
          </cell>
          <cell r="AU1822">
            <v>0</v>
          </cell>
          <cell r="AV1822">
            <v>0</v>
          </cell>
          <cell r="AW1822">
            <v>23</v>
          </cell>
          <cell r="AX1822">
            <v>1</v>
          </cell>
          <cell r="AY1822">
            <v>0</v>
          </cell>
          <cell r="AZ1822">
            <v>0</v>
          </cell>
          <cell r="BA1822">
            <v>0</v>
          </cell>
          <cell r="BB1822">
            <v>0</v>
          </cell>
          <cell r="BC1822">
            <v>38828</v>
          </cell>
        </row>
        <row r="1823">
          <cell r="A1823">
            <v>2006</v>
          </cell>
          <cell r="B1823">
            <v>2</v>
          </cell>
          <cell r="C1823">
            <v>400</v>
          </cell>
          <cell r="D1823">
            <v>21</v>
          </cell>
          <cell r="E1823">
            <v>792020</v>
          </cell>
          <cell r="F1823">
            <v>0</v>
          </cell>
          <cell r="G1823" t="str">
            <v>Затраты по ШПЗ (основные)</v>
          </cell>
          <cell r="H1823">
            <v>2011</v>
          </cell>
          <cell r="I1823">
            <v>7920</v>
          </cell>
          <cell r="J1823">
            <v>2340.73</v>
          </cell>
          <cell r="K1823">
            <v>1</v>
          </cell>
          <cell r="L1823">
            <v>0</v>
          </cell>
          <cell r="M1823">
            <v>0</v>
          </cell>
          <cell r="N1823">
            <v>0</v>
          </cell>
          <cell r="R1823">
            <v>0</v>
          </cell>
          <cell r="S1823">
            <v>0</v>
          </cell>
          <cell r="T1823">
            <v>0</v>
          </cell>
          <cell r="U1823">
            <v>35</v>
          </cell>
          <cell r="V1823">
            <v>0</v>
          </cell>
          <cell r="W1823">
            <v>0</v>
          </cell>
          <cell r="AA1823">
            <v>0</v>
          </cell>
          <cell r="AB1823">
            <v>0</v>
          </cell>
          <cell r="AC1823">
            <v>0</v>
          </cell>
          <cell r="AD1823">
            <v>35</v>
          </cell>
          <cell r="AE1823">
            <v>282200</v>
          </cell>
          <cell r="AF1823">
            <v>0</v>
          </cell>
          <cell r="AI1823">
            <v>2251</v>
          </cell>
          <cell r="AK1823">
            <v>0</v>
          </cell>
          <cell r="AM1823">
            <v>529</v>
          </cell>
          <cell r="AN1823">
            <v>1</v>
          </cell>
          <cell r="AO1823">
            <v>393216</v>
          </cell>
          <cell r="AQ1823">
            <v>0</v>
          </cell>
          <cell r="AR1823">
            <v>0</v>
          </cell>
          <cell r="AS1823" t="str">
            <v>Ы</v>
          </cell>
          <cell r="AT1823" t="str">
            <v>Ы</v>
          </cell>
          <cell r="AU1823">
            <v>0</v>
          </cell>
          <cell r="AV1823">
            <v>0</v>
          </cell>
          <cell r="AW1823">
            <v>23</v>
          </cell>
          <cell r="AX1823">
            <v>1</v>
          </cell>
          <cell r="AY1823">
            <v>0</v>
          </cell>
          <cell r="AZ1823">
            <v>0</v>
          </cell>
          <cell r="BA1823">
            <v>0</v>
          </cell>
          <cell r="BB1823">
            <v>0</v>
          </cell>
          <cell r="BC1823">
            <v>38828</v>
          </cell>
        </row>
        <row r="1824">
          <cell r="A1824">
            <v>2006</v>
          </cell>
          <cell r="B1824">
            <v>2</v>
          </cell>
          <cell r="C1824">
            <v>401</v>
          </cell>
          <cell r="D1824">
            <v>21</v>
          </cell>
          <cell r="E1824">
            <v>792020</v>
          </cell>
          <cell r="F1824">
            <v>0</v>
          </cell>
          <cell r="G1824" t="str">
            <v>Затраты по ШПЗ (основные)</v>
          </cell>
          <cell r="H1824">
            <v>2011</v>
          </cell>
          <cell r="I1824">
            <v>7920</v>
          </cell>
          <cell r="J1824">
            <v>24104</v>
          </cell>
          <cell r="K1824">
            <v>1</v>
          </cell>
          <cell r="L1824">
            <v>0</v>
          </cell>
          <cell r="M1824">
            <v>0</v>
          </cell>
          <cell r="N1824">
            <v>0</v>
          </cell>
          <cell r="R1824">
            <v>0</v>
          </cell>
          <cell r="S1824">
            <v>0</v>
          </cell>
          <cell r="T1824">
            <v>0</v>
          </cell>
          <cell r="U1824">
            <v>35</v>
          </cell>
          <cell r="V1824">
            <v>0</v>
          </cell>
          <cell r="W1824">
            <v>0</v>
          </cell>
          <cell r="AA1824">
            <v>0</v>
          </cell>
          <cell r="AB1824">
            <v>0</v>
          </cell>
          <cell r="AC1824">
            <v>0</v>
          </cell>
          <cell r="AD1824">
            <v>35</v>
          </cell>
          <cell r="AE1824">
            <v>283000</v>
          </cell>
          <cell r="AF1824">
            <v>0</v>
          </cell>
          <cell r="AI1824">
            <v>2251</v>
          </cell>
          <cell r="AK1824">
            <v>0</v>
          </cell>
          <cell r="AM1824">
            <v>530</v>
          </cell>
          <cell r="AN1824">
            <v>1</v>
          </cell>
          <cell r="AO1824">
            <v>393216</v>
          </cell>
          <cell r="AQ1824">
            <v>0</v>
          </cell>
          <cell r="AR1824">
            <v>0</v>
          </cell>
          <cell r="AS1824" t="str">
            <v>Ы</v>
          </cell>
          <cell r="AT1824" t="str">
            <v>Ы</v>
          </cell>
          <cell r="AU1824">
            <v>0</v>
          </cell>
          <cell r="AV1824">
            <v>0</v>
          </cell>
          <cell r="AW1824">
            <v>23</v>
          </cell>
          <cell r="AX1824">
            <v>1</v>
          </cell>
          <cell r="AY1824">
            <v>0</v>
          </cell>
          <cell r="AZ1824">
            <v>0</v>
          </cell>
          <cell r="BA1824">
            <v>0</v>
          </cell>
          <cell r="BB1824">
            <v>0</v>
          </cell>
          <cell r="BC1824">
            <v>38828</v>
          </cell>
        </row>
        <row r="1825">
          <cell r="A1825">
            <v>2006</v>
          </cell>
          <cell r="B1825">
            <v>2</v>
          </cell>
          <cell r="C1825">
            <v>402</v>
          </cell>
          <cell r="D1825">
            <v>21</v>
          </cell>
          <cell r="E1825">
            <v>792020</v>
          </cell>
          <cell r="F1825">
            <v>0</v>
          </cell>
          <cell r="G1825" t="str">
            <v>Затраты по ШПЗ (основные)</v>
          </cell>
          <cell r="H1825">
            <v>2011</v>
          </cell>
          <cell r="I1825">
            <v>7920</v>
          </cell>
          <cell r="J1825">
            <v>7092.96</v>
          </cell>
          <cell r="K1825">
            <v>1</v>
          </cell>
          <cell r="L1825">
            <v>0</v>
          </cell>
          <cell r="M1825">
            <v>0</v>
          </cell>
          <cell r="N1825">
            <v>0</v>
          </cell>
          <cell r="R1825">
            <v>0</v>
          </cell>
          <cell r="S1825">
            <v>0</v>
          </cell>
          <cell r="T1825">
            <v>0</v>
          </cell>
          <cell r="U1825">
            <v>35</v>
          </cell>
          <cell r="V1825">
            <v>0</v>
          </cell>
          <cell r="W1825">
            <v>0</v>
          </cell>
          <cell r="AA1825">
            <v>0</v>
          </cell>
          <cell r="AB1825">
            <v>0</v>
          </cell>
          <cell r="AC1825">
            <v>0</v>
          </cell>
          <cell r="AD1825">
            <v>35</v>
          </cell>
          <cell r="AE1825">
            <v>285000</v>
          </cell>
          <cell r="AF1825">
            <v>0</v>
          </cell>
          <cell r="AI1825">
            <v>2251</v>
          </cell>
          <cell r="AK1825">
            <v>0</v>
          </cell>
          <cell r="AM1825">
            <v>531</v>
          </cell>
          <cell r="AN1825">
            <v>1</v>
          </cell>
          <cell r="AO1825">
            <v>393216</v>
          </cell>
          <cell r="AQ1825">
            <v>0</v>
          </cell>
          <cell r="AR1825">
            <v>0</v>
          </cell>
          <cell r="AS1825" t="str">
            <v>Ы</v>
          </cell>
          <cell r="AT1825" t="str">
            <v>Ы</v>
          </cell>
          <cell r="AU1825">
            <v>0</v>
          </cell>
          <cell r="AV1825">
            <v>0</v>
          </cell>
          <cell r="AW1825">
            <v>23</v>
          </cell>
          <cell r="AX1825">
            <v>1</v>
          </cell>
          <cell r="AY1825">
            <v>0</v>
          </cell>
          <cell r="AZ1825">
            <v>0</v>
          </cell>
          <cell r="BA1825">
            <v>0</v>
          </cell>
          <cell r="BB1825">
            <v>0</v>
          </cell>
          <cell r="BC1825">
            <v>38828</v>
          </cell>
        </row>
        <row r="1826">
          <cell r="A1826">
            <v>2006</v>
          </cell>
          <cell r="B1826">
            <v>2</v>
          </cell>
          <cell r="C1826">
            <v>403</v>
          </cell>
          <cell r="D1826">
            <v>21</v>
          </cell>
          <cell r="E1826">
            <v>792020</v>
          </cell>
          <cell r="F1826">
            <v>0</v>
          </cell>
          <cell r="G1826" t="str">
            <v>Затраты по ШПЗ (основные)</v>
          </cell>
          <cell r="H1826">
            <v>2011</v>
          </cell>
          <cell r="I1826">
            <v>7920</v>
          </cell>
          <cell r="J1826">
            <v>60441.440000000002</v>
          </cell>
          <cell r="K1826">
            <v>1</v>
          </cell>
          <cell r="L1826">
            <v>0</v>
          </cell>
          <cell r="M1826">
            <v>0</v>
          </cell>
          <cell r="N1826">
            <v>0</v>
          </cell>
          <cell r="R1826">
            <v>0</v>
          </cell>
          <cell r="S1826">
            <v>0</v>
          </cell>
          <cell r="T1826">
            <v>0</v>
          </cell>
          <cell r="U1826">
            <v>35</v>
          </cell>
          <cell r="V1826">
            <v>0</v>
          </cell>
          <cell r="W1826">
            <v>0</v>
          </cell>
          <cell r="AA1826">
            <v>0</v>
          </cell>
          <cell r="AB1826">
            <v>0</v>
          </cell>
          <cell r="AC1826">
            <v>0</v>
          </cell>
          <cell r="AD1826">
            <v>35</v>
          </cell>
          <cell r="AE1826">
            <v>311000</v>
          </cell>
          <cell r="AF1826">
            <v>0</v>
          </cell>
          <cell r="AI1826">
            <v>2251</v>
          </cell>
          <cell r="AK1826">
            <v>0</v>
          </cell>
          <cell r="AM1826">
            <v>532</v>
          </cell>
          <cell r="AN1826">
            <v>1</v>
          </cell>
          <cell r="AO1826">
            <v>393216</v>
          </cell>
          <cell r="AQ1826">
            <v>0</v>
          </cell>
          <cell r="AR1826">
            <v>0</v>
          </cell>
          <cell r="AS1826" t="str">
            <v>Ы</v>
          </cell>
          <cell r="AT1826" t="str">
            <v>Ы</v>
          </cell>
          <cell r="AU1826">
            <v>0</v>
          </cell>
          <cell r="AV1826">
            <v>0</v>
          </cell>
          <cell r="AW1826">
            <v>23</v>
          </cell>
          <cell r="AX1826">
            <v>1</v>
          </cell>
          <cell r="AY1826">
            <v>0</v>
          </cell>
          <cell r="AZ1826">
            <v>0</v>
          </cell>
          <cell r="BA1826">
            <v>0</v>
          </cell>
          <cell r="BB1826">
            <v>0</v>
          </cell>
          <cell r="BC1826">
            <v>38828</v>
          </cell>
        </row>
        <row r="1827">
          <cell r="A1827">
            <v>2006</v>
          </cell>
          <cell r="B1827">
            <v>2</v>
          </cell>
          <cell r="C1827">
            <v>404</v>
          </cell>
          <cell r="D1827">
            <v>21</v>
          </cell>
          <cell r="E1827">
            <v>792020</v>
          </cell>
          <cell r="F1827">
            <v>0</v>
          </cell>
          <cell r="G1827" t="str">
            <v>Затраты по ШПЗ (основные)</v>
          </cell>
          <cell r="H1827">
            <v>2011</v>
          </cell>
          <cell r="I1827">
            <v>7920</v>
          </cell>
          <cell r="J1827">
            <v>122759.19</v>
          </cell>
          <cell r="K1827">
            <v>1</v>
          </cell>
          <cell r="L1827">
            <v>0</v>
          </cell>
          <cell r="M1827">
            <v>0</v>
          </cell>
          <cell r="N1827">
            <v>0</v>
          </cell>
          <cell r="R1827">
            <v>0</v>
          </cell>
          <cell r="S1827">
            <v>0</v>
          </cell>
          <cell r="T1827">
            <v>0</v>
          </cell>
          <cell r="U1827">
            <v>35</v>
          </cell>
          <cell r="V1827">
            <v>0</v>
          </cell>
          <cell r="W1827">
            <v>0</v>
          </cell>
          <cell r="AA1827">
            <v>0</v>
          </cell>
          <cell r="AB1827">
            <v>0</v>
          </cell>
          <cell r="AC1827">
            <v>0</v>
          </cell>
          <cell r="AD1827">
            <v>35</v>
          </cell>
          <cell r="AE1827">
            <v>312000</v>
          </cell>
          <cell r="AF1827">
            <v>0</v>
          </cell>
          <cell r="AI1827">
            <v>2251</v>
          </cell>
          <cell r="AK1827">
            <v>0</v>
          </cell>
          <cell r="AM1827">
            <v>533</v>
          </cell>
          <cell r="AN1827">
            <v>1</v>
          </cell>
          <cell r="AO1827">
            <v>393216</v>
          </cell>
          <cell r="AQ1827">
            <v>0</v>
          </cell>
          <cell r="AR1827">
            <v>0</v>
          </cell>
          <cell r="AS1827" t="str">
            <v>Ы</v>
          </cell>
          <cell r="AT1827" t="str">
            <v>Ы</v>
          </cell>
          <cell r="AU1827">
            <v>0</v>
          </cell>
          <cell r="AV1827">
            <v>0</v>
          </cell>
          <cell r="AW1827">
            <v>23</v>
          </cell>
          <cell r="AX1827">
            <v>1</v>
          </cell>
          <cell r="AY1827">
            <v>0</v>
          </cell>
          <cell r="AZ1827">
            <v>0</v>
          </cell>
          <cell r="BA1827">
            <v>0</v>
          </cell>
          <cell r="BB1827">
            <v>0</v>
          </cell>
          <cell r="BC1827">
            <v>38828</v>
          </cell>
        </row>
        <row r="1828">
          <cell r="A1828">
            <v>2006</v>
          </cell>
          <cell r="B1828">
            <v>2</v>
          </cell>
          <cell r="C1828">
            <v>405</v>
          </cell>
          <cell r="D1828">
            <v>21</v>
          </cell>
          <cell r="E1828">
            <v>792020</v>
          </cell>
          <cell r="F1828">
            <v>0</v>
          </cell>
          <cell r="G1828" t="str">
            <v>Затраты по ШПЗ (основные)</v>
          </cell>
          <cell r="H1828">
            <v>2011</v>
          </cell>
          <cell r="I1828">
            <v>7920</v>
          </cell>
          <cell r="J1828">
            <v>28169.72</v>
          </cell>
          <cell r="K1828">
            <v>1</v>
          </cell>
          <cell r="L1828">
            <v>0</v>
          </cell>
          <cell r="M1828">
            <v>0</v>
          </cell>
          <cell r="N1828">
            <v>0</v>
          </cell>
          <cell r="R1828">
            <v>0</v>
          </cell>
          <cell r="S1828">
            <v>0</v>
          </cell>
          <cell r="T1828">
            <v>0</v>
          </cell>
          <cell r="U1828">
            <v>35</v>
          </cell>
          <cell r="V1828">
            <v>0</v>
          </cell>
          <cell r="W1828">
            <v>0</v>
          </cell>
          <cell r="AA1828">
            <v>0</v>
          </cell>
          <cell r="AB1828">
            <v>0</v>
          </cell>
          <cell r="AC1828">
            <v>0</v>
          </cell>
          <cell r="AD1828">
            <v>35</v>
          </cell>
          <cell r="AE1828">
            <v>312100</v>
          </cell>
          <cell r="AF1828">
            <v>0</v>
          </cell>
          <cell r="AI1828">
            <v>2251</v>
          </cell>
          <cell r="AK1828">
            <v>0</v>
          </cell>
          <cell r="AM1828">
            <v>534</v>
          </cell>
          <cell r="AN1828">
            <v>1</v>
          </cell>
          <cell r="AO1828">
            <v>393216</v>
          </cell>
          <cell r="AQ1828">
            <v>0</v>
          </cell>
          <cell r="AR1828">
            <v>0</v>
          </cell>
          <cell r="AS1828" t="str">
            <v>Ы</v>
          </cell>
          <cell r="AT1828" t="str">
            <v>Ы</v>
          </cell>
          <cell r="AU1828">
            <v>0</v>
          </cell>
          <cell r="AV1828">
            <v>0</v>
          </cell>
          <cell r="AW1828">
            <v>23</v>
          </cell>
          <cell r="AX1828">
            <v>1</v>
          </cell>
          <cell r="AY1828">
            <v>0</v>
          </cell>
          <cell r="AZ1828">
            <v>0</v>
          </cell>
          <cell r="BA1828">
            <v>0</v>
          </cell>
          <cell r="BB1828">
            <v>0</v>
          </cell>
          <cell r="BC1828">
            <v>38828</v>
          </cell>
        </row>
        <row r="1829">
          <cell r="A1829">
            <v>2006</v>
          </cell>
          <cell r="B1829">
            <v>2</v>
          </cell>
          <cell r="C1829">
            <v>406</v>
          </cell>
          <cell r="D1829">
            <v>21</v>
          </cell>
          <cell r="E1829">
            <v>792020</v>
          </cell>
          <cell r="F1829">
            <v>0</v>
          </cell>
          <cell r="G1829" t="str">
            <v>Затраты по ШПЗ (основные)</v>
          </cell>
          <cell r="H1829">
            <v>2011</v>
          </cell>
          <cell r="I1829">
            <v>7920</v>
          </cell>
          <cell r="J1829">
            <v>268038.36</v>
          </cell>
          <cell r="K1829">
            <v>1</v>
          </cell>
          <cell r="L1829">
            <v>0</v>
          </cell>
          <cell r="M1829">
            <v>0</v>
          </cell>
          <cell r="N1829">
            <v>0</v>
          </cell>
          <cell r="R1829">
            <v>0</v>
          </cell>
          <cell r="S1829">
            <v>0</v>
          </cell>
          <cell r="T1829">
            <v>0</v>
          </cell>
          <cell r="U1829">
            <v>35</v>
          </cell>
          <cell r="V1829">
            <v>0</v>
          </cell>
          <cell r="W1829">
            <v>0</v>
          </cell>
          <cell r="AA1829">
            <v>0</v>
          </cell>
          <cell r="AB1829">
            <v>0</v>
          </cell>
          <cell r="AC1829">
            <v>0</v>
          </cell>
          <cell r="AD1829">
            <v>35</v>
          </cell>
          <cell r="AE1829">
            <v>312200</v>
          </cell>
          <cell r="AF1829">
            <v>0</v>
          </cell>
          <cell r="AI1829">
            <v>2251</v>
          </cell>
          <cell r="AK1829">
            <v>0</v>
          </cell>
          <cell r="AM1829">
            <v>535</v>
          </cell>
          <cell r="AN1829">
            <v>1</v>
          </cell>
          <cell r="AO1829">
            <v>393216</v>
          </cell>
          <cell r="AQ1829">
            <v>0</v>
          </cell>
          <cell r="AR1829">
            <v>0</v>
          </cell>
          <cell r="AS1829" t="str">
            <v>Ы</v>
          </cell>
          <cell r="AT1829" t="str">
            <v>Ы</v>
          </cell>
          <cell r="AU1829">
            <v>0</v>
          </cell>
          <cell r="AV1829">
            <v>0</v>
          </cell>
          <cell r="AW1829">
            <v>23</v>
          </cell>
          <cell r="AX1829">
            <v>1</v>
          </cell>
          <cell r="AY1829">
            <v>0</v>
          </cell>
          <cell r="AZ1829">
            <v>0</v>
          </cell>
          <cell r="BA1829">
            <v>0</v>
          </cell>
          <cell r="BB1829">
            <v>0</v>
          </cell>
          <cell r="BC1829">
            <v>38828</v>
          </cell>
        </row>
        <row r="1830">
          <cell r="A1830">
            <v>2006</v>
          </cell>
          <cell r="B1830">
            <v>2</v>
          </cell>
          <cell r="C1830">
            <v>407</v>
          </cell>
          <cell r="D1830">
            <v>21</v>
          </cell>
          <cell r="E1830">
            <v>792020</v>
          </cell>
          <cell r="F1830">
            <v>0</v>
          </cell>
          <cell r="G1830" t="str">
            <v>Затраты по ШПЗ (основные)</v>
          </cell>
          <cell r="H1830">
            <v>2011</v>
          </cell>
          <cell r="I1830">
            <v>7920</v>
          </cell>
          <cell r="J1830">
            <v>22901.19</v>
          </cell>
          <cell r="K1830">
            <v>1</v>
          </cell>
          <cell r="L1830">
            <v>0</v>
          </cell>
          <cell r="M1830">
            <v>0</v>
          </cell>
          <cell r="N1830">
            <v>0</v>
          </cell>
          <cell r="R1830">
            <v>0</v>
          </cell>
          <cell r="S1830">
            <v>0</v>
          </cell>
          <cell r="T1830">
            <v>0</v>
          </cell>
          <cell r="U1830">
            <v>35</v>
          </cell>
          <cell r="V1830">
            <v>0</v>
          </cell>
          <cell r="W1830">
            <v>0</v>
          </cell>
          <cell r="AA1830">
            <v>0</v>
          </cell>
          <cell r="AB1830">
            <v>0</v>
          </cell>
          <cell r="AC1830">
            <v>0</v>
          </cell>
          <cell r="AD1830">
            <v>35</v>
          </cell>
          <cell r="AE1830">
            <v>313000</v>
          </cell>
          <cell r="AF1830">
            <v>0</v>
          </cell>
          <cell r="AI1830">
            <v>2251</v>
          </cell>
          <cell r="AK1830">
            <v>0</v>
          </cell>
          <cell r="AM1830">
            <v>536</v>
          </cell>
          <cell r="AN1830">
            <v>1</v>
          </cell>
          <cell r="AO1830">
            <v>393216</v>
          </cell>
          <cell r="AQ1830">
            <v>0</v>
          </cell>
          <cell r="AR1830">
            <v>0</v>
          </cell>
          <cell r="AS1830" t="str">
            <v>Ы</v>
          </cell>
          <cell r="AT1830" t="str">
            <v>Ы</v>
          </cell>
          <cell r="AU1830">
            <v>0</v>
          </cell>
          <cell r="AV1830">
            <v>0</v>
          </cell>
          <cell r="AW1830">
            <v>23</v>
          </cell>
          <cell r="AX1830">
            <v>1</v>
          </cell>
          <cell r="AY1830">
            <v>0</v>
          </cell>
          <cell r="AZ1830">
            <v>0</v>
          </cell>
          <cell r="BA1830">
            <v>0</v>
          </cell>
          <cell r="BB1830">
            <v>0</v>
          </cell>
          <cell r="BC1830">
            <v>38828</v>
          </cell>
        </row>
        <row r="1831">
          <cell r="A1831">
            <v>2006</v>
          </cell>
          <cell r="B1831">
            <v>2</v>
          </cell>
          <cell r="C1831">
            <v>408</v>
          </cell>
          <cell r="D1831">
            <v>21</v>
          </cell>
          <cell r="E1831">
            <v>792020</v>
          </cell>
          <cell r="F1831">
            <v>0</v>
          </cell>
          <cell r="G1831" t="str">
            <v>Затраты по ШПЗ (основные)</v>
          </cell>
          <cell r="H1831">
            <v>2011</v>
          </cell>
          <cell r="I1831">
            <v>7920</v>
          </cell>
          <cell r="J1831">
            <v>41671.279999999999</v>
          </cell>
          <cell r="K1831">
            <v>1</v>
          </cell>
          <cell r="L1831">
            <v>0</v>
          </cell>
          <cell r="M1831">
            <v>0</v>
          </cell>
          <cell r="N1831">
            <v>0</v>
          </cell>
          <cell r="R1831">
            <v>0</v>
          </cell>
          <cell r="S1831">
            <v>0</v>
          </cell>
          <cell r="T1831">
            <v>0</v>
          </cell>
          <cell r="U1831">
            <v>35</v>
          </cell>
          <cell r="V1831">
            <v>0</v>
          </cell>
          <cell r="W1831">
            <v>0</v>
          </cell>
          <cell r="AA1831">
            <v>0</v>
          </cell>
          <cell r="AB1831">
            <v>0</v>
          </cell>
          <cell r="AC1831">
            <v>0</v>
          </cell>
          <cell r="AD1831">
            <v>35</v>
          </cell>
          <cell r="AE1831">
            <v>314000</v>
          </cell>
          <cell r="AF1831">
            <v>0</v>
          </cell>
          <cell r="AI1831">
            <v>2251</v>
          </cell>
          <cell r="AK1831">
            <v>0</v>
          </cell>
          <cell r="AM1831">
            <v>537</v>
          </cell>
          <cell r="AN1831">
            <v>1</v>
          </cell>
          <cell r="AO1831">
            <v>393216</v>
          </cell>
          <cell r="AQ1831">
            <v>0</v>
          </cell>
          <cell r="AR1831">
            <v>0</v>
          </cell>
          <cell r="AS1831" t="str">
            <v>Ы</v>
          </cell>
          <cell r="AT1831" t="str">
            <v>Ы</v>
          </cell>
          <cell r="AU1831">
            <v>0</v>
          </cell>
          <cell r="AV1831">
            <v>0</v>
          </cell>
          <cell r="AW1831">
            <v>23</v>
          </cell>
          <cell r="AX1831">
            <v>1</v>
          </cell>
          <cell r="AY1831">
            <v>0</v>
          </cell>
          <cell r="AZ1831">
            <v>0</v>
          </cell>
          <cell r="BA1831">
            <v>0</v>
          </cell>
          <cell r="BB1831">
            <v>0</v>
          </cell>
          <cell r="BC1831">
            <v>38828</v>
          </cell>
        </row>
        <row r="1832">
          <cell r="A1832">
            <v>2006</v>
          </cell>
          <cell r="B1832">
            <v>2</v>
          </cell>
          <cell r="C1832">
            <v>409</v>
          </cell>
          <cell r="D1832">
            <v>21</v>
          </cell>
          <cell r="E1832">
            <v>792020</v>
          </cell>
          <cell r="F1832">
            <v>0</v>
          </cell>
          <cell r="G1832" t="str">
            <v>Затраты по ШПЗ (основные)</v>
          </cell>
          <cell r="H1832">
            <v>2011</v>
          </cell>
          <cell r="I1832">
            <v>7920</v>
          </cell>
          <cell r="J1832">
            <v>8372.98</v>
          </cell>
          <cell r="K1832">
            <v>1</v>
          </cell>
          <cell r="L1832">
            <v>0</v>
          </cell>
          <cell r="M1832">
            <v>0</v>
          </cell>
          <cell r="N1832">
            <v>0</v>
          </cell>
          <cell r="R1832">
            <v>0</v>
          </cell>
          <cell r="S1832">
            <v>0</v>
          </cell>
          <cell r="T1832">
            <v>0</v>
          </cell>
          <cell r="U1832">
            <v>35</v>
          </cell>
          <cell r="V1832">
            <v>0</v>
          </cell>
          <cell r="W1832">
            <v>0</v>
          </cell>
          <cell r="AA1832">
            <v>0</v>
          </cell>
          <cell r="AB1832">
            <v>0</v>
          </cell>
          <cell r="AC1832">
            <v>0</v>
          </cell>
          <cell r="AD1832">
            <v>35</v>
          </cell>
          <cell r="AE1832">
            <v>315000</v>
          </cell>
          <cell r="AF1832">
            <v>0</v>
          </cell>
          <cell r="AI1832">
            <v>2251</v>
          </cell>
          <cell r="AK1832">
            <v>0</v>
          </cell>
          <cell r="AM1832">
            <v>538</v>
          </cell>
          <cell r="AN1832">
            <v>1</v>
          </cell>
          <cell r="AO1832">
            <v>393216</v>
          </cell>
          <cell r="AQ1832">
            <v>0</v>
          </cell>
          <cell r="AR1832">
            <v>0</v>
          </cell>
          <cell r="AS1832" t="str">
            <v>Ы</v>
          </cell>
          <cell r="AT1832" t="str">
            <v>Ы</v>
          </cell>
          <cell r="AU1832">
            <v>0</v>
          </cell>
          <cell r="AV1832">
            <v>0</v>
          </cell>
          <cell r="AW1832">
            <v>23</v>
          </cell>
          <cell r="AX1832">
            <v>1</v>
          </cell>
          <cell r="AY1832">
            <v>0</v>
          </cell>
          <cell r="AZ1832">
            <v>0</v>
          </cell>
          <cell r="BA1832">
            <v>0</v>
          </cell>
          <cell r="BB1832">
            <v>0</v>
          </cell>
          <cell r="BC1832">
            <v>38828</v>
          </cell>
        </row>
        <row r="1833">
          <cell r="A1833">
            <v>2006</v>
          </cell>
          <cell r="B1833">
            <v>2</v>
          </cell>
          <cell r="C1833">
            <v>410</v>
          </cell>
          <cell r="D1833">
            <v>21</v>
          </cell>
          <cell r="E1833">
            <v>792020</v>
          </cell>
          <cell r="F1833">
            <v>0</v>
          </cell>
          <cell r="G1833" t="str">
            <v>Затраты по ШПЗ (основные)</v>
          </cell>
          <cell r="H1833">
            <v>2011</v>
          </cell>
          <cell r="I1833">
            <v>7920</v>
          </cell>
          <cell r="J1833">
            <v>662701.34</v>
          </cell>
          <cell r="K1833">
            <v>1</v>
          </cell>
          <cell r="L1833">
            <v>0</v>
          </cell>
          <cell r="M1833">
            <v>0</v>
          </cell>
          <cell r="N1833">
            <v>0</v>
          </cell>
          <cell r="R1833">
            <v>0</v>
          </cell>
          <cell r="S1833">
            <v>0</v>
          </cell>
          <cell r="T1833">
            <v>0</v>
          </cell>
          <cell r="U1833">
            <v>35</v>
          </cell>
          <cell r="V1833">
            <v>0</v>
          </cell>
          <cell r="W1833">
            <v>0</v>
          </cell>
          <cell r="AA1833">
            <v>0</v>
          </cell>
          <cell r="AB1833">
            <v>0</v>
          </cell>
          <cell r="AC1833">
            <v>0</v>
          </cell>
          <cell r="AD1833">
            <v>35</v>
          </cell>
          <cell r="AE1833">
            <v>410000</v>
          </cell>
          <cell r="AF1833">
            <v>0</v>
          </cell>
          <cell r="AI1833">
            <v>2251</v>
          </cell>
          <cell r="AK1833">
            <v>0</v>
          </cell>
          <cell r="AM1833">
            <v>539</v>
          </cell>
          <cell r="AN1833">
            <v>1</v>
          </cell>
          <cell r="AO1833">
            <v>393216</v>
          </cell>
          <cell r="AQ1833">
            <v>0</v>
          </cell>
          <cell r="AR1833">
            <v>0</v>
          </cell>
          <cell r="AS1833" t="str">
            <v>Ы</v>
          </cell>
          <cell r="AT1833" t="str">
            <v>Ы</v>
          </cell>
          <cell r="AU1833">
            <v>0</v>
          </cell>
          <cell r="AV1833">
            <v>0</v>
          </cell>
          <cell r="AW1833">
            <v>23</v>
          </cell>
          <cell r="AX1833">
            <v>1</v>
          </cell>
          <cell r="AY1833">
            <v>0</v>
          </cell>
          <cell r="AZ1833">
            <v>0</v>
          </cell>
          <cell r="BA1833">
            <v>0</v>
          </cell>
          <cell r="BB1833">
            <v>0</v>
          </cell>
          <cell r="BC1833">
            <v>38828</v>
          </cell>
        </row>
        <row r="1834">
          <cell r="A1834">
            <v>2006</v>
          </cell>
          <cell r="B1834">
            <v>2</v>
          </cell>
          <cell r="C1834">
            <v>411</v>
          </cell>
          <cell r="D1834">
            <v>21</v>
          </cell>
          <cell r="E1834">
            <v>792020</v>
          </cell>
          <cell r="F1834">
            <v>0</v>
          </cell>
          <cell r="G1834" t="str">
            <v>Затраты по ШПЗ (основные)</v>
          </cell>
          <cell r="H1834">
            <v>2011</v>
          </cell>
          <cell r="I1834">
            <v>7920</v>
          </cell>
          <cell r="J1834">
            <v>76669.37</v>
          </cell>
          <cell r="K1834">
            <v>1</v>
          </cell>
          <cell r="L1834">
            <v>0</v>
          </cell>
          <cell r="M1834">
            <v>0</v>
          </cell>
          <cell r="N1834">
            <v>0</v>
          </cell>
          <cell r="R1834">
            <v>0</v>
          </cell>
          <cell r="S1834">
            <v>0</v>
          </cell>
          <cell r="T1834">
            <v>0</v>
          </cell>
          <cell r="U1834">
            <v>35</v>
          </cell>
          <cell r="V1834">
            <v>0</v>
          </cell>
          <cell r="W1834">
            <v>0</v>
          </cell>
          <cell r="AA1834">
            <v>0</v>
          </cell>
          <cell r="AB1834">
            <v>0</v>
          </cell>
          <cell r="AC1834">
            <v>0</v>
          </cell>
          <cell r="AD1834">
            <v>35</v>
          </cell>
          <cell r="AE1834">
            <v>420000</v>
          </cell>
          <cell r="AF1834">
            <v>0</v>
          </cell>
          <cell r="AI1834">
            <v>2251</v>
          </cell>
          <cell r="AK1834">
            <v>0</v>
          </cell>
          <cell r="AM1834">
            <v>540</v>
          </cell>
          <cell r="AN1834">
            <v>1</v>
          </cell>
          <cell r="AO1834">
            <v>393216</v>
          </cell>
          <cell r="AQ1834">
            <v>0</v>
          </cell>
          <cell r="AR1834">
            <v>0</v>
          </cell>
          <cell r="AS1834" t="str">
            <v>Ы</v>
          </cell>
          <cell r="AT1834" t="str">
            <v>Ы</v>
          </cell>
          <cell r="AU1834">
            <v>0</v>
          </cell>
          <cell r="AV1834">
            <v>0</v>
          </cell>
          <cell r="AW1834">
            <v>23</v>
          </cell>
          <cell r="AX1834">
            <v>1</v>
          </cell>
          <cell r="AY1834">
            <v>0</v>
          </cell>
          <cell r="AZ1834">
            <v>0</v>
          </cell>
          <cell r="BA1834">
            <v>0</v>
          </cell>
          <cell r="BB1834">
            <v>0</v>
          </cell>
          <cell r="BC1834">
            <v>38828</v>
          </cell>
        </row>
        <row r="1835">
          <cell r="A1835">
            <v>2006</v>
          </cell>
          <cell r="B1835">
            <v>2</v>
          </cell>
          <cell r="C1835">
            <v>412</v>
          </cell>
          <cell r="D1835">
            <v>21</v>
          </cell>
          <cell r="E1835">
            <v>792020</v>
          </cell>
          <cell r="F1835">
            <v>0</v>
          </cell>
          <cell r="G1835" t="str">
            <v>Затраты по ШПЗ (основные)</v>
          </cell>
          <cell r="H1835">
            <v>2011</v>
          </cell>
          <cell r="I1835">
            <v>7920</v>
          </cell>
          <cell r="J1835">
            <v>61573.88</v>
          </cell>
          <cell r="K1835">
            <v>1</v>
          </cell>
          <cell r="L1835">
            <v>0</v>
          </cell>
          <cell r="M1835">
            <v>0</v>
          </cell>
          <cell r="N1835">
            <v>0</v>
          </cell>
          <cell r="R1835">
            <v>0</v>
          </cell>
          <cell r="S1835">
            <v>0</v>
          </cell>
          <cell r="T1835">
            <v>0</v>
          </cell>
          <cell r="U1835">
            <v>35</v>
          </cell>
          <cell r="V1835">
            <v>0</v>
          </cell>
          <cell r="W1835">
            <v>0</v>
          </cell>
          <cell r="AA1835">
            <v>0</v>
          </cell>
          <cell r="AB1835">
            <v>0</v>
          </cell>
          <cell r="AC1835">
            <v>0</v>
          </cell>
          <cell r="AD1835">
            <v>35</v>
          </cell>
          <cell r="AE1835">
            <v>430000</v>
          </cell>
          <cell r="AF1835">
            <v>0</v>
          </cell>
          <cell r="AI1835">
            <v>2251</v>
          </cell>
          <cell r="AK1835">
            <v>0</v>
          </cell>
          <cell r="AM1835">
            <v>541</v>
          </cell>
          <cell r="AN1835">
            <v>1</v>
          </cell>
          <cell r="AO1835">
            <v>393216</v>
          </cell>
          <cell r="AQ1835">
            <v>0</v>
          </cell>
          <cell r="AR1835">
            <v>0</v>
          </cell>
          <cell r="AS1835" t="str">
            <v>Ы</v>
          </cell>
          <cell r="AT1835" t="str">
            <v>Ы</v>
          </cell>
          <cell r="AU1835">
            <v>0</v>
          </cell>
          <cell r="AV1835">
            <v>0</v>
          </cell>
          <cell r="AW1835">
            <v>23</v>
          </cell>
          <cell r="AX1835">
            <v>1</v>
          </cell>
          <cell r="AY1835">
            <v>0</v>
          </cell>
          <cell r="AZ1835">
            <v>0</v>
          </cell>
          <cell r="BA1835">
            <v>0</v>
          </cell>
          <cell r="BB1835">
            <v>0</v>
          </cell>
          <cell r="BC1835">
            <v>38828</v>
          </cell>
        </row>
        <row r="1836">
          <cell r="A1836">
            <v>2006</v>
          </cell>
          <cell r="B1836">
            <v>2</v>
          </cell>
          <cell r="C1836">
            <v>413</v>
          </cell>
          <cell r="D1836">
            <v>21</v>
          </cell>
          <cell r="E1836">
            <v>792020</v>
          </cell>
          <cell r="F1836">
            <v>0</v>
          </cell>
          <cell r="G1836" t="str">
            <v>Затраты по ШПЗ (основные)</v>
          </cell>
          <cell r="H1836">
            <v>2011</v>
          </cell>
          <cell r="I1836">
            <v>7920</v>
          </cell>
          <cell r="J1836">
            <v>406006</v>
          </cell>
          <cell r="K1836">
            <v>1</v>
          </cell>
          <cell r="L1836">
            <v>0</v>
          </cell>
          <cell r="M1836">
            <v>0</v>
          </cell>
          <cell r="N1836">
            <v>0</v>
          </cell>
          <cell r="R1836">
            <v>0</v>
          </cell>
          <cell r="S1836">
            <v>0</v>
          </cell>
          <cell r="T1836">
            <v>0</v>
          </cell>
          <cell r="U1836">
            <v>35</v>
          </cell>
          <cell r="V1836">
            <v>0</v>
          </cell>
          <cell r="W1836">
            <v>0</v>
          </cell>
          <cell r="AA1836">
            <v>0</v>
          </cell>
          <cell r="AB1836">
            <v>0</v>
          </cell>
          <cell r="AC1836">
            <v>0</v>
          </cell>
          <cell r="AD1836">
            <v>35</v>
          </cell>
          <cell r="AE1836">
            <v>430110</v>
          </cell>
          <cell r="AF1836">
            <v>0</v>
          </cell>
          <cell r="AI1836">
            <v>2251</v>
          </cell>
          <cell r="AK1836">
            <v>0</v>
          </cell>
          <cell r="AM1836">
            <v>542</v>
          </cell>
          <cell r="AN1836">
            <v>1</v>
          </cell>
          <cell r="AO1836">
            <v>393216</v>
          </cell>
          <cell r="AQ1836">
            <v>0</v>
          </cell>
          <cell r="AR1836">
            <v>0</v>
          </cell>
          <cell r="AS1836" t="str">
            <v>Ы</v>
          </cell>
          <cell r="AT1836" t="str">
            <v>Ы</v>
          </cell>
          <cell r="AU1836">
            <v>0</v>
          </cell>
          <cell r="AV1836">
            <v>0</v>
          </cell>
          <cell r="AW1836">
            <v>23</v>
          </cell>
          <cell r="AX1836">
            <v>1</v>
          </cell>
          <cell r="AY1836">
            <v>0</v>
          </cell>
          <cell r="AZ1836">
            <v>0</v>
          </cell>
          <cell r="BA1836">
            <v>0</v>
          </cell>
          <cell r="BB1836">
            <v>0</v>
          </cell>
          <cell r="BC1836">
            <v>38828</v>
          </cell>
        </row>
        <row r="1837">
          <cell r="A1837">
            <v>2006</v>
          </cell>
          <cell r="B1837">
            <v>2</v>
          </cell>
          <cell r="C1837">
            <v>414</v>
          </cell>
          <cell r="D1837">
            <v>21</v>
          </cell>
          <cell r="E1837">
            <v>792020</v>
          </cell>
          <cell r="F1837">
            <v>0</v>
          </cell>
          <cell r="G1837" t="str">
            <v>Затраты по ШПЗ (основные)</v>
          </cell>
          <cell r="H1837">
            <v>2011</v>
          </cell>
          <cell r="I1837">
            <v>7920</v>
          </cell>
          <cell r="J1837">
            <v>141471.28</v>
          </cell>
          <cell r="K1837">
            <v>1</v>
          </cell>
          <cell r="L1837">
            <v>0</v>
          </cell>
          <cell r="M1837">
            <v>0</v>
          </cell>
          <cell r="N1837">
            <v>0</v>
          </cell>
          <cell r="R1837">
            <v>0</v>
          </cell>
          <cell r="S1837">
            <v>0</v>
          </cell>
          <cell r="T1837">
            <v>0</v>
          </cell>
          <cell r="U1837">
            <v>35</v>
          </cell>
          <cell r="V1837">
            <v>0</v>
          </cell>
          <cell r="W1837">
            <v>0</v>
          </cell>
          <cell r="AA1837">
            <v>0</v>
          </cell>
          <cell r="AB1837">
            <v>0</v>
          </cell>
          <cell r="AC1837">
            <v>0</v>
          </cell>
          <cell r="AD1837">
            <v>35</v>
          </cell>
          <cell r="AE1837">
            <v>430120</v>
          </cell>
          <cell r="AF1837">
            <v>0</v>
          </cell>
          <cell r="AI1837">
            <v>2251</v>
          </cell>
          <cell r="AK1837">
            <v>0</v>
          </cell>
          <cell r="AM1837">
            <v>543</v>
          </cell>
          <cell r="AN1837">
            <v>1</v>
          </cell>
          <cell r="AO1837">
            <v>393216</v>
          </cell>
          <cell r="AQ1837">
            <v>0</v>
          </cell>
          <cell r="AR1837">
            <v>0</v>
          </cell>
          <cell r="AS1837" t="str">
            <v>Ы</v>
          </cell>
          <cell r="AT1837" t="str">
            <v>Ы</v>
          </cell>
          <cell r="AU1837">
            <v>0</v>
          </cell>
          <cell r="AV1837">
            <v>0</v>
          </cell>
          <cell r="AW1837">
            <v>23</v>
          </cell>
          <cell r="AX1837">
            <v>1</v>
          </cell>
          <cell r="AY1837">
            <v>0</v>
          </cell>
          <cell r="AZ1837">
            <v>0</v>
          </cell>
          <cell r="BA1837">
            <v>0</v>
          </cell>
          <cell r="BB1837">
            <v>0</v>
          </cell>
          <cell r="BC1837">
            <v>38828</v>
          </cell>
        </row>
        <row r="1838">
          <cell r="A1838">
            <v>2006</v>
          </cell>
          <cell r="B1838">
            <v>2</v>
          </cell>
          <cell r="C1838">
            <v>415</v>
          </cell>
          <cell r="D1838">
            <v>21</v>
          </cell>
          <cell r="E1838">
            <v>792020</v>
          </cell>
          <cell r="F1838">
            <v>0</v>
          </cell>
          <cell r="G1838" t="str">
            <v>Затраты по ШПЗ (основные)</v>
          </cell>
          <cell r="H1838">
            <v>2011</v>
          </cell>
          <cell r="I1838">
            <v>7920</v>
          </cell>
          <cell r="J1838">
            <v>781334.68</v>
          </cell>
          <cell r="K1838">
            <v>1</v>
          </cell>
          <cell r="L1838">
            <v>0</v>
          </cell>
          <cell r="M1838">
            <v>0</v>
          </cell>
          <cell r="N1838">
            <v>0</v>
          </cell>
          <cell r="R1838">
            <v>0</v>
          </cell>
          <cell r="S1838">
            <v>0</v>
          </cell>
          <cell r="T1838">
            <v>0</v>
          </cell>
          <cell r="U1838">
            <v>35</v>
          </cell>
          <cell r="V1838">
            <v>0</v>
          </cell>
          <cell r="W1838">
            <v>0</v>
          </cell>
          <cell r="AA1838">
            <v>0</v>
          </cell>
          <cell r="AB1838">
            <v>0</v>
          </cell>
          <cell r="AC1838">
            <v>0</v>
          </cell>
          <cell r="AD1838">
            <v>35</v>
          </cell>
          <cell r="AE1838">
            <v>430130</v>
          </cell>
          <cell r="AF1838">
            <v>0</v>
          </cell>
          <cell r="AI1838">
            <v>2251</v>
          </cell>
          <cell r="AK1838">
            <v>0</v>
          </cell>
          <cell r="AM1838">
            <v>544</v>
          </cell>
          <cell r="AN1838">
            <v>1</v>
          </cell>
          <cell r="AO1838">
            <v>393216</v>
          </cell>
          <cell r="AQ1838">
            <v>0</v>
          </cell>
          <cell r="AR1838">
            <v>0</v>
          </cell>
          <cell r="AS1838" t="str">
            <v>Ы</v>
          </cell>
          <cell r="AT1838" t="str">
            <v>Ы</v>
          </cell>
          <cell r="AU1838">
            <v>0</v>
          </cell>
          <cell r="AV1838">
            <v>0</v>
          </cell>
          <cell r="AW1838">
            <v>23</v>
          </cell>
          <cell r="AX1838">
            <v>1</v>
          </cell>
          <cell r="AY1838">
            <v>0</v>
          </cell>
          <cell r="AZ1838">
            <v>0</v>
          </cell>
          <cell r="BA1838">
            <v>0</v>
          </cell>
          <cell r="BB1838">
            <v>0</v>
          </cell>
          <cell r="BC1838">
            <v>38828</v>
          </cell>
        </row>
        <row r="1839">
          <cell r="A1839">
            <v>2006</v>
          </cell>
          <cell r="B1839">
            <v>2</v>
          </cell>
          <cell r="C1839">
            <v>416</v>
          </cell>
          <cell r="D1839">
            <v>21</v>
          </cell>
          <cell r="E1839">
            <v>792020</v>
          </cell>
          <cell r="F1839">
            <v>0</v>
          </cell>
          <cell r="G1839" t="str">
            <v>Затраты по ШПЗ (основные)</v>
          </cell>
          <cell r="H1839">
            <v>2011</v>
          </cell>
          <cell r="I1839">
            <v>7920</v>
          </cell>
          <cell r="J1839">
            <v>477455.75</v>
          </cell>
          <cell r="K1839">
            <v>1</v>
          </cell>
          <cell r="L1839">
            <v>0</v>
          </cell>
          <cell r="M1839">
            <v>0</v>
          </cell>
          <cell r="N1839">
            <v>0</v>
          </cell>
          <cell r="R1839">
            <v>0</v>
          </cell>
          <cell r="S1839">
            <v>0</v>
          </cell>
          <cell r="T1839">
            <v>0</v>
          </cell>
          <cell r="U1839">
            <v>35</v>
          </cell>
          <cell r="V1839">
            <v>0</v>
          </cell>
          <cell r="W1839">
            <v>0</v>
          </cell>
          <cell r="AA1839">
            <v>0</v>
          </cell>
          <cell r="AB1839">
            <v>0</v>
          </cell>
          <cell r="AC1839">
            <v>0</v>
          </cell>
          <cell r="AD1839">
            <v>35</v>
          </cell>
          <cell r="AE1839">
            <v>430140</v>
          </cell>
          <cell r="AF1839">
            <v>0</v>
          </cell>
          <cell r="AI1839">
            <v>2251</v>
          </cell>
          <cell r="AK1839">
            <v>0</v>
          </cell>
          <cell r="AM1839">
            <v>545</v>
          </cell>
          <cell r="AN1839">
            <v>1</v>
          </cell>
          <cell r="AO1839">
            <v>393216</v>
          </cell>
          <cell r="AQ1839">
            <v>0</v>
          </cell>
          <cell r="AR1839">
            <v>0</v>
          </cell>
          <cell r="AS1839" t="str">
            <v>Ы</v>
          </cell>
          <cell r="AT1839" t="str">
            <v>Ы</v>
          </cell>
          <cell r="AU1839">
            <v>0</v>
          </cell>
          <cell r="AV1839">
            <v>0</v>
          </cell>
          <cell r="AW1839">
            <v>23</v>
          </cell>
          <cell r="AX1839">
            <v>1</v>
          </cell>
          <cell r="AY1839">
            <v>0</v>
          </cell>
          <cell r="AZ1839">
            <v>0</v>
          </cell>
          <cell r="BA1839">
            <v>0</v>
          </cell>
          <cell r="BB1839">
            <v>0</v>
          </cell>
          <cell r="BC1839">
            <v>38828</v>
          </cell>
        </row>
        <row r="1840">
          <cell r="A1840">
            <v>2006</v>
          </cell>
          <cell r="B1840">
            <v>2</v>
          </cell>
          <cell r="C1840">
            <v>417</v>
          </cell>
          <cell r="D1840">
            <v>21</v>
          </cell>
          <cell r="E1840">
            <v>792020</v>
          </cell>
          <cell r="F1840">
            <v>0</v>
          </cell>
          <cell r="G1840" t="str">
            <v>Затраты по ШПЗ (основные)</v>
          </cell>
          <cell r="H1840">
            <v>2011</v>
          </cell>
          <cell r="I1840">
            <v>7920</v>
          </cell>
          <cell r="J1840">
            <v>1443.24</v>
          </cell>
          <cell r="K1840">
            <v>1</v>
          </cell>
          <cell r="L1840">
            <v>0</v>
          </cell>
          <cell r="M1840">
            <v>0</v>
          </cell>
          <cell r="N1840">
            <v>0</v>
          </cell>
          <cell r="R1840">
            <v>0</v>
          </cell>
          <cell r="S1840">
            <v>0</v>
          </cell>
          <cell r="T1840">
            <v>0</v>
          </cell>
          <cell r="U1840">
            <v>35</v>
          </cell>
          <cell r="V1840">
            <v>0</v>
          </cell>
          <cell r="W1840">
            <v>0</v>
          </cell>
          <cell r="AA1840">
            <v>0</v>
          </cell>
          <cell r="AB1840">
            <v>0</v>
          </cell>
          <cell r="AC1840">
            <v>0</v>
          </cell>
          <cell r="AD1840">
            <v>35</v>
          </cell>
          <cell r="AE1840">
            <v>430230</v>
          </cell>
          <cell r="AF1840">
            <v>0</v>
          </cell>
          <cell r="AI1840">
            <v>2251</v>
          </cell>
          <cell r="AK1840">
            <v>0</v>
          </cell>
          <cell r="AM1840">
            <v>546</v>
          </cell>
          <cell r="AN1840">
            <v>1</v>
          </cell>
          <cell r="AO1840">
            <v>393216</v>
          </cell>
          <cell r="AQ1840">
            <v>0</v>
          </cell>
          <cell r="AR1840">
            <v>0</v>
          </cell>
          <cell r="AS1840" t="str">
            <v>Ы</v>
          </cell>
          <cell r="AT1840" t="str">
            <v>Ы</v>
          </cell>
          <cell r="AU1840">
            <v>0</v>
          </cell>
          <cell r="AV1840">
            <v>0</v>
          </cell>
          <cell r="AW1840">
            <v>23</v>
          </cell>
          <cell r="AX1840">
            <v>1</v>
          </cell>
          <cell r="AY1840">
            <v>0</v>
          </cell>
          <cell r="AZ1840">
            <v>0</v>
          </cell>
          <cell r="BA1840">
            <v>0</v>
          </cell>
          <cell r="BB1840">
            <v>0</v>
          </cell>
          <cell r="BC1840">
            <v>38828</v>
          </cell>
        </row>
        <row r="1841">
          <cell r="A1841">
            <v>2006</v>
          </cell>
          <cell r="B1841">
            <v>2</v>
          </cell>
          <cell r="C1841">
            <v>418</v>
          </cell>
          <cell r="D1841">
            <v>21</v>
          </cell>
          <cell r="E1841">
            <v>792020</v>
          </cell>
          <cell r="F1841">
            <v>0</v>
          </cell>
          <cell r="G1841" t="str">
            <v>Затраты по ШПЗ (основные)</v>
          </cell>
          <cell r="H1841">
            <v>2011</v>
          </cell>
          <cell r="I1841">
            <v>7920</v>
          </cell>
          <cell r="J1841">
            <v>5053.22</v>
          </cell>
          <cell r="K1841">
            <v>1</v>
          </cell>
          <cell r="L1841">
            <v>0</v>
          </cell>
          <cell r="M1841">
            <v>0</v>
          </cell>
          <cell r="N1841">
            <v>0</v>
          </cell>
          <cell r="R1841">
            <v>0</v>
          </cell>
          <cell r="S1841">
            <v>0</v>
          </cell>
          <cell r="T1841">
            <v>0</v>
          </cell>
          <cell r="U1841">
            <v>35</v>
          </cell>
          <cell r="V1841">
            <v>0</v>
          </cell>
          <cell r="W1841">
            <v>0</v>
          </cell>
          <cell r="AA1841">
            <v>0</v>
          </cell>
          <cell r="AB1841">
            <v>0</v>
          </cell>
          <cell r="AC1841">
            <v>0</v>
          </cell>
          <cell r="AD1841">
            <v>35</v>
          </cell>
          <cell r="AE1841">
            <v>430240</v>
          </cell>
          <cell r="AF1841">
            <v>0</v>
          </cell>
          <cell r="AI1841">
            <v>2251</v>
          </cell>
          <cell r="AK1841">
            <v>0</v>
          </cell>
          <cell r="AM1841">
            <v>547</v>
          </cell>
          <cell r="AN1841">
            <v>1</v>
          </cell>
          <cell r="AO1841">
            <v>393216</v>
          </cell>
          <cell r="AQ1841">
            <v>0</v>
          </cell>
          <cell r="AR1841">
            <v>0</v>
          </cell>
          <cell r="AS1841" t="str">
            <v>Ы</v>
          </cell>
          <cell r="AT1841" t="str">
            <v>Ы</v>
          </cell>
          <cell r="AU1841">
            <v>0</v>
          </cell>
          <cell r="AV1841">
            <v>0</v>
          </cell>
          <cell r="AW1841">
            <v>23</v>
          </cell>
          <cell r="AX1841">
            <v>1</v>
          </cell>
          <cell r="AY1841">
            <v>0</v>
          </cell>
          <cell r="AZ1841">
            <v>0</v>
          </cell>
          <cell r="BA1841">
            <v>0</v>
          </cell>
          <cell r="BB1841">
            <v>0</v>
          </cell>
          <cell r="BC1841">
            <v>38828</v>
          </cell>
        </row>
        <row r="1842">
          <cell r="A1842">
            <v>2006</v>
          </cell>
          <cell r="B1842">
            <v>2</v>
          </cell>
          <cell r="C1842">
            <v>419</v>
          </cell>
          <cell r="D1842">
            <v>21</v>
          </cell>
          <cell r="E1842">
            <v>792020</v>
          </cell>
          <cell r="F1842">
            <v>0</v>
          </cell>
          <cell r="G1842" t="str">
            <v>Затраты по ШПЗ (основные)</v>
          </cell>
          <cell r="H1842">
            <v>2011</v>
          </cell>
          <cell r="I1842">
            <v>7920</v>
          </cell>
          <cell r="J1842">
            <v>46206.38</v>
          </cell>
          <cell r="K1842">
            <v>1</v>
          </cell>
          <cell r="L1842">
            <v>0</v>
          </cell>
          <cell r="M1842">
            <v>0</v>
          </cell>
          <cell r="N1842">
            <v>0</v>
          </cell>
          <cell r="R1842">
            <v>0</v>
          </cell>
          <cell r="S1842">
            <v>0</v>
          </cell>
          <cell r="T1842">
            <v>0</v>
          </cell>
          <cell r="U1842">
            <v>35</v>
          </cell>
          <cell r="V1842">
            <v>0</v>
          </cell>
          <cell r="W1842">
            <v>0</v>
          </cell>
          <cell r="AA1842">
            <v>0</v>
          </cell>
          <cell r="AB1842">
            <v>0</v>
          </cell>
          <cell r="AC1842">
            <v>0</v>
          </cell>
          <cell r="AD1842">
            <v>35</v>
          </cell>
          <cell r="AE1842">
            <v>450000</v>
          </cell>
          <cell r="AF1842">
            <v>0</v>
          </cell>
          <cell r="AI1842">
            <v>2251</v>
          </cell>
          <cell r="AK1842">
            <v>0</v>
          </cell>
          <cell r="AM1842">
            <v>548</v>
          </cell>
          <cell r="AN1842">
            <v>1</v>
          </cell>
          <cell r="AO1842">
            <v>393216</v>
          </cell>
          <cell r="AQ1842">
            <v>0</v>
          </cell>
          <cell r="AR1842">
            <v>0</v>
          </cell>
          <cell r="AS1842" t="str">
            <v>Ы</v>
          </cell>
          <cell r="AT1842" t="str">
            <v>Ы</v>
          </cell>
          <cell r="AU1842">
            <v>0</v>
          </cell>
          <cell r="AV1842">
            <v>0</v>
          </cell>
          <cell r="AW1842">
            <v>23</v>
          </cell>
          <cell r="AX1842">
            <v>1</v>
          </cell>
          <cell r="AY1842">
            <v>0</v>
          </cell>
          <cell r="AZ1842">
            <v>0</v>
          </cell>
          <cell r="BA1842">
            <v>0</v>
          </cell>
          <cell r="BB1842">
            <v>0</v>
          </cell>
          <cell r="BC1842">
            <v>38828</v>
          </cell>
        </row>
        <row r="1843">
          <cell r="A1843">
            <v>2006</v>
          </cell>
          <cell r="B1843">
            <v>2</v>
          </cell>
          <cell r="C1843">
            <v>420</v>
          </cell>
          <cell r="D1843">
            <v>21</v>
          </cell>
          <cell r="E1843">
            <v>792020</v>
          </cell>
          <cell r="F1843">
            <v>0</v>
          </cell>
          <cell r="G1843" t="str">
            <v>Затраты по ШПЗ (основные)</v>
          </cell>
          <cell r="H1843">
            <v>2011</v>
          </cell>
          <cell r="I1843">
            <v>7920</v>
          </cell>
          <cell r="J1843">
            <v>4920.46</v>
          </cell>
          <cell r="K1843">
            <v>1</v>
          </cell>
          <cell r="L1843">
            <v>0</v>
          </cell>
          <cell r="M1843">
            <v>0</v>
          </cell>
          <cell r="N1843">
            <v>0</v>
          </cell>
          <cell r="R1843">
            <v>0</v>
          </cell>
          <cell r="S1843">
            <v>0</v>
          </cell>
          <cell r="T1843">
            <v>0</v>
          </cell>
          <cell r="U1843">
            <v>35</v>
          </cell>
          <cell r="V1843">
            <v>0</v>
          </cell>
          <cell r="W1843">
            <v>0</v>
          </cell>
          <cell r="AA1843">
            <v>0</v>
          </cell>
          <cell r="AB1843">
            <v>0</v>
          </cell>
          <cell r="AC1843">
            <v>0</v>
          </cell>
          <cell r="AD1843">
            <v>35</v>
          </cell>
          <cell r="AE1843">
            <v>460000</v>
          </cell>
          <cell r="AF1843">
            <v>0</v>
          </cell>
          <cell r="AI1843">
            <v>2251</v>
          </cell>
          <cell r="AK1843">
            <v>0</v>
          </cell>
          <cell r="AM1843">
            <v>549</v>
          </cell>
          <cell r="AN1843">
            <v>1</v>
          </cell>
          <cell r="AO1843">
            <v>393216</v>
          </cell>
          <cell r="AQ1843">
            <v>0</v>
          </cell>
          <cell r="AR1843">
            <v>0</v>
          </cell>
          <cell r="AS1843" t="str">
            <v>Ы</v>
          </cell>
          <cell r="AT1843" t="str">
            <v>Ы</v>
          </cell>
          <cell r="AU1843">
            <v>0</v>
          </cell>
          <cell r="AV1843">
            <v>0</v>
          </cell>
          <cell r="AW1843">
            <v>23</v>
          </cell>
          <cell r="AX1843">
            <v>1</v>
          </cell>
          <cell r="AY1843">
            <v>0</v>
          </cell>
          <cell r="AZ1843">
            <v>0</v>
          </cell>
          <cell r="BA1843">
            <v>0</v>
          </cell>
          <cell r="BB1843">
            <v>0</v>
          </cell>
          <cell r="BC1843">
            <v>38828</v>
          </cell>
        </row>
        <row r="1844">
          <cell r="A1844">
            <v>2006</v>
          </cell>
          <cell r="B1844">
            <v>2</v>
          </cell>
          <cell r="C1844">
            <v>421</v>
          </cell>
          <cell r="D1844">
            <v>21</v>
          </cell>
          <cell r="E1844">
            <v>792020</v>
          </cell>
          <cell r="F1844">
            <v>0</v>
          </cell>
          <cell r="G1844" t="str">
            <v>Затраты по ШПЗ (основные)</v>
          </cell>
          <cell r="H1844">
            <v>2011</v>
          </cell>
          <cell r="I1844">
            <v>7920</v>
          </cell>
          <cell r="J1844">
            <v>9357.16</v>
          </cell>
          <cell r="K1844">
            <v>1</v>
          </cell>
          <cell r="L1844">
            <v>0</v>
          </cell>
          <cell r="M1844">
            <v>0</v>
          </cell>
          <cell r="N1844">
            <v>0</v>
          </cell>
          <cell r="R1844">
            <v>0</v>
          </cell>
          <cell r="S1844">
            <v>0</v>
          </cell>
          <cell r="T1844">
            <v>0</v>
          </cell>
          <cell r="U1844">
            <v>35</v>
          </cell>
          <cell r="V1844">
            <v>0</v>
          </cell>
          <cell r="W1844">
            <v>0</v>
          </cell>
          <cell r="AA1844">
            <v>0</v>
          </cell>
          <cell r="AB1844">
            <v>0</v>
          </cell>
          <cell r="AC1844">
            <v>0</v>
          </cell>
          <cell r="AD1844">
            <v>35</v>
          </cell>
          <cell r="AE1844">
            <v>465000</v>
          </cell>
          <cell r="AF1844">
            <v>0</v>
          </cell>
          <cell r="AI1844">
            <v>2251</v>
          </cell>
          <cell r="AK1844">
            <v>0</v>
          </cell>
          <cell r="AM1844">
            <v>550</v>
          </cell>
          <cell r="AN1844">
            <v>1</v>
          </cell>
          <cell r="AO1844">
            <v>393216</v>
          </cell>
          <cell r="AQ1844">
            <v>0</v>
          </cell>
          <cell r="AR1844">
            <v>0</v>
          </cell>
          <cell r="AS1844" t="str">
            <v>Ы</v>
          </cell>
          <cell r="AT1844" t="str">
            <v>Ы</v>
          </cell>
          <cell r="AU1844">
            <v>0</v>
          </cell>
          <cell r="AV1844">
            <v>0</v>
          </cell>
          <cell r="AW1844">
            <v>23</v>
          </cell>
          <cell r="AX1844">
            <v>1</v>
          </cell>
          <cell r="AY1844">
            <v>0</v>
          </cell>
          <cell r="AZ1844">
            <v>0</v>
          </cell>
          <cell r="BA1844">
            <v>0</v>
          </cell>
          <cell r="BB1844">
            <v>0</v>
          </cell>
          <cell r="BC1844">
            <v>38828</v>
          </cell>
        </row>
        <row r="1845">
          <cell r="A1845">
            <v>2006</v>
          </cell>
          <cell r="B1845">
            <v>2</v>
          </cell>
          <cell r="C1845">
            <v>422</v>
          </cell>
          <cell r="D1845">
            <v>21</v>
          </cell>
          <cell r="E1845">
            <v>792020</v>
          </cell>
          <cell r="F1845">
            <v>0</v>
          </cell>
          <cell r="G1845" t="str">
            <v>Затраты по ШПЗ (основные)</v>
          </cell>
          <cell r="H1845">
            <v>2011</v>
          </cell>
          <cell r="I1845">
            <v>7920</v>
          </cell>
          <cell r="J1845">
            <v>29078.75</v>
          </cell>
          <cell r="K1845">
            <v>1</v>
          </cell>
          <cell r="L1845">
            <v>0</v>
          </cell>
          <cell r="M1845">
            <v>0</v>
          </cell>
          <cell r="N1845">
            <v>0</v>
          </cell>
          <cell r="R1845">
            <v>0</v>
          </cell>
          <cell r="S1845">
            <v>0</v>
          </cell>
          <cell r="T1845">
            <v>0</v>
          </cell>
          <cell r="U1845">
            <v>35</v>
          </cell>
          <cell r="V1845">
            <v>0</v>
          </cell>
          <cell r="W1845">
            <v>0</v>
          </cell>
          <cell r="AA1845">
            <v>0</v>
          </cell>
          <cell r="AB1845">
            <v>0</v>
          </cell>
          <cell r="AC1845">
            <v>0</v>
          </cell>
          <cell r="AD1845">
            <v>35</v>
          </cell>
          <cell r="AE1845">
            <v>503000</v>
          </cell>
          <cell r="AF1845">
            <v>0</v>
          </cell>
          <cell r="AI1845">
            <v>2251</v>
          </cell>
          <cell r="AK1845">
            <v>0</v>
          </cell>
          <cell r="AM1845">
            <v>551</v>
          </cell>
          <cell r="AN1845">
            <v>1</v>
          </cell>
          <cell r="AO1845">
            <v>393216</v>
          </cell>
          <cell r="AQ1845">
            <v>0</v>
          </cell>
          <cell r="AR1845">
            <v>0</v>
          </cell>
          <cell r="AS1845" t="str">
            <v>Ы</v>
          </cell>
          <cell r="AT1845" t="str">
            <v>Ы</v>
          </cell>
          <cell r="AU1845">
            <v>0</v>
          </cell>
          <cell r="AV1845">
            <v>0</v>
          </cell>
          <cell r="AW1845">
            <v>23</v>
          </cell>
          <cell r="AX1845">
            <v>1</v>
          </cell>
          <cell r="AY1845">
            <v>0</v>
          </cell>
          <cell r="AZ1845">
            <v>0</v>
          </cell>
          <cell r="BA1845">
            <v>0</v>
          </cell>
          <cell r="BB1845">
            <v>0</v>
          </cell>
          <cell r="BC1845">
            <v>38828</v>
          </cell>
        </row>
        <row r="1846">
          <cell r="A1846">
            <v>2006</v>
          </cell>
          <cell r="B1846">
            <v>2</v>
          </cell>
          <cell r="C1846">
            <v>423</v>
          </cell>
          <cell r="D1846">
            <v>21</v>
          </cell>
          <cell r="E1846">
            <v>792020</v>
          </cell>
          <cell r="F1846">
            <v>0</v>
          </cell>
          <cell r="G1846" t="str">
            <v>Затраты по ШПЗ (основные)</v>
          </cell>
          <cell r="H1846">
            <v>2011</v>
          </cell>
          <cell r="I1846">
            <v>7920</v>
          </cell>
          <cell r="J1846">
            <v>18297.32</v>
          </cell>
          <cell r="K1846">
            <v>1</v>
          </cell>
          <cell r="L1846">
            <v>0</v>
          </cell>
          <cell r="M1846">
            <v>0</v>
          </cell>
          <cell r="N1846">
            <v>0</v>
          </cell>
          <cell r="R1846">
            <v>0</v>
          </cell>
          <cell r="S1846">
            <v>0</v>
          </cell>
          <cell r="T1846">
            <v>0</v>
          </cell>
          <cell r="U1846">
            <v>35</v>
          </cell>
          <cell r="V1846">
            <v>0</v>
          </cell>
          <cell r="W1846">
            <v>0</v>
          </cell>
          <cell r="AA1846">
            <v>0</v>
          </cell>
          <cell r="AB1846">
            <v>0</v>
          </cell>
          <cell r="AC1846">
            <v>0</v>
          </cell>
          <cell r="AD1846">
            <v>35</v>
          </cell>
          <cell r="AE1846">
            <v>504100</v>
          </cell>
          <cell r="AF1846">
            <v>0</v>
          </cell>
          <cell r="AI1846">
            <v>2251</v>
          </cell>
          <cell r="AK1846">
            <v>0</v>
          </cell>
          <cell r="AM1846">
            <v>552</v>
          </cell>
          <cell r="AN1846">
            <v>1</v>
          </cell>
          <cell r="AO1846">
            <v>393216</v>
          </cell>
          <cell r="AQ1846">
            <v>0</v>
          </cell>
          <cell r="AR1846">
            <v>0</v>
          </cell>
          <cell r="AS1846" t="str">
            <v>Ы</v>
          </cell>
          <cell r="AT1846" t="str">
            <v>Ы</v>
          </cell>
          <cell r="AU1846">
            <v>0</v>
          </cell>
          <cell r="AV1846">
            <v>0</v>
          </cell>
          <cell r="AW1846">
            <v>23</v>
          </cell>
          <cell r="AX1846">
            <v>1</v>
          </cell>
          <cell r="AY1846">
            <v>0</v>
          </cell>
          <cell r="AZ1846">
            <v>0</v>
          </cell>
          <cell r="BA1846">
            <v>0</v>
          </cell>
          <cell r="BB1846">
            <v>0</v>
          </cell>
          <cell r="BC1846">
            <v>38828</v>
          </cell>
        </row>
        <row r="1847">
          <cell r="A1847">
            <v>2006</v>
          </cell>
          <cell r="B1847">
            <v>2</v>
          </cell>
          <cell r="C1847">
            <v>424</v>
          </cell>
          <cell r="D1847">
            <v>21</v>
          </cell>
          <cell r="E1847">
            <v>792020</v>
          </cell>
          <cell r="F1847">
            <v>0</v>
          </cell>
          <cell r="G1847" t="str">
            <v>Затраты по ШПЗ (основные)</v>
          </cell>
          <cell r="H1847">
            <v>2011</v>
          </cell>
          <cell r="I1847">
            <v>7920</v>
          </cell>
          <cell r="J1847">
            <v>18814.900000000001</v>
          </cell>
          <cell r="K1847">
            <v>1</v>
          </cell>
          <cell r="L1847">
            <v>0</v>
          </cell>
          <cell r="M1847">
            <v>0</v>
          </cell>
          <cell r="N1847">
            <v>0</v>
          </cell>
          <cell r="R1847">
            <v>0</v>
          </cell>
          <cell r="S1847">
            <v>0</v>
          </cell>
          <cell r="T1847">
            <v>0</v>
          </cell>
          <cell r="U1847">
            <v>35</v>
          </cell>
          <cell r="V1847">
            <v>0</v>
          </cell>
          <cell r="W1847">
            <v>0</v>
          </cell>
          <cell r="AA1847">
            <v>0</v>
          </cell>
          <cell r="AB1847">
            <v>0</v>
          </cell>
          <cell r="AC1847">
            <v>0</v>
          </cell>
          <cell r="AD1847">
            <v>35</v>
          </cell>
          <cell r="AE1847">
            <v>504200</v>
          </cell>
          <cell r="AF1847">
            <v>0</v>
          </cell>
          <cell r="AI1847">
            <v>2251</v>
          </cell>
          <cell r="AK1847">
            <v>0</v>
          </cell>
          <cell r="AM1847">
            <v>553</v>
          </cell>
          <cell r="AN1847">
            <v>1</v>
          </cell>
          <cell r="AO1847">
            <v>393216</v>
          </cell>
          <cell r="AQ1847">
            <v>0</v>
          </cell>
          <cell r="AR1847">
            <v>0</v>
          </cell>
          <cell r="AS1847" t="str">
            <v>Ы</v>
          </cell>
          <cell r="AT1847" t="str">
            <v>Ы</v>
          </cell>
          <cell r="AU1847">
            <v>0</v>
          </cell>
          <cell r="AV1847">
            <v>0</v>
          </cell>
          <cell r="AW1847">
            <v>23</v>
          </cell>
          <cell r="AX1847">
            <v>1</v>
          </cell>
          <cell r="AY1847">
            <v>0</v>
          </cell>
          <cell r="AZ1847">
            <v>0</v>
          </cell>
          <cell r="BA1847">
            <v>0</v>
          </cell>
          <cell r="BB1847">
            <v>0</v>
          </cell>
          <cell r="BC1847">
            <v>38828</v>
          </cell>
        </row>
        <row r="1848">
          <cell r="A1848">
            <v>2006</v>
          </cell>
          <cell r="B1848">
            <v>2</v>
          </cell>
          <cell r="C1848">
            <v>425</v>
          </cell>
          <cell r="D1848">
            <v>21</v>
          </cell>
          <cell r="E1848">
            <v>792020</v>
          </cell>
          <cell r="F1848">
            <v>0</v>
          </cell>
          <cell r="G1848" t="str">
            <v>Затраты по ШПЗ (основные)</v>
          </cell>
          <cell r="H1848">
            <v>2011</v>
          </cell>
          <cell r="I1848">
            <v>7920</v>
          </cell>
          <cell r="J1848">
            <v>1262.8900000000001</v>
          </cell>
          <cell r="K1848">
            <v>1</v>
          </cell>
          <cell r="L1848">
            <v>0</v>
          </cell>
          <cell r="M1848">
            <v>0</v>
          </cell>
          <cell r="N1848">
            <v>0</v>
          </cell>
          <cell r="R1848">
            <v>0</v>
          </cell>
          <cell r="S1848">
            <v>0</v>
          </cell>
          <cell r="T1848">
            <v>0</v>
          </cell>
          <cell r="U1848">
            <v>35</v>
          </cell>
          <cell r="V1848">
            <v>0</v>
          </cell>
          <cell r="W1848">
            <v>0</v>
          </cell>
          <cell r="AA1848">
            <v>0</v>
          </cell>
          <cell r="AB1848">
            <v>0</v>
          </cell>
          <cell r="AC1848">
            <v>0</v>
          </cell>
          <cell r="AD1848">
            <v>35</v>
          </cell>
          <cell r="AE1848">
            <v>504400</v>
          </cell>
          <cell r="AF1848">
            <v>0</v>
          </cell>
          <cell r="AI1848">
            <v>2251</v>
          </cell>
          <cell r="AK1848">
            <v>0</v>
          </cell>
          <cell r="AM1848">
            <v>554</v>
          </cell>
          <cell r="AN1848">
            <v>1</v>
          </cell>
          <cell r="AO1848">
            <v>393216</v>
          </cell>
          <cell r="AQ1848">
            <v>0</v>
          </cell>
          <cell r="AR1848">
            <v>0</v>
          </cell>
          <cell r="AS1848" t="str">
            <v>Ы</v>
          </cell>
          <cell r="AT1848" t="str">
            <v>Ы</v>
          </cell>
          <cell r="AU1848">
            <v>0</v>
          </cell>
          <cell r="AV1848">
            <v>0</v>
          </cell>
          <cell r="AW1848">
            <v>23</v>
          </cell>
          <cell r="AX1848">
            <v>1</v>
          </cell>
          <cell r="AY1848">
            <v>0</v>
          </cell>
          <cell r="AZ1848">
            <v>0</v>
          </cell>
          <cell r="BA1848">
            <v>0</v>
          </cell>
          <cell r="BB1848">
            <v>0</v>
          </cell>
          <cell r="BC1848">
            <v>38828</v>
          </cell>
        </row>
        <row r="1849">
          <cell r="A1849">
            <v>2006</v>
          </cell>
          <cell r="B1849">
            <v>2</v>
          </cell>
          <cell r="C1849">
            <v>426</v>
          </cell>
          <cell r="D1849">
            <v>21</v>
          </cell>
          <cell r="E1849">
            <v>792020</v>
          </cell>
          <cell r="F1849">
            <v>0</v>
          </cell>
          <cell r="G1849" t="str">
            <v>Затраты по ШПЗ (основные)</v>
          </cell>
          <cell r="H1849">
            <v>2011</v>
          </cell>
          <cell r="I1849">
            <v>7920</v>
          </cell>
          <cell r="J1849">
            <v>14344.33</v>
          </cell>
          <cell r="K1849">
            <v>1</v>
          </cell>
          <cell r="L1849">
            <v>0</v>
          </cell>
          <cell r="M1849">
            <v>0</v>
          </cell>
          <cell r="N1849">
            <v>0</v>
          </cell>
          <cell r="R1849">
            <v>0</v>
          </cell>
          <cell r="S1849">
            <v>0</v>
          </cell>
          <cell r="T1849">
            <v>0</v>
          </cell>
          <cell r="U1849">
            <v>35</v>
          </cell>
          <cell r="V1849">
            <v>0</v>
          </cell>
          <cell r="W1849">
            <v>0</v>
          </cell>
          <cell r="AA1849">
            <v>0</v>
          </cell>
          <cell r="AB1849">
            <v>0</v>
          </cell>
          <cell r="AC1849">
            <v>0</v>
          </cell>
          <cell r="AD1849">
            <v>35</v>
          </cell>
          <cell r="AE1849">
            <v>505100</v>
          </cell>
          <cell r="AF1849">
            <v>0</v>
          </cell>
          <cell r="AI1849">
            <v>2251</v>
          </cell>
          <cell r="AK1849">
            <v>0</v>
          </cell>
          <cell r="AM1849">
            <v>555</v>
          </cell>
          <cell r="AN1849">
            <v>1</v>
          </cell>
          <cell r="AO1849">
            <v>393216</v>
          </cell>
          <cell r="AQ1849">
            <v>0</v>
          </cell>
          <cell r="AR1849">
            <v>0</v>
          </cell>
          <cell r="AS1849" t="str">
            <v>Ы</v>
          </cell>
          <cell r="AT1849" t="str">
            <v>Ы</v>
          </cell>
          <cell r="AU1849">
            <v>0</v>
          </cell>
          <cell r="AV1849">
            <v>0</v>
          </cell>
          <cell r="AW1849">
            <v>23</v>
          </cell>
          <cell r="AX1849">
            <v>1</v>
          </cell>
          <cell r="AY1849">
            <v>0</v>
          </cell>
          <cell r="AZ1849">
            <v>0</v>
          </cell>
          <cell r="BA1849">
            <v>0</v>
          </cell>
          <cell r="BB1849">
            <v>0</v>
          </cell>
          <cell r="BC1849">
            <v>38828</v>
          </cell>
        </row>
        <row r="1850">
          <cell r="A1850">
            <v>2006</v>
          </cell>
          <cell r="B1850">
            <v>2</v>
          </cell>
          <cell r="C1850">
            <v>427</v>
          </cell>
          <cell r="D1850">
            <v>21</v>
          </cell>
          <cell r="E1850">
            <v>792020</v>
          </cell>
          <cell r="F1850">
            <v>0</v>
          </cell>
          <cell r="G1850" t="str">
            <v>Затраты по ШПЗ (основные)</v>
          </cell>
          <cell r="H1850">
            <v>2011</v>
          </cell>
          <cell r="I1850">
            <v>7920</v>
          </cell>
          <cell r="J1850">
            <v>55153.54</v>
          </cell>
          <cell r="K1850">
            <v>1</v>
          </cell>
          <cell r="L1850">
            <v>0</v>
          </cell>
          <cell r="M1850">
            <v>0</v>
          </cell>
          <cell r="N1850">
            <v>0</v>
          </cell>
          <cell r="R1850">
            <v>0</v>
          </cell>
          <cell r="S1850">
            <v>0</v>
          </cell>
          <cell r="T1850">
            <v>0</v>
          </cell>
          <cell r="U1850">
            <v>35</v>
          </cell>
          <cell r="V1850">
            <v>0</v>
          </cell>
          <cell r="W1850">
            <v>0</v>
          </cell>
          <cell r="AA1850">
            <v>0</v>
          </cell>
          <cell r="AB1850">
            <v>0</v>
          </cell>
          <cell r="AC1850">
            <v>0</v>
          </cell>
          <cell r="AD1850">
            <v>35</v>
          </cell>
          <cell r="AE1850">
            <v>505200</v>
          </cell>
          <cell r="AF1850">
            <v>0</v>
          </cell>
          <cell r="AI1850">
            <v>2251</v>
          </cell>
          <cell r="AK1850">
            <v>0</v>
          </cell>
          <cell r="AM1850">
            <v>556</v>
          </cell>
          <cell r="AN1850">
            <v>1</v>
          </cell>
          <cell r="AO1850">
            <v>393216</v>
          </cell>
          <cell r="AQ1850">
            <v>0</v>
          </cell>
          <cell r="AR1850">
            <v>0</v>
          </cell>
          <cell r="AS1850" t="str">
            <v>Ы</v>
          </cell>
          <cell r="AT1850" t="str">
            <v>Ы</v>
          </cell>
          <cell r="AU1850">
            <v>0</v>
          </cell>
          <cell r="AV1850">
            <v>0</v>
          </cell>
          <cell r="AW1850">
            <v>23</v>
          </cell>
          <cell r="AX1850">
            <v>1</v>
          </cell>
          <cell r="AY1850">
            <v>0</v>
          </cell>
          <cell r="AZ1850">
            <v>0</v>
          </cell>
          <cell r="BA1850">
            <v>0</v>
          </cell>
          <cell r="BB1850">
            <v>0</v>
          </cell>
          <cell r="BC1850">
            <v>38828</v>
          </cell>
        </row>
        <row r="1851">
          <cell r="A1851">
            <v>2006</v>
          </cell>
          <cell r="B1851">
            <v>2</v>
          </cell>
          <cell r="C1851">
            <v>428</v>
          </cell>
          <cell r="D1851">
            <v>21</v>
          </cell>
          <cell r="E1851">
            <v>792020</v>
          </cell>
          <cell r="F1851">
            <v>0</v>
          </cell>
          <cell r="G1851" t="str">
            <v>Затраты по ШПЗ (основные)</v>
          </cell>
          <cell r="H1851">
            <v>2011</v>
          </cell>
          <cell r="I1851">
            <v>7920</v>
          </cell>
          <cell r="J1851">
            <v>153.9</v>
          </cell>
          <cell r="K1851">
            <v>1</v>
          </cell>
          <cell r="L1851">
            <v>0</v>
          </cell>
          <cell r="M1851">
            <v>0</v>
          </cell>
          <cell r="N1851">
            <v>0</v>
          </cell>
          <cell r="R1851">
            <v>0</v>
          </cell>
          <cell r="S1851">
            <v>0</v>
          </cell>
          <cell r="T1851">
            <v>0</v>
          </cell>
          <cell r="U1851">
            <v>35</v>
          </cell>
          <cell r="V1851">
            <v>0</v>
          </cell>
          <cell r="W1851">
            <v>0</v>
          </cell>
          <cell r="AA1851">
            <v>0</v>
          </cell>
          <cell r="AB1851">
            <v>0</v>
          </cell>
          <cell r="AC1851">
            <v>0</v>
          </cell>
          <cell r="AD1851">
            <v>35</v>
          </cell>
          <cell r="AE1851">
            <v>505300</v>
          </cell>
          <cell r="AF1851">
            <v>0</v>
          </cell>
          <cell r="AI1851">
            <v>2251</v>
          </cell>
          <cell r="AK1851">
            <v>0</v>
          </cell>
          <cell r="AM1851">
            <v>557</v>
          </cell>
          <cell r="AN1851">
            <v>1</v>
          </cell>
          <cell r="AO1851">
            <v>393216</v>
          </cell>
          <cell r="AQ1851">
            <v>0</v>
          </cell>
          <cell r="AR1851">
            <v>0</v>
          </cell>
          <cell r="AS1851" t="str">
            <v>Ы</v>
          </cell>
          <cell r="AT1851" t="str">
            <v>Ы</v>
          </cell>
          <cell r="AU1851">
            <v>0</v>
          </cell>
          <cell r="AV1851">
            <v>0</v>
          </cell>
          <cell r="AW1851">
            <v>23</v>
          </cell>
          <cell r="AX1851">
            <v>1</v>
          </cell>
          <cell r="AY1851">
            <v>0</v>
          </cell>
          <cell r="AZ1851">
            <v>0</v>
          </cell>
          <cell r="BA1851">
            <v>0</v>
          </cell>
          <cell r="BB1851">
            <v>0</v>
          </cell>
          <cell r="BC1851">
            <v>38828</v>
          </cell>
        </row>
        <row r="1852">
          <cell r="A1852">
            <v>2006</v>
          </cell>
          <cell r="B1852">
            <v>2</v>
          </cell>
          <cell r="C1852">
            <v>429</v>
          </cell>
          <cell r="D1852">
            <v>21</v>
          </cell>
          <cell r="E1852">
            <v>792020</v>
          </cell>
          <cell r="F1852">
            <v>0</v>
          </cell>
          <cell r="G1852" t="str">
            <v>Затраты по ШПЗ (основные)</v>
          </cell>
          <cell r="H1852">
            <v>2011</v>
          </cell>
          <cell r="I1852">
            <v>7920</v>
          </cell>
          <cell r="J1852">
            <v>10808.52</v>
          </cell>
          <cell r="K1852">
            <v>1</v>
          </cell>
          <cell r="L1852">
            <v>0</v>
          </cell>
          <cell r="M1852">
            <v>0</v>
          </cell>
          <cell r="N1852">
            <v>0</v>
          </cell>
          <cell r="R1852">
            <v>0</v>
          </cell>
          <cell r="S1852">
            <v>0</v>
          </cell>
          <cell r="T1852">
            <v>0</v>
          </cell>
          <cell r="U1852">
            <v>35</v>
          </cell>
          <cell r="V1852">
            <v>0</v>
          </cell>
          <cell r="W1852">
            <v>0</v>
          </cell>
          <cell r="AA1852">
            <v>0</v>
          </cell>
          <cell r="AB1852">
            <v>0</v>
          </cell>
          <cell r="AC1852">
            <v>0</v>
          </cell>
          <cell r="AD1852">
            <v>35</v>
          </cell>
          <cell r="AE1852">
            <v>506200</v>
          </cell>
          <cell r="AF1852">
            <v>0</v>
          </cell>
          <cell r="AI1852">
            <v>2251</v>
          </cell>
          <cell r="AK1852">
            <v>0</v>
          </cell>
          <cell r="AM1852">
            <v>558</v>
          </cell>
          <cell r="AN1852">
            <v>1</v>
          </cell>
          <cell r="AO1852">
            <v>393216</v>
          </cell>
          <cell r="AQ1852">
            <v>0</v>
          </cell>
          <cell r="AR1852">
            <v>0</v>
          </cell>
          <cell r="AS1852" t="str">
            <v>Ы</v>
          </cell>
          <cell r="AT1852" t="str">
            <v>Ы</v>
          </cell>
          <cell r="AU1852">
            <v>0</v>
          </cell>
          <cell r="AV1852">
            <v>0</v>
          </cell>
          <cell r="AW1852">
            <v>23</v>
          </cell>
          <cell r="AX1852">
            <v>1</v>
          </cell>
          <cell r="AY1852">
            <v>0</v>
          </cell>
          <cell r="AZ1852">
            <v>0</v>
          </cell>
          <cell r="BA1852">
            <v>0</v>
          </cell>
          <cell r="BB1852">
            <v>0</v>
          </cell>
          <cell r="BC1852">
            <v>38828</v>
          </cell>
        </row>
        <row r="1853">
          <cell r="A1853">
            <v>2006</v>
          </cell>
          <cell r="B1853">
            <v>2</v>
          </cell>
          <cell r="C1853">
            <v>430</v>
          </cell>
          <cell r="D1853">
            <v>21</v>
          </cell>
          <cell r="E1853">
            <v>792020</v>
          </cell>
          <cell r="F1853">
            <v>0</v>
          </cell>
          <cell r="G1853" t="str">
            <v>Затраты по ШПЗ (основные)</v>
          </cell>
          <cell r="H1853">
            <v>2011</v>
          </cell>
          <cell r="I1853">
            <v>7920</v>
          </cell>
          <cell r="J1853">
            <v>282183.92</v>
          </cell>
          <cell r="K1853">
            <v>1</v>
          </cell>
          <cell r="L1853">
            <v>0</v>
          </cell>
          <cell r="M1853">
            <v>0</v>
          </cell>
          <cell r="N1853">
            <v>0</v>
          </cell>
          <cell r="R1853">
            <v>0</v>
          </cell>
          <cell r="S1853">
            <v>0</v>
          </cell>
          <cell r="T1853">
            <v>0</v>
          </cell>
          <cell r="U1853">
            <v>35</v>
          </cell>
          <cell r="V1853">
            <v>0</v>
          </cell>
          <cell r="W1853">
            <v>0</v>
          </cell>
          <cell r="AA1853">
            <v>0</v>
          </cell>
          <cell r="AB1853">
            <v>0</v>
          </cell>
          <cell r="AC1853">
            <v>0</v>
          </cell>
          <cell r="AD1853">
            <v>35</v>
          </cell>
          <cell r="AE1853">
            <v>510100</v>
          </cell>
          <cell r="AF1853">
            <v>0</v>
          </cell>
          <cell r="AI1853">
            <v>2251</v>
          </cell>
          <cell r="AK1853">
            <v>0</v>
          </cell>
          <cell r="AM1853">
            <v>559</v>
          </cell>
          <cell r="AN1853">
            <v>1</v>
          </cell>
          <cell r="AO1853">
            <v>393216</v>
          </cell>
          <cell r="AQ1853">
            <v>0</v>
          </cell>
          <cell r="AR1853">
            <v>0</v>
          </cell>
          <cell r="AS1853" t="str">
            <v>Ы</v>
          </cell>
          <cell r="AT1853" t="str">
            <v>Ы</v>
          </cell>
          <cell r="AU1853">
            <v>0</v>
          </cell>
          <cell r="AV1853">
            <v>0</v>
          </cell>
          <cell r="AW1853">
            <v>23</v>
          </cell>
          <cell r="AX1853">
            <v>1</v>
          </cell>
          <cell r="AY1853">
            <v>0</v>
          </cell>
          <cell r="AZ1853">
            <v>0</v>
          </cell>
          <cell r="BA1853">
            <v>0</v>
          </cell>
          <cell r="BB1853">
            <v>0</v>
          </cell>
          <cell r="BC1853">
            <v>38828</v>
          </cell>
        </row>
        <row r="1854">
          <cell r="A1854">
            <v>2006</v>
          </cell>
          <cell r="B1854">
            <v>2</v>
          </cell>
          <cell r="C1854">
            <v>431</v>
          </cell>
          <cell r="D1854">
            <v>21</v>
          </cell>
          <cell r="E1854">
            <v>792020</v>
          </cell>
          <cell r="F1854">
            <v>0</v>
          </cell>
          <cell r="G1854" t="str">
            <v>Затраты по ШПЗ (основные)</v>
          </cell>
          <cell r="H1854">
            <v>2011</v>
          </cell>
          <cell r="I1854">
            <v>7920</v>
          </cell>
          <cell r="J1854">
            <v>1723.87</v>
          </cell>
          <cell r="K1854">
            <v>1</v>
          </cell>
          <cell r="L1854">
            <v>0</v>
          </cell>
          <cell r="M1854">
            <v>0</v>
          </cell>
          <cell r="N1854">
            <v>0</v>
          </cell>
          <cell r="R1854">
            <v>0</v>
          </cell>
          <cell r="S1854">
            <v>0</v>
          </cell>
          <cell r="T1854">
            <v>0</v>
          </cell>
          <cell r="U1854">
            <v>35</v>
          </cell>
          <cell r="V1854">
            <v>0</v>
          </cell>
          <cell r="W1854">
            <v>0</v>
          </cell>
          <cell r="AA1854">
            <v>0</v>
          </cell>
          <cell r="AB1854">
            <v>0</v>
          </cell>
          <cell r="AC1854">
            <v>0</v>
          </cell>
          <cell r="AD1854">
            <v>35</v>
          </cell>
          <cell r="AE1854">
            <v>510200</v>
          </cell>
          <cell r="AF1854">
            <v>0</v>
          </cell>
          <cell r="AI1854">
            <v>2251</v>
          </cell>
          <cell r="AK1854">
            <v>0</v>
          </cell>
          <cell r="AM1854">
            <v>560</v>
          </cell>
          <cell r="AN1854">
            <v>1</v>
          </cell>
          <cell r="AO1854">
            <v>393216</v>
          </cell>
          <cell r="AQ1854">
            <v>0</v>
          </cell>
          <cell r="AR1854">
            <v>0</v>
          </cell>
          <cell r="AS1854" t="str">
            <v>Ы</v>
          </cell>
          <cell r="AT1854" t="str">
            <v>Ы</v>
          </cell>
          <cell r="AU1854">
            <v>0</v>
          </cell>
          <cell r="AV1854">
            <v>0</v>
          </cell>
          <cell r="AW1854">
            <v>23</v>
          </cell>
          <cell r="AX1854">
            <v>1</v>
          </cell>
          <cell r="AY1854">
            <v>0</v>
          </cell>
          <cell r="AZ1854">
            <v>0</v>
          </cell>
          <cell r="BA1854">
            <v>0</v>
          </cell>
          <cell r="BB1854">
            <v>0</v>
          </cell>
          <cell r="BC1854">
            <v>38828</v>
          </cell>
        </row>
        <row r="1855">
          <cell r="A1855">
            <v>2006</v>
          </cell>
          <cell r="B1855">
            <v>2</v>
          </cell>
          <cell r="C1855">
            <v>432</v>
          </cell>
          <cell r="D1855">
            <v>21</v>
          </cell>
          <cell r="E1855">
            <v>792020</v>
          </cell>
          <cell r="F1855">
            <v>0</v>
          </cell>
          <cell r="G1855" t="str">
            <v>Затраты по ШПЗ (основные)</v>
          </cell>
          <cell r="H1855">
            <v>2011</v>
          </cell>
          <cell r="I1855">
            <v>7920</v>
          </cell>
          <cell r="J1855">
            <v>750.17</v>
          </cell>
          <cell r="K1855">
            <v>1</v>
          </cell>
          <cell r="L1855">
            <v>0</v>
          </cell>
          <cell r="M1855">
            <v>0</v>
          </cell>
          <cell r="N1855">
            <v>0</v>
          </cell>
          <cell r="R1855">
            <v>0</v>
          </cell>
          <cell r="S1855">
            <v>0</v>
          </cell>
          <cell r="T1855">
            <v>0</v>
          </cell>
          <cell r="U1855">
            <v>35</v>
          </cell>
          <cell r="V1855">
            <v>0</v>
          </cell>
          <cell r="W1855">
            <v>0</v>
          </cell>
          <cell r="AA1855">
            <v>0</v>
          </cell>
          <cell r="AB1855">
            <v>0</v>
          </cell>
          <cell r="AC1855">
            <v>0</v>
          </cell>
          <cell r="AD1855">
            <v>35</v>
          </cell>
          <cell r="AE1855">
            <v>510300</v>
          </cell>
          <cell r="AF1855">
            <v>0</v>
          </cell>
          <cell r="AI1855">
            <v>2251</v>
          </cell>
          <cell r="AK1855">
            <v>0</v>
          </cell>
          <cell r="AM1855">
            <v>561</v>
          </cell>
          <cell r="AN1855">
            <v>1</v>
          </cell>
          <cell r="AO1855">
            <v>393216</v>
          </cell>
          <cell r="AQ1855">
            <v>0</v>
          </cell>
          <cell r="AR1855">
            <v>0</v>
          </cell>
          <cell r="AS1855" t="str">
            <v>Ы</v>
          </cell>
          <cell r="AT1855" t="str">
            <v>Ы</v>
          </cell>
          <cell r="AU1855">
            <v>0</v>
          </cell>
          <cell r="AV1855">
            <v>0</v>
          </cell>
          <cell r="AW1855">
            <v>23</v>
          </cell>
          <cell r="AX1855">
            <v>1</v>
          </cell>
          <cell r="AY1855">
            <v>0</v>
          </cell>
          <cell r="AZ1855">
            <v>0</v>
          </cell>
          <cell r="BA1855">
            <v>0</v>
          </cell>
          <cell r="BB1855">
            <v>0</v>
          </cell>
          <cell r="BC1855">
            <v>38828</v>
          </cell>
        </row>
        <row r="1856">
          <cell r="A1856">
            <v>2006</v>
          </cell>
          <cell r="B1856">
            <v>2</v>
          </cell>
          <cell r="C1856">
            <v>433</v>
          </cell>
          <cell r="D1856">
            <v>21</v>
          </cell>
          <cell r="E1856">
            <v>792020</v>
          </cell>
          <cell r="F1856">
            <v>0</v>
          </cell>
          <cell r="G1856" t="str">
            <v>Затраты по ШПЗ (основные)</v>
          </cell>
          <cell r="H1856">
            <v>2011</v>
          </cell>
          <cell r="I1856">
            <v>7920</v>
          </cell>
          <cell r="J1856">
            <v>4326.68</v>
          </cell>
          <cell r="K1856">
            <v>1</v>
          </cell>
          <cell r="L1856">
            <v>0</v>
          </cell>
          <cell r="M1856">
            <v>0</v>
          </cell>
          <cell r="N1856">
            <v>0</v>
          </cell>
          <cell r="R1856">
            <v>0</v>
          </cell>
          <cell r="S1856">
            <v>0</v>
          </cell>
          <cell r="T1856">
            <v>0</v>
          </cell>
          <cell r="U1856">
            <v>35</v>
          </cell>
          <cell r="V1856">
            <v>0</v>
          </cell>
          <cell r="W1856">
            <v>0</v>
          </cell>
          <cell r="AA1856">
            <v>0</v>
          </cell>
          <cell r="AB1856">
            <v>0</v>
          </cell>
          <cell r="AC1856">
            <v>0</v>
          </cell>
          <cell r="AD1856">
            <v>35</v>
          </cell>
          <cell r="AE1856">
            <v>510400</v>
          </cell>
          <cell r="AF1856">
            <v>0</v>
          </cell>
          <cell r="AI1856">
            <v>2251</v>
          </cell>
          <cell r="AK1856">
            <v>0</v>
          </cell>
          <cell r="AM1856">
            <v>562</v>
          </cell>
          <cell r="AN1856">
            <v>1</v>
          </cell>
          <cell r="AO1856">
            <v>393216</v>
          </cell>
          <cell r="AQ1856">
            <v>0</v>
          </cell>
          <cell r="AR1856">
            <v>0</v>
          </cell>
          <cell r="AS1856" t="str">
            <v>Ы</v>
          </cell>
          <cell r="AT1856" t="str">
            <v>Ы</v>
          </cell>
          <cell r="AU1856">
            <v>0</v>
          </cell>
          <cell r="AV1856">
            <v>0</v>
          </cell>
          <cell r="AW1856">
            <v>23</v>
          </cell>
          <cell r="AX1856">
            <v>1</v>
          </cell>
          <cell r="AY1856">
            <v>0</v>
          </cell>
          <cell r="AZ1856">
            <v>0</v>
          </cell>
          <cell r="BA1856">
            <v>0</v>
          </cell>
          <cell r="BB1856">
            <v>0</v>
          </cell>
          <cell r="BC1856">
            <v>38828</v>
          </cell>
        </row>
        <row r="1857">
          <cell r="A1857">
            <v>2006</v>
          </cell>
          <cell r="B1857">
            <v>2</v>
          </cell>
          <cell r="C1857">
            <v>434</v>
          </cell>
          <cell r="D1857">
            <v>21</v>
          </cell>
          <cell r="E1857">
            <v>792020</v>
          </cell>
          <cell r="F1857">
            <v>0</v>
          </cell>
          <cell r="G1857" t="str">
            <v>Затраты по ШПЗ (основные)</v>
          </cell>
          <cell r="H1857">
            <v>2011</v>
          </cell>
          <cell r="I1857">
            <v>7920</v>
          </cell>
          <cell r="J1857">
            <v>315625.46000000002</v>
          </cell>
          <cell r="K1857">
            <v>1</v>
          </cell>
          <cell r="L1857">
            <v>0</v>
          </cell>
          <cell r="M1857">
            <v>0</v>
          </cell>
          <cell r="N1857">
            <v>0</v>
          </cell>
          <cell r="R1857">
            <v>0</v>
          </cell>
          <cell r="S1857">
            <v>0</v>
          </cell>
          <cell r="T1857">
            <v>0</v>
          </cell>
          <cell r="U1857">
            <v>35</v>
          </cell>
          <cell r="V1857">
            <v>0</v>
          </cell>
          <cell r="W1857">
            <v>0</v>
          </cell>
          <cell r="AA1857">
            <v>0</v>
          </cell>
          <cell r="AB1857">
            <v>0</v>
          </cell>
          <cell r="AC1857">
            <v>0</v>
          </cell>
          <cell r="AD1857">
            <v>35</v>
          </cell>
          <cell r="AE1857">
            <v>510600</v>
          </cell>
          <cell r="AF1857">
            <v>0</v>
          </cell>
          <cell r="AI1857">
            <v>2251</v>
          </cell>
          <cell r="AK1857">
            <v>0</v>
          </cell>
          <cell r="AM1857">
            <v>563</v>
          </cell>
          <cell r="AN1857">
            <v>1</v>
          </cell>
          <cell r="AO1857">
            <v>393216</v>
          </cell>
          <cell r="AQ1857">
            <v>0</v>
          </cell>
          <cell r="AR1857">
            <v>0</v>
          </cell>
          <cell r="AS1857" t="str">
            <v>Ы</v>
          </cell>
          <cell r="AT1857" t="str">
            <v>Ы</v>
          </cell>
          <cell r="AU1857">
            <v>0</v>
          </cell>
          <cell r="AV1857">
            <v>0</v>
          </cell>
          <cell r="AW1857">
            <v>23</v>
          </cell>
          <cell r="AX1857">
            <v>1</v>
          </cell>
          <cell r="AY1857">
            <v>0</v>
          </cell>
          <cell r="AZ1857">
            <v>0</v>
          </cell>
          <cell r="BA1857">
            <v>0</v>
          </cell>
          <cell r="BB1857">
            <v>0</v>
          </cell>
          <cell r="BC1857">
            <v>38828</v>
          </cell>
        </row>
        <row r="1858">
          <cell r="A1858">
            <v>2006</v>
          </cell>
          <cell r="B1858">
            <v>2</v>
          </cell>
          <cell r="C1858">
            <v>435</v>
          </cell>
          <cell r="D1858">
            <v>21</v>
          </cell>
          <cell r="E1858">
            <v>792020</v>
          </cell>
          <cell r="F1858">
            <v>0</v>
          </cell>
          <cell r="G1858" t="str">
            <v>Затраты по ШПЗ (основные)</v>
          </cell>
          <cell r="H1858">
            <v>2011</v>
          </cell>
          <cell r="I1858">
            <v>7920</v>
          </cell>
          <cell r="J1858">
            <v>22.28</v>
          </cell>
          <cell r="K1858">
            <v>1</v>
          </cell>
          <cell r="L1858">
            <v>0</v>
          </cell>
          <cell r="M1858">
            <v>0</v>
          </cell>
          <cell r="N1858">
            <v>0</v>
          </cell>
          <cell r="R1858">
            <v>0</v>
          </cell>
          <cell r="S1858">
            <v>0</v>
          </cell>
          <cell r="T1858">
            <v>0</v>
          </cell>
          <cell r="U1858">
            <v>35</v>
          </cell>
          <cell r="V1858">
            <v>0</v>
          </cell>
          <cell r="W1858">
            <v>0</v>
          </cell>
          <cell r="AA1858">
            <v>0</v>
          </cell>
          <cell r="AB1858">
            <v>0</v>
          </cell>
          <cell r="AC1858">
            <v>0</v>
          </cell>
          <cell r="AD1858">
            <v>35</v>
          </cell>
          <cell r="AE1858">
            <v>512000</v>
          </cell>
          <cell r="AF1858">
            <v>0</v>
          </cell>
          <cell r="AI1858">
            <v>2251</v>
          </cell>
          <cell r="AK1858">
            <v>0</v>
          </cell>
          <cell r="AM1858">
            <v>564</v>
          </cell>
          <cell r="AN1858">
            <v>1</v>
          </cell>
          <cell r="AO1858">
            <v>393216</v>
          </cell>
          <cell r="AQ1858">
            <v>0</v>
          </cell>
          <cell r="AR1858">
            <v>0</v>
          </cell>
          <cell r="AS1858" t="str">
            <v>Ы</v>
          </cell>
          <cell r="AT1858" t="str">
            <v>Ы</v>
          </cell>
          <cell r="AU1858">
            <v>0</v>
          </cell>
          <cell r="AV1858">
            <v>0</v>
          </cell>
          <cell r="AW1858">
            <v>23</v>
          </cell>
          <cell r="AX1858">
            <v>1</v>
          </cell>
          <cell r="AY1858">
            <v>0</v>
          </cell>
          <cell r="AZ1858">
            <v>0</v>
          </cell>
          <cell r="BA1858">
            <v>0</v>
          </cell>
          <cell r="BB1858">
            <v>0</v>
          </cell>
          <cell r="BC1858">
            <v>38828</v>
          </cell>
        </row>
        <row r="1859">
          <cell r="A1859">
            <v>2006</v>
          </cell>
          <cell r="B1859">
            <v>2</v>
          </cell>
          <cell r="C1859">
            <v>436</v>
          </cell>
          <cell r="D1859">
            <v>21</v>
          </cell>
          <cell r="E1859">
            <v>792020</v>
          </cell>
          <cell r="F1859">
            <v>0</v>
          </cell>
          <cell r="G1859" t="str">
            <v>Затраты по ШПЗ (основные)</v>
          </cell>
          <cell r="H1859">
            <v>2011</v>
          </cell>
          <cell r="I1859">
            <v>7920</v>
          </cell>
          <cell r="J1859">
            <v>208869.9</v>
          </cell>
          <cell r="K1859">
            <v>1</v>
          </cell>
          <cell r="L1859">
            <v>0</v>
          </cell>
          <cell r="M1859">
            <v>0</v>
          </cell>
          <cell r="N1859">
            <v>0</v>
          </cell>
          <cell r="R1859">
            <v>0</v>
          </cell>
          <cell r="S1859">
            <v>0</v>
          </cell>
          <cell r="T1859">
            <v>0</v>
          </cell>
          <cell r="U1859">
            <v>38</v>
          </cell>
          <cell r="V1859">
            <v>0</v>
          </cell>
          <cell r="W1859">
            <v>0</v>
          </cell>
          <cell r="AA1859">
            <v>0</v>
          </cell>
          <cell r="AB1859">
            <v>0</v>
          </cell>
          <cell r="AC1859">
            <v>0</v>
          </cell>
          <cell r="AD1859">
            <v>38</v>
          </cell>
          <cell r="AE1859">
            <v>110000</v>
          </cell>
          <cell r="AF1859">
            <v>0</v>
          </cell>
          <cell r="AI1859">
            <v>2251</v>
          </cell>
          <cell r="AK1859">
            <v>0</v>
          </cell>
          <cell r="AM1859">
            <v>565</v>
          </cell>
          <cell r="AN1859">
            <v>1</v>
          </cell>
          <cell r="AO1859">
            <v>393216</v>
          </cell>
          <cell r="AQ1859">
            <v>0</v>
          </cell>
          <cell r="AR1859">
            <v>0</v>
          </cell>
          <cell r="AS1859" t="str">
            <v>Ы</v>
          </cell>
          <cell r="AT1859" t="str">
            <v>Ы</v>
          </cell>
          <cell r="AU1859">
            <v>0</v>
          </cell>
          <cell r="AV1859">
            <v>0</v>
          </cell>
          <cell r="AW1859">
            <v>23</v>
          </cell>
          <cell r="AX1859">
            <v>1</v>
          </cell>
          <cell r="AY1859">
            <v>0</v>
          </cell>
          <cell r="AZ1859">
            <v>0</v>
          </cell>
          <cell r="BA1859">
            <v>0</v>
          </cell>
          <cell r="BB1859">
            <v>0</v>
          </cell>
          <cell r="BC1859">
            <v>38828</v>
          </cell>
        </row>
        <row r="1860">
          <cell r="A1860">
            <v>2006</v>
          </cell>
          <cell r="B1860">
            <v>2</v>
          </cell>
          <cell r="C1860">
            <v>437</v>
          </cell>
          <cell r="D1860">
            <v>21</v>
          </cell>
          <cell r="E1860">
            <v>792020</v>
          </cell>
          <cell r="F1860">
            <v>0</v>
          </cell>
          <cell r="G1860" t="str">
            <v>Затраты по ШПЗ (основные)</v>
          </cell>
          <cell r="H1860">
            <v>2011</v>
          </cell>
          <cell r="I1860">
            <v>7920</v>
          </cell>
          <cell r="J1860">
            <v>4325.24</v>
          </cell>
          <cell r="K1860">
            <v>1</v>
          </cell>
          <cell r="L1860">
            <v>0</v>
          </cell>
          <cell r="M1860">
            <v>0</v>
          </cell>
          <cell r="N1860">
            <v>0</v>
          </cell>
          <cell r="R1860">
            <v>0</v>
          </cell>
          <cell r="S1860">
            <v>0</v>
          </cell>
          <cell r="T1860">
            <v>0</v>
          </cell>
          <cell r="U1860">
            <v>38</v>
          </cell>
          <cell r="V1860">
            <v>0</v>
          </cell>
          <cell r="W1860">
            <v>0</v>
          </cell>
          <cell r="AA1860">
            <v>0</v>
          </cell>
          <cell r="AB1860">
            <v>0</v>
          </cell>
          <cell r="AC1860">
            <v>0</v>
          </cell>
          <cell r="AD1860">
            <v>38</v>
          </cell>
          <cell r="AE1860">
            <v>114020</v>
          </cell>
          <cell r="AF1860">
            <v>0</v>
          </cell>
          <cell r="AI1860">
            <v>2251</v>
          </cell>
          <cell r="AK1860">
            <v>0</v>
          </cell>
          <cell r="AM1860">
            <v>566</v>
          </cell>
          <cell r="AN1860">
            <v>1</v>
          </cell>
          <cell r="AO1860">
            <v>393216</v>
          </cell>
          <cell r="AQ1860">
            <v>0</v>
          </cell>
          <cell r="AR1860">
            <v>0</v>
          </cell>
          <cell r="AS1860" t="str">
            <v>Ы</v>
          </cell>
          <cell r="AT1860" t="str">
            <v>Ы</v>
          </cell>
          <cell r="AU1860">
            <v>0</v>
          </cell>
          <cell r="AV1860">
            <v>0</v>
          </cell>
          <cell r="AW1860">
            <v>23</v>
          </cell>
          <cell r="AX1860">
            <v>1</v>
          </cell>
          <cell r="AY1860">
            <v>0</v>
          </cell>
          <cell r="AZ1860">
            <v>0</v>
          </cell>
          <cell r="BA1860">
            <v>0</v>
          </cell>
          <cell r="BB1860">
            <v>0</v>
          </cell>
          <cell r="BC1860">
            <v>38828</v>
          </cell>
        </row>
        <row r="1861">
          <cell r="A1861">
            <v>2006</v>
          </cell>
          <cell r="B1861">
            <v>2</v>
          </cell>
          <cell r="C1861">
            <v>438</v>
          </cell>
          <cell r="D1861">
            <v>21</v>
          </cell>
          <cell r="E1861">
            <v>792020</v>
          </cell>
          <cell r="F1861">
            <v>0</v>
          </cell>
          <cell r="G1861" t="str">
            <v>Затраты по ШПЗ (основные)</v>
          </cell>
          <cell r="H1861">
            <v>2011</v>
          </cell>
          <cell r="I1861">
            <v>7920</v>
          </cell>
          <cell r="J1861">
            <v>3678.06</v>
          </cell>
          <cell r="K1861">
            <v>1</v>
          </cell>
          <cell r="L1861">
            <v>0</v>
          </cell>
          <cell r="M1861">
            <v>0</v>
          </cell>
          <cell r="N1861">
            <v>0</v>
          </cell>
          <cell r="R1861">
            <v>0</v>
          </cell>
          <cell r="S1861">
            <v>0</v>
          </cell>
          <cell r="T1861">
            <v>0</v>
          </cell>
          <cell r="U1861">
            <v>38</v>
          </cell>
          <cell r="V1861">
            <v>0</v>
          </cell>
          <cell r="W1861">
            <v>0</v>
          </cell>
          <cell r="AA1861">
            <v>0</v>
          </cell>
          <cell r="AB1861">
            <v>0</v>
          </cell>
          <cell r="AC1861">
            <v>0</v>
          </cell>
          <cell r="AD1861">
            <v>38</v>
          </cell>
          <cell r="AE1861">
            <v>116000</v>
          </cell>
          <cell r="AF1861">
            <v>0</v>
          </cell>
          <cell r="AI1861">
            <v>2251</v>
          </cell>
          <cell r="AK1861">
            <v>0</v>
          </cell>
          <cell r="AM1861">
            <v>567</v>
          </cell>
          <cell r="AN1861">
            <v>1</v>
          </cell>
          <cell r="AO1861">
            <v>393216</v>
          </cell>
          <cell r="AQ1861">
            <v>0</v>
          </cell>
          <cell r="AR1861">
            <v>0</v>
          </cell>
          <cell r="AS1861" t="str">
            <v>Ы</v>
          </cell>
          <cell r="AT1861" t="str">
            <v>Ы</v>
          </cell>
          <cell r="AU1861">
            <v>0</v>
          </cell>
          <cell r="AV1861">
            <v>0</v>
          </cell>
          <cell r="AW1861">
            <v>23</v>
          </cell>
          <cell r="AX1861">
            <v>1</v>
          </cell>
          <cell r="AY1861">
            <v>0</v>
          </cell>
          <cell r="AZ1861">
            <v>0</v>
          </cell>
          <cell r="BA1861">
            <v>0</v>
          </cell>
          <cell r="BB1861">
            <v>0</v>
          </cell>
          <cell r="BC1861">
            <v>38828</v>
          </cell>
        </row>
        <row r="1862">
          <cell r="A1862">
            <v>2006</v>
          </cell>
          <cell r="B1862">
            <v>2</v>
          </cell>
          <cell r="C1862">
            <v>439</v>
          </cell>
          <cell r="D1862">
            <v>21</v>
          </cell>
          <cell r="E1862">
            <v>792020</v>
          </cell>
          <cell r="F1862">
            <v>0</v>
          </cell>
          <cell r="G1862" t="str">
            <v>Затраты по ШПЗ (основные)</v>
          </cell>
          <cell r="H1862">
            <v>2011</v>
          </cell>
          <cell r="I1862">
            <v>7920</v>
          </cell>
          <cell r="J1862">
            <v>8660.42</v>
          </cell>
          <cell r="K1862">
            <v>1</v>
          </cell>
          <cell r="L1862">
            <v>0</v>
          </cell>
          <cell r="M1862">
            <v>0</v>
          </cell>
          <cell r="N1862">
            <v>0</v>
          </cell>
          <cell r="R1862">
            <v>0</v>
          </cell>
          <cell r="S1862">
            <v>0</v>
          </cell>
          <cell r="T1862">
            <v>0</v>
          </cell>
          <cell r="U1862">
            <v>38</v>
          </cell>
          <cell r="V1862">
            <v>0</v>
          </cell>
          <cell r="W1862">
            <v>0</v>
          </cell>
          <cell r="AA1862">
            <v>0</v>
          </cell>
          <cell r="AB1862">
            <v>0</v>
          </cell>
          <cell r="AC1862">
            <v>0</v>
          </cell>
          <cell r="AD1862">
            <v>38</v>
          </cell>
          <cell r="AE1862">
            <v>117000</v>
          </cell>
          <cell r="AF1862">
            <v>0</v>
          </cell>
          <cell r="AI1862">
            <v>2251</v>
          </cell>
          <cell r="AK1862">
            <v>0</v>
          </cell>
          <cell r="AM1862">
            <v>568</v>
          </cell>
          <cell r="AN1862">
            <v>1</v>
          </cell>
          <cell r="AO1862">
            <v>393216</v>
          </cell>
          <cell r="AQ1862">
            <v>0</v>
          </cell>
          <cell r="AR1862">
            <v>0</v>
          </cell>
          <cell r="AS1862" t="str">
            <v>Ы</v>
          </cell>
          <cell r="AT1862" t="str">
            <v>Ы</v>
          </cell>
          <cell r="AU1862">
            <v>0</v>
          </cell>
          <cell r="AV1862">
            <v>0</v>
          </cell>
          <cell r="AW1862">
            <v>23</v>
          </cell>
          <cell r="AX1862">
            <v>1</v>
          </cell>
          <cell r="AY1862">
            <v>0</v>
          </cell>
          <cell r="AZ1862">
            <v>0</v>
          </cell>
          <cell r="BA1862">
            <v>0</v>
          </cell>
          <cell r="BB1862">
            <v>0</v>
          </cell>
          <cell r="BC1862">
            <v>38828</v>
          </cell>
        </row>
        <row r="1863">
          <cell r="A1863">
            <v>2006</v>
          </cell>
          <cell r="B1863">
            <v>2</v>
          </cell>
          <cell r="C1863">
            <v>440</v>
          </cell>
          <cell r="D1863">
            <v>21</v>
          </cell>
          <cell r="E1863">
            <v>792020</v>
          </cell>
          <cell r="F1863">
            <v>0</v>
          </cell>
          <cell r="G1863" t="str">
            <v>Затраты по ШПЗ (основные)</v>
          </cell>
          <cell r="H1863">
            <v>2011</v>
          </cell>
          <cell r="I1863">
            <v>7920</v>
          </cell>
          <cell r="J1863">
            <v>5252</v>
          </cell>
          <cell r="K1863">
            <v>1</v>
          </cell>
          <cell r="L1863">
            <v>0</v>
          </cell>
          <cell r="M1863">
            <v>0</v>
          </cell>
          <cell r="N1863">
            <v>0</v>
          </cell>
          <cell r="R1863">
            <v>0</v>
          </cell>
          <cell r="S1863">
            <v>0</v>
          </cell>
          <cell r="T1863">
            <v>0</v>
          </cell>
          <cell r="U1863">
            <v>38</v>
          </cell>
          <cell r="V1863">
            <v>0</v>
          </cell>
          <cell r="W1863">
            <v>0</v>
          </cell>
          <cell r="AA1863">
            <v>0</v>
          </cell>
          <cell r="AB1863">
            <v>0</v>
          </cell>
          <cell r="AC1863">
            <v>0</v>
          </cell>
          <cell r="AD1863">
            <v>38</v>
          </cell>
          <cell r="AE1863">
            <v>118000</v>
          </cell>
          <cell r="AF1863">
            <v>0</v>
          </cell>
          <cell r="AI1863">
            <v>2251</v>
          </cell>
          <cell r="AK1863">
            <v>0</v>
          </cell>
          <cell r="AM1863">
            <v>569</v>
          </cell>
          <cell r="AN1863">
            <v>1</v>
          </cell>
          <cell r="AO1863">
            <v>393216</v>
          </cell>
          <cell r="AQ1863">
            <v>0</v>
          </cell>
          <cell r="AR1863">
            <v>0</v>
          </cell>
          <cell r="AS1863" t="str">
            <v>Ы</v>
          </cell>
          <cell r="AT1863" t="str">
            <v>Ы</v>
          </cell>
          <cell r="AU1863">
            <v>0</v>
          </cell>
          <cell r="AV1863">
            <v>0</v>
          </cell>
          <cell r="AW1863">
            <v>23</v>
          </cell>
          <cell r="AX1863">
            <v>1</v>
          </cell>
          <cell r="AY1863">
            <v>0</v>
          </cell>
          <cell r="AZ1863">
            <v>0</v>
          </cell>
          <cell r="BA1863">
            <v>0</v>
          </cell>
          <cell r="BB1863">
            <v>0</v>
          </cell>
          <cell r="BC1863">
            <v>38828</v>
          </cell>
        </row>
        <row r="1864">
          <cell r="A1864">
            <v>2006</v>
          </cell>
          <cell r="B1864">
            <v>2</v>
          </cell>
          <cell r="C1864">
            <v>441</v>
          </cell>
          <cell r="D1864">
            <v>21</v>
          </cell>
          <cell r="E1864">
            <v>792020</v>
          </cell>
          <cell r="F1864">
            <v>0</v>
          </cell>
          <cell r="G1864" t="str">
            <v>Затраты по ШПЗ (основные)</v>
          </cell>
          <cell r="H1864">
            <v>2011</v>
          </cell>
          <cell r="I1864">
            <v>7920</v>
          </cell>
          <cell r="J1864">
            <v>415</v>
          </cell>
          <cell r="K1864">
            <v>1</v>
          </cell>
          <cell r="L1864">
            <v>0</v>
          </cell>
          <cell r="M1864">
            <v>0</v>
          </cell>
          <cell r="N1864">
            <v>0</v>
          </cell>
          <cell r="R1864">
            <v>0</v>
          </cell>
          <cell r="S1864">
            <v>0</v>
          </cell>
          <cell r="T1864">
            <v>0</v>
          </cell>
          <cell r="U1864">
            <v>38</v>
          </cell>
          <cell r="V1864">
            <v>0</v>
          </cell>
          <cell r="W1864">
            <v>0</v>
          </cell>
          <cell r="AA1864">
            <v>0</v>
          </cell>
          <cell r="AB1864">
            <v>0</v>
          </cell>
          <cell r="AC1864">
            <v>0</v>
          </cell>
          <cell r="AD1864">
            <v>38</v>
          </cell>
          <cell r="AE1864">
            <v>131000</v>
          </cell>
          <cell r="AF1864">
            <v>0</v>
          </cell>
          <cell r="AI1864">
            <v>2251</v>
          </cell>
          <cell r="AK1864">
            <v>0</v>
          </cell>
          <cell r="AM1864">
            <v>570</v>
          </cell>
          <cell r="AN1864">
            <v>1</v>
          </cell>
          <cell r="AO1864">
            <v>393216</v>
          </cell>
          <cell r="AQ1864">
            <v>0</v>
          </cell>
          <cell r="AR1864">
            <v>0</v>
          </cell>
          <cell r="AS1864" t="str">
            <v>Ы</v>
          </cell>
          <cell r="AT1864" t="str">
            <v>Ы</v>
          </cell>
          <cell r="AU1864">
            <v>0</v>
          </cell>
          <cell r="AV1864">
            <v>0</v>
          </cell>
          <cell r="AW1864">
            <v>23</v>
          </cell>
          <cell r="AX1864">
            <v>1</v>
          </cell>
          <cell r="AY1864">
            <v>0</v>
          </cell>
          <cell r="AZ1864">
            <v>0</v>
          </cell>
          <cell r="BA1864">
            <v>0</v>
          </cell>
          <cell r="BB1864">
            <v>0</v>
          </cell>
          <cell r="BC1864">
            <v>38828</v>
          </cell>
        </row>
        <row r="1865">
          <cell r="A1865">
            <v>2006</v>
          </cell>
          <cell r="B1865">
            <v>2</v>
          </cell>
          <cell r="C1865">
            <v>442</v>
          </cell>
          <cell r="D1865">
            <v>21</v>
          </cell>
          <cell r="E1865">
            <v>792020</v>
          </cell>
          <cell r="F1865">
            <v>0</v>
          </cell>
          <cell r="G1865" t="str">
            <v>Затраты по ШПЗ (основные)</v>
          </cell>
          <cell r="H1865">
            <v>2011</v>
          </cell>
          <cell r="I1865">
            <v>7920</v>
          </cell>
          <cell r="J1865">
            <v>6034.5</v>
          </cell>
          <cell r="K1865">
            <v>1</v>
          </cell>
          <cell r="L1865">
            <v>0</v>
          </cell>
          <cell r="M1865">
            <v>0</v>
          </cell>
          <cell r="N1865">
            <v>0</v>
          </cell>
          <cell r="R1865">
            <v>0</v>
          </cell>
          <cell r="S1865">
            <v>0</v>
          </cell>
          <cell r="T1865">
            <v>0</v>
          </cell>
          <cell r="U1865">
            <v>38</v>
          </cell>
          <cell r="V1865">
            <v>0</v>
          </cell>
          <cell r="W1865">
            <v>0</v>
          </cell>
          <cell r="AA1865">
            <v>0</v>
          </cell>
          <cell r="AB1865">
            <v>0</v>
          </cell>
          <cell r="AC1865">
            <v>0</v>
          </cell>
          <cell r="AD1865">
            <v>38</v>
          </cell>
          <cell r="AE1865">
            <v>132000</v>
          </cell>
          <cell r="AF1865">
            <v>0</v>
          </cell>
          <cell r="AI1865">
            <v>2251</v>
          </cell>
          <cell r="AK1865">
            <v>0</v>
          </cell>
          <cell r="AM1865">
            <v>571</v>
          </cell>
          <cell r="AN1865">
            <v>1</v>
          </cell>
          <cell r="AO1865">
            <v>393216</v>
          </cell>
          <cell r="AQ1865">
            <v>0</v>
          </cell>
          <cell r="AR1865">
            <v>0</v>
          </cell>
          <cell r="AS1865" t="str">
            <v>Ы</v>
          </cell>
          <cell r="AT1865" t="str">
            <v>Ы</v>
          </cell>
          <cell r="AU1865">
            <v>0</v>
          </cell>
          <cell r="AV1865">
            <v>0</v>
          </cell>
          <cell r="AW1865">
            <v>23</v>
          </cell>
          <cell r="AX1865">
            <v>1</v>
          </cell>
          <cell r="AY1865">
            <v>0</v>
          </cell>
          <cell r="AZ1865">
            <v>0</v>
          </cell>
          <cell r="BA1865">
            <v>0</v>
          </cell>
          <cell r="BB1865">
            <v>0</v>
          </cell>
          <cell r="BC1865">
            <v>38828</v>
          </cell>
        </row>
        <row r="1866">
          <cell r="A1866">
            <v>2006</v>
          </cell>
          <cell r="B1866">
            <v>2</v>
          </cell>
          <cell r="C1866">
            <v>443</v>
          </cell>
          <cell r="D1866">
            <v>21</v>
          </cell>
          <cell r="E1866">
            <v>792020</v>
          </cell>
          <cell r="F1866">
            <v>0</v>
          </cell>
          <cell r="G1866" t="str">
            <v>Затраты по ШПЗ (основные)</v>
          </cell>
          <cell r="H1866">
            <v>2011</v>
          </cell>
          <cell r="I1866">
            <v>7920</v>
          </cell>
          <cell r="J1866">
            <v>610.64</v>
          </cell>
          <cell r="K1866">
            <v>1</v>
          </cell>
          <cell r="L1866">
            <v>0</v>
          </cell>
          <cell r="M1866">
            <v>0</v>
          </cell>
          <cell r="N1866">
            <v>0</v>
          </cell>
          <cell r="R1866">
            <v>0</v>
          </cell>
          <cell r="S1866">
            <v>0</v>
          </cell>
          <cell r="T1866">
            <v>0</v>
          </cell>
          <cell r="U1866">
            <v>38</v>
          </cell>
          <cell r="V1866">
            <v>0</v>
          </cell>
          <cell r="W1866">
            <v>0</v>
          </cell>
          <cell r="AA1866">
            <v>0</v>
          </cell>
          <cell r="AB1866">
            <v>0</v>
          </cell>
          <cell r="AC1866">
            <v>0</v>
          </cell>
          <cell r="AD1866">
            <v>38</v>
          </cell>
          <cell r="AE1866">
            <v>135000</v>
          </cell>
          <cell r="AF1866">
            <v>0</v>
          </cell>
          <cell r="AI1866">
            <v>2251</v>
          </cell>
          <cell r="AK1866">
            <v>0</v>
          </cell>
          <cell r="AM1866">
            <v>572</v>
          </cell>
          <cell r="AN1866">
            <v>1</v>
          </cell>
          <cell r="AO1866">
            <v>393216</v>
          </cell>
          <cell r="AQ1866">
            <v>0</v>
          </cell>
          <cell r="AR1866">
            <v>0</v>
          </cell>
          <cell r="AS1866" t="str">
            <v>Ы</v>
          </cell>
          <cell r="AT1866" t="str">
            <v>Ы</v>
          </cell>
          <cell r="AU1866">
            <v>0</v>
          </cell>
          <cell r="AV1866">
            <v>0</v>
          </cell>
          <cell r="AW1866">
            <v>23</v>
          </cell>
          <cell r="AX1866">
            <v>1</v>
          </cell>
          <cell r="AY1866">
            <v>0</v>
          </cell>
          <cell r="AZ1866">
            <v>0</v>
          </cell>
          <cell r="BA1866">
            <v>0</v>
          </cell>
          <cell r="BB1866">
            <v>0</v>
          </cell>
          <cell r="BC1866">
            <v>38828</v>
          </cell>
        </row>
        <row r="1867">
          <cell r="A1867">
            <v>2006</v>
          </cell>
          <cell r="B1867">
            <v>2</v>
          </cell>
          <cell r="C1867">
            <v>444</v>
          </cell>
          <cell r="D1867">
            <v>21</v>
          </cell>
          <cell r="E1867">
            <v>792020</v>
          </cell>
          <cell r="F1867">
            <v>0</v>
          </cell>
          <cell r="G1867" t="str">
            <v>Затраты по ШПЗ (основные)</v>
          </cell>
          <cell r="H1867">
            <v>2011</v>
          </cell>
          <cell r="I1867">
            <v>7920</v>
          </cell>
          <cell r="J1867">
            <v>207849.69</v>
          </cell>
          <cell r="K1867">
            <v>1</v>
          </cell>
          <cell r="L1867">
            <v>0</v>
          </cell>
          <cell r="M1867">
            <v>0</v>
          </cell>
          <cell r="N1867">
            <v>0</v>
          </cell>
          <cell r="R1867">
            <v>0</v>
          </cell>
          <cell r="S1867">
            <v>0</v>
          </cell>
          <cell r="T1867">
            <v>0</v>
          </cell>
          <cell r="U1867">
            <v>38</v>
          </cell>
          <cell r="V1867">
            <v>0</v>
          </cell>
          <cell r="W1867">
            <v>0</v>
          </cell>
          <cell r="AA1867">
            <v>0</v>
          </cell>
          <cell r="AB1867">
            <v>0</v>
          </cell>
          <cell r="AC1867">
            <v>0</v>
          </cell>
          <cell r="AD1867">
            <v>38</v>
          </cell>
          <cell r="AE1867">
            <v>143000</v>
          </cell>
          <cell r="AF1867">
            <v>0</v>
          </cell>
          <cell r="AI1867">
            <v>2251</v>
          </cell>
          <cell r="AK1867">
            <v>0</v>
          </cell>
          <cell r="AM1867">
            <v>573</v>
          </cell>
          <cell r="AN1867">
            <v>1</v>
          </cell>
          <cell r="AO1867">
            <v>393216</v>
          </cell>
          <cell r="AQ1867">
            <v>0</v>
          </cell>
          <cell r="AR1867">
            <v>0</v>
          </cell>
          <cell r="AS1867" t="str">
            <v>Ы</v>
          </cell>
          <cell r="AT1867" t="str">
            <v>Ы</v>
          </cell>
          <cell r="AU1867">
            <v>0</v>
          </cell>
          <cell r="AV1867">
            <v>0</v>
          </cell>
          <cell r="AW1867">
            <v>23</v>
          </cell>
          <cell r="AX1867">
            <v>1</v>
          </cell>
          <cell r="AY1867">
            <v>0</v>
          </cell>
          <cell r="AZ1867">
            <v>0</v>
          </cell>
          <cell r="BA1867">
            <v>0</v>
          </cell>
          <cell r="BB1867">
            <v>0</v>
          </cell>
          <cell r="BC1867">
            <v>38828</v>
          </cell>
        </row>
        <row r="1868">
          <cell r="A1868">
            <v>2006</v>
          </cell>
          <cell r="B1868">
            <v>2</v>
          </cell>
          <cell r="C1868">
            <v>445</v>
          </cell>
          <cell r="D1868">
            <v>21</v>
          </cell>
          <cell r="E1868">
            <v>792020</v>
          </cell>
          <cell r="F1868">
            <v>0</v>
          </cell>
          <cell r="G1868" t="str">
            <v>Затраты по ШПЗ (основные)</v>
          </cell>
          <cell r="H1868">
            <v>2011</v>
          </cell>
          <cell r="I1868">
            <v>7920</v>
          </cell>
          <cell r="J1868">
            <v>555375.35999999999</v>
          </cell>
          <cell r="K1868">
            <v>1</v>
          </cell>
          <cell r="L1868">
            <v>0</v>
          </cell>
          <cell r="M1868">
            <v>0</v>
          </cell>
          <cell r="N1868">
            <v>0</v>
          </cell>
          <cell r="R1868">
            <v>0</v>
          </cell>
          <cell r="S1868">
            <v>0</v>
          </cell>
          <cell r="T1868">
            <v>0</v>
          </cell>
          <cell r="U1868">
            <v>38</v>
          </cell>
          <cell r="V1868">
            <v>0</v>
          </cell>
          <cell r="W1868">
            <v>0</v>
          </cell>
          <cell r="AA1868">
            <v>0</v>
          </cell>
          <cell r="AB1868">
            <v>0</v>
          </cell>
          <cell r="AC1868">
            <v>0</v>
          </cell>
          <cell r="AD1868">
            <v>38</v>
          </cell>
          <cell r="AE1868">
            <v>151000</v>
          </cell>
          <cell r="AF1868">
            <v>0</v>
          </cell>
          <cell r="AI1868">
            <v>2251</v>
          </cell>
          <cell r="AK1868">
            <v>0</v>
          </cell>
          <cell r="AM1868">
            <v>574</v>
          </cell>
          <cell r="AN1868">
            <v>1</v>
          </cell>
          <cell r="AO1868">
            <v>393216</v>
          </cell>
          <cell r="AQ1868">
            <v>0</v>
          </cell>
          <cell r="AR1868">
            <v>0</v>
          </cell>
          <cell r="AS1868" t="str">
            <v>Ы</v>
          </cell>
          <cell r="AT1868" t="str">
            <v>Ы</v>
          </cell>
          <cell r="AU1868">
            <v>0</v>
          </cell>
          <cell r="AV1868">
            <v>0</v>
          </cell>
          <cell r="AW1868">
            <v>23</v>
          </cell>
          <cell r="AX1868">
            <v>1</v>
          </cell>
          <cell r="AY1868">
            <v>0</v>
          </cell>
          <cell r="AZ1868">
            <v>0</v>
          </cell>
          <cell r="BA1868">
            <v>0</v>
          </cell>
          <cell r="BB1868">
            <v>0</v>
          </cell>
          <cell r="BC1868">
            <v>38828</v>
          </cell>
        </row>
        <row r="1869">
          <cell r="A1869">
            <v>2006</v>
          </cell>
          <cell r="B1869">
            <v>2</v>
          </cell>
          <cell r="C1869">
            <v>446</v>
          </cell>
          <cell r="D1869">
            <v>21</v>
          </cell>
          <cell r="E1869">
            <v>792020</v>
          </cell>
          <cell r="F1869">
            <v>0</v>
          </cell>
          <cell r="G1869" t="str">
            <v>Затраты по ШПЗ (основные)</v>
          </cell>
          <cell r="H1869">
            <v>2011</v>
          </cell>
          <cell r="I1869">
            <v>7920</v>
          </cell>
          <cell r="J1869">
            <v>60222.96</v>
          </cell>
          <cell r="K1869">
            <v>1</v>
          </cell>
          <cell r="L1869">
            <v>0</v>
          </cell>
          <cell r="M1869">
            <v>0</v>
          </cell>
          <cell r="N1869">
            <v>0</v>
          </cell>
          <cell r="R1869">
            <v>0</v>
          </cell>
          <cell r="S1869">
            <v>0</v>
          </cell>
          <cell r="T1869">
            <v>0</v>
          </cell>
          <cell r="U1869">
            <v>38</v>
          </cell>
          <cell r="V1869">
            <v>0</v>
          </cell>
          <cell r="W1869">
            <v>0</v>
          </cell>
          <cell r="AA1869">
            <v>0</v>
          </cell>
          <cell r="AB1869">
            <v>0</v>
          </cell>
          <cell r="AC1869">
            <v>0</v>
          </cell>
          <cell r="AD1869">
            <v>38</v>
          </cell>
          <cell r="AE1869">
            <v>152000</v>
          </cell>
          <cell r="AF1869">
            <v>0</v>
          </cell>
          <cell r="AI1869">
            <v>2251</v>
          </cell>
          <cell r="AK1869">
            <v>0</v>
          </cell>
          <cell r="AM1869">
            <v>575</v>
          </cell>
          <cell r="AN1869">
            <v>1</v>
          </cell>
          <cell r="AO1869">
            <v>393216</v>
          </cell>
          <cell r="AQ1869">
            <v>0</v>
          </cell>
          <cell r="AR1869">
            <v>0</v>
          </cell>
          <cell r="AS1869" t="str">
            <v>Ы</v>
          </cell>
          <cell r="AT1869" t="str">
            <v>Ы</v>
          </cell>
          <cell r="AU1869">
            <v>0</v>
          </cell>
          <cell r="AV1869">
            <v>0</v>
          </cell>
          <cell r="AW1869">
            <v>23</v>
          </cell>
          <cell r="AX1869">
            <v>1</v>
          </cell>
          <cell r="AY1869">
            <v>0</v>
          </cell>
          <cell r="AZ1869">
            <v>0</v>
          </cell>
          <cell r="BA1869">
            <v>0</v>
          </cell>
          <cell r="BB1869">
            <v>0</v>
          </cell>
          <cell r="BC1869">
            <v>38828</v>
          </cell>
        </row>
        <row r="1870">
          <cell r="A1870">
            <v>2006</v>
          </cell>
          <cell r="B1870">
            <v>2</v>
          </cell>
          <cell r="C1870">
            <v>447</v>
          </cell>
          <cell r="D1870">
            <v>21</v>
          </cell>
          <cell r="E1870">
            <v>792020</v>
          </cell>
          <cell r="F1870">
            <v>0</v>
          </cell>
          <cell r="G1870" t="str">
            <v>Затраты по ШПЗ (основные)</v>
          </cell>
          <cell r="H1870">
            <v>2011</v>
          </cell>
          <cell r="I1870">
            <v>7920</v>
          </cell>
          <cell r="J1870">
            <v>1363133.46</v>
          </cell>
          <cell r="K1870">
            <v>1</v>
          </cell>
          <cell r="L1870">
            <v>0</v>
          </cell>
          <cell r="M1870">
            <v>0</v>
          </cell>
          <cell r="N1870">
            <v>0</v>
          </cell>
          <cell r="R1870">
            <v>0</v>
          </cell>
          <cell r="S1870">
            <v>0</v>
          </cell>
          <cell r="T1870">
            <v>0</v>
          </cell>
          <cell r="U1870">
            <v>38</v>
          </cell>
          <cell r="V1870">
            <v>0</v>
          </cell>
          <cell r="W1870">
            <v>0</v>
          </cell>
          <cell r="AA1870">
            <v>0</v>
          </cell>
          <cell r="AB1870">
            <v>0</v>
          </cell>
          <cell r="AC1870">
            <v>0</v>
          </cell>
          <cell r="AD1870">
            <v>38</v>
          </cell>
          <cell r="AE1870">
            <v>220000</v>
          </cell>
          <cell r="AF1870">
            <v>0</v>
          </cell>
          <cell r="AI1870">
            <v>2251</v>
          </cell>
          <cell r="AK1870">
            <v>0</v>
          </cell>
          <cell r="AM1870">
            <v>576</v>
          </cell>
          <cell r="AN1870">
            <v>1</v>
          </cell>
          <cell r="AO1870">
            <v>393216</v>
          </cell>
          <cell r="AQ1870">
            <v>0</v>
          </cell>
          <cell r="AR1870">
            <v>0</v>
          </cell>
          <cell r="AS1870" t="str">
            <v>Ы</v>
          </cell>
          <cell r="AT1870" t="str">
            <v>Ы</v>
          </cell>
          <cell r="AU1870">
            <v>0</v>
          </cell>
          <cell r="AV1870">
            <v>0</v>
          </cell>
          <cell r="AW1870">
            <v>23</v>
          </cell>
          <cell r="AX1870">
            <v>1</v>
          </cell>
          <cell r="AY1870">
            <v>0</v>
          </cell>
          <cell r="AZ1870">
            <v>0</v>
          </cell>
          <cell r="BA1870">
            <v>0</v>
          </cell>
          <cell r="BB1870">
            <v>0</v>
          </cell>
          <cell r="BC1870">
            <v>38828</v>
          </cell>
        </row>
        <row r="1871">
          <cell r="A1871">
            <v>2006</v>
          </cell>
          <cell r="B1871">
            <v>2</v>
          </cell>
          <cell r="C1871">
            <v>448</v>
          </cell>
          <cell r="D1871">
            <v>21</v>
          </cell>
          <cell r="E1871">
            <v>792020</v>
          </cell>
          <cell r="F1871">
            <v>0</v>
          </cell>
          <cell r="G1871" t="str">
            <v>Затраты по ШПЗ (основные)</v>
          </cell>
          <cell r="H1871">
            <v>2011</v>
          </cell>
          <cell r="I1871">
            <v>7920</v>
          </cell>
          <cell r="J1871">
            <v>678094.27</v>
          </cell>
          <cell r="K1871">
            <v>1</v>
          </cell>
          <cell r="L1871">
            <v>0</v>
          </cell>
          <cell r="M1871">
            <v>0</v>
          </cell>
          <cell r="N1871">
            <v>0</v>
          </cell>
          <cell r="R1871">
            <v>0</v>
          </cell>
          <cell r="S1871">
            <v>0</v>
          </cell>
          <cell r="T1871">
            <v>0</v>
          </cell>
          <cell r="U1871">
            <v>38</v>
          </cell>
          <cell r="V1871">
            <v>0</v>
          </cell>
          <cell r="W1871">
            <v>0</v>
          </cell>
          <cell r="AA1871">
            <v>0</v>
          </cell>
          <cell r="AB1871">
            <v>0</v>
          </cell>
          <cell r="AC1871">
            <v>0</v>
          </cell>
          <cell r="AD1871">
            <v>38</v>
          </cell>
          <cell r="AE1871">
            <v>230000</v>
          </cell>
          <cell r="AF1871">
            <v>0</v>
          </cell>
          <cell r="AI1871">
            <v>2251</v>
          </cell>
          <cell r="AK1871">
            <v>0</v>
          </cell>
          <cell r="AM1871">
            <v>577</v>
          </cell>
          <cell r="AN1871">
            <v>1</v>
          </cell>
          <cell r="AO1871">
            <v>393216</v>
          </cell>
          <cell r="AQ1871">
            <v>0</v>
          </cell>
          <cell r="AR1871">
            <v>0</v>
          </cell>
          <cell r="AS1871" t="str">
            <v>Ы</v>
          </cell>
          <cell r="AT1871" t="str">
            <v>Ы</v>
          </cell>
          <cell r="AU1871">
            <v>0</v>
          </cell>
          <cell r="AV1871">
            <v>0</v>
          </cell>
          <cell r="AW1871">
            <v>23</v>
          </cell>
          <cell r="AX1871">
            <v>1</v>
          </cell>
          <cell r="AY1871">
            <v>0</v>
          </cell>
          <cell r="AZ1871">
            <v>0</v>
          </cell>
          <cell r="BA1871">
            <v>0</v>
          </cell>
          <cell r="BB1871">
            <v>0</v>
          </cell>
          <cell r="BC1871">
            <v>38828</v>
          </cell>
        </row>
        <row r="1872">
          <cell r="A1872">
            <v>2006</v>
          </cell>
          <cell r="B1872">
            <v>2</v>
          </cell>
          <cell r="C1872">
            <v>449</v>
          </cell>
          <cell r="D1872">
            <v>21</v>
          </cell>
          <cell r="E1872">
            <v>792020</v>
          </cell>
          <cell r="F1872">
            <v>0</v>
          </cell>
          <cell r="G1872" t="str">
            <v>Затраты по ШПЗ (основные)</v>
          </cell>
          <cell r="H1872">
            <v>2011</v>
          </cell>
          <cell r="I1872">
            <v>7920</v>
          </cell>
          <cell r="J1872">
            <v>6900</v>
          </cell>
          <cell r="K1872">
            <v>1</v>
          </cell>
          <cell r="L1872">
            <v>0</v>
          </cell>
          <cell r="M1872">
            <v>0</v>
          </cell>
          <cell r="N1872">
            <v>0</v>
          </cell>
          <cell r="R1872">
            <v>0</v>
          </cell>
          <cell r="S1872">
            <v>0</v>
          </cell>
          <cell r="T1872">
            <v>0</v>
          </cell>
          <cell r="U1872">
            <v>38</v>
          </cell>
          <cell r="V1872">
            <v>0</v>
          </cell>
          <cell r="W1872">
            <v>0</v>
          </cell>
          <cell r="AA1872">
            <v>0</v>
          </cell>
          <cell r="AB1872">
            <v>0</v>
          </cell>
          <cell r="AC1872">
            <v>0</v>
          </cell>
          <cell r="AD1872">
            <v>38</v>
          </cell>
          <cell r="AE1872">
            <v>250000</v>
          </cell>
          <cell r="AF1872">
            <v>0</v>
          </cell>
          <cell r="AI1872">
            <v>2251</v>
          </cell>
          <cell r="AK1872">
            <v>0</v>
          </cell>
          <cell r="AM1872">
            <v>578</v>
          </cell>
          <cell r="AN1872">
            <v>1</v>
          </cell>
          <cell r="AO1872">
            <v>393216</v>
          </cell>
          <cell r="AQ1872">
            <v>0</v>
          </cell>
          <cell r="AR1872">
            <v>0</v>
          </cell>
          <cell r="AS1872" t="str">
            <v>Ы</v>
          </cell>
          <cell r="AT1872" t="str">
            <v>Ы</v>
          </cell>
          <cell r="AU1872">
            <v>0</v>
          </cell>
          <cell r="AV1872">
            <v>0</v>
          </cell>
          <cell r="AW1872">
            <v>23</v>
          </cell>
          <cell r="AX1872">
            <v>1</v>
          </cell>
          <cell r="AY1872">
            <v>0</v>
          </cell>
          <cell r="AZ1872">
            <v>0</v>
          </cell>
          <cell r="BA1872">
            <v>0</v>
          </cell>
          <cell r="BB1872">
            <v>0</v>
          </cell>
          <cell r="BC1872">
            <v>38828</v>
          </cell>
        </row>
        <row r="1873">
          <cell r="A1873">
            <v>2006</v>
          </cell>
          <cell r="B1873">
            <v>2</v>
          </cell>
          <cell r="C1873">
            <v>450</v>
          </cell>
          <cell r="D1873">
            <v>21</v>
          </cell>
          <cell r="E1873">
            <v>792020</v>
          </cell>
          <cell r="F1873">
            <v>0</v>
          </cell>
          <cell r="G1873" t="str">
            <v>Затраты по ШПЗ (основные)</v>
          </cell>
          <cell r="H1873">
            <v>2011</v>
          </cell>
          <cell r="I1873">
            <v>7920</v>
          </cell>
          <cell r="J1873">
            <v>55784.76</v>
          </cell>
          <cell r="K1873">
            <v>1</v>
          </cell>
          <cell r="L1873">
            <v>0</v>
          </cell>
          <cell r="M1873">
            <v>0</v>
          </cell>
          <cell r="N1873">
            <v>0</v>
          </cell>
          <cell r="R1873">
            <v>0</v>
          </cell>
          <cell r="S1873">
            <v>0</v>
          </cell>
          <cell r="T1873">
            <v>0</v>
          </cell>
          <cell r="U1873">
            <v>38</v>
          </cell>
          <cell r="V1873">
            <v>0</v>
          </cell>
          <cell r="W1873">
            <v>0</v>
          </cell>
          <cell r="AA1873">
            <v>0</v>
          </cell>
          <cell r="AB1873">
            <v>0</v>
          </cell>
          <cell r="AC1873">
            <v>0</v>
          </cell>
          <cell r="AD1873">
            <v>38</v>
          </cell>
          <cell r="AE1873">
            <v>260000</v>
          </cell>
          <cell r="AF1873">
            <v>0</v>
          </cell>
          <cell r="AI1873">
            <v>2251</v>
          </cell>
          <cell r="AK1873">
            <v>0</v>
          </cell>
          <cell r="AM1873">
            <v>579</v>
          </cell>
          <cell r="AN1873">
            <v>1</v>
          </cell>
          <cell r="AO1873">
            <v>393216</v>
          </cell>
          <cell r="AQ1873">
            <v>0</v>
          </cell>
          <cell r="AR1873">
            <v>0</v>
          </cell>
          <cell r="AS1873" t="str">
            <v>Ы</v>
          </cell>
          <cell r="AT1873" t="str">
            <v>Ы</v>
          </cell>
          <cell r="AU1873">
            <v>0</v>
          </cell>
          <cell r="AV1873">
            <v>0</v>
          </cell>
          <cell r="AW1873">
            <v>23</v>
          </cell>
          <cell r="AX1873">
            <v>1</v>
          </cell>
          <cell r="AY1873">
            <v>0</v>
          </cell>
          <cell r="AZ1873">
            <v>0</v>
          </cell>
          <cell r="BA1873">
            <v>0</v>
          </cell>
          <cell r="BB1873">
            <v>0</v>
          </cell>
          <cell r="BC1873">
            <v>38828</v>
          </cell>
        </row>
        <row r="1874">
          <cell r="A1874">
            <v>2006</v>
          </cell>
          <cell r="B1874">
            <v>2</v>
          </cell>
          <cell r="C1874">
            <v>451</v>
          </cell>
          <cell r="D1874">
            <v>21</v>
          </cell>
          <cell r="E1874">
            <v>792020</v>
          </cell>
          <cell r="F1874">
            <v>0</v>
          </cell>
          <cell r="G1874" t="str">
            <v>Затраты по ШПЗ (основные)</v>
          </cell>
          <cell r="H1874">
            <v>2011</v>
          </cell>
          <cell r="I1874">
            <v>7920</v>
          </cell>
          <cell r="J1874">
            <v>203801.23</v>
          </cell>
          <cell r="K1874">
            <v>1</v>
          </cell>
          <cell r="L1874">
            <v>0</v>
          </cell>
          <cell r="M1874">
            <v>0</v>
          </cell>
          <cell r="N1874">
            <v>0</v>
          </cell>
          <cell r="R1874">
            <v>0</v>
          </cell>
          <cell r="S1874">
            <v>0</v>
          </cell>
          <cell r="T1874">
            <v>0</v>
          </cell>
          <cell r="U1874">
            <v>38</v>
          </cell>
          <cell r="V1874">
            <v>0</v>
          </cell>
          <cell r="W1874">
            <v>0</v>
          </cell>
          <cell r="AA1874">
            <v>0</v>
          </cell>
          <cell r="AB1874">
            <v>0</v>
          </cell>
          <cell r="AC1874">
            <v>0</v>
          </cell>
          <cell r="AD1874">
            <v>38</v>
          </cell>
          <cell r="AE1874">
            <v>270000</v>
          </cell>
          <cell r="AF1874">
            <v>0</v>
          </cell>
          <cell r="AI1874">
            <v>2251</v>
          </cell>
          <cell r="AK1874">
            <v>0</v>
          </cell>
          <cell r="AM1874">
            <v>580</v>
          </cell>
          <cell r="AN1874">
            <v>1</v>
          </cell>
          <cell r="AO1874">
            <v>393216</v>
          </cell>
          <cell r="AQ1874">
            <v>0</v>
          </cell>
          <cell r="AR1874">
            <v>0</v>
          </cell>
          <cell r="AS1874" t="str">
            <v>Ы</v>
          </cell>
          <cell r="AT1874" t="str">
            <v>Ы</v>
          </cell>
          <cell r="AU1874">
            <v>0</v>
          </cell>
          <cell r="AV1874">
            <v>0</v>
          </cell>
          <cell r="AW1874">
            <v>23</v>
          </cell>
          <cell r="AX1874">
            <v>1</v>
          </cell>
          <cell r="AY1874">
            <v>0</v>
          </cell>
          <cell r="AZ1874">
            <v>0</v>
          </cell>
          <cell r="BA1874">
            <v>0</v>
          </cell>
          <cell r="BB1874">
            <v>0</v>
          </cell>
          <cell r="BC1874">
            <v>38828</v>
          </cell>
        </row>
        <row r="1875">
          <cell r="A1875">
            <v>2006</v>
          </cell>
          <cell r="B1875">
            <v>2</v>
          </cell>
          <cell r="C1875">
            <v>452</v>
          </cell>
          <cell r="D1875">
            <v>21</v>
          </cell>
          <cell r="E1875">
            <v>792020</v>
          </cell>
          <cell r="F1875">
            <v>0</v>
          </cell>
          <cell r="G1875" t="str">
            <v>Затраты по ШПЗ (основные)</v>
          </cell>
          <cell r="H1875">
            <v>2011</v>
          </cell>
          <cell r="I1875">
            <v>7920</v>
          </cell>
          <cell r="J1875">
            <v>66163.87</v>
          </cell>
          <cell r="K1875">
            <v>1</v>
          </cell>
          <cell r="L1875">
            <v>0</v>
          </cell>
          <cell r="M1875">
            <v>0</v>
          </cell>
          <cell r="N1875">
            <v>0</v>
          </cell>
          <cell r="R1875">
            <v>0</v>
          </cell>
          <cell r="S1875">
            <v>0</v>
          </cell>
          <cell r="T1875">
            <v>0</v>
          </cell>
          <cell r="U1875">
            <v>38</v>
          </cell>
          <cell r="V1875">
            <v>0</v>
          </cell>
          <cell r="W1875">
            <v>0</v>
          </cell>
          <cell r="AA1875">
            <v>0</v>
          </cell>
          <cell r="AB1875">
            <v>0</v>
          </cell>
          <cell r="AC1875">
            <v>0</v>
          </cell>
          <cell r="AD1875">
            <v>38</v>
          </cell>
          <cell r="AE1875">
            <v>280100</v>
          </cell>
          <cell r="AF1875">
            <v>0</v>
          </cell>
          <cell r="AI1875">
            <v>2251</v>
          </cell>
          <cell r="AK1875">
            <v>0</v>
          </cell>
          <cell r="AM1875">
            <v>581</v>
          </cell>
          <cell r="AN1875">
            <v>1</v>
          </cell>
          <cell r="AO1875">
            <v>393216</v>
          </cell>
          <cell r="AQ1875">
            <v>0</v>
          </cell>
          <cell r="AR1875">
            <v>0</v>
          </cell>
          <cell r="AS1875" t="str">
            <v>Ы</v>
          </cell>
          <cell r="AT1875" t="str">
            <v>Ы</v>
          </cell>
          <cell r="AU1875">
            <v>0</v>
          </cell>
          <cell r="AV1875">
            <v>0</v>
          </cell>
          <cell r="AW1875">
            <v>23</v>
          </cell>
          <cell r="AX1875">
            <v>1</v>
          </cell>
          <cell r="AY1875">
            <v>0</v>
          </cell>
          <cell r="AZ1875">
            <v>0</v>
          </cell>
          <cell r="BA1875">
            <v>0</v>
          </cell>
          <cell r="BB1875">
            <v>0</v>
          </cell>
          <cell r="BC1875">
            <v>38828</v>
          </cell>
        </row>
        <row r="1876">
          <cell r="A1876">
            <v>2006</v>
          </cell>
          <cell r="B1876">
            <v>2</v>
          </cell>
          <cell r="C1876">
            <v>453</v>
          </cell>
          <cell r="D1876">
            <v>21</v>
          </cell>
          <cell r="E1876">
            <v>792020</v>
          </cell>
          <cell r="F1876">
            <v>0</v>
          </cell>
          <cell r="G1876" t="str">
            <v>Затраты по ШПЗ (основные)</v>
          </cell>
          <cell r="H1876">
            <v>2011</v>
          </cell>
          <cell r="I1876">
            <v>7920</v>
          </cell>
          <cell r="J1876">
            <v>1245.25</v>
          </cell>
          <cell r="K1876">
            <v>1</v>
          </cell>
          <cell r="L1876">
            <v>0</v>
          </cell>
          <cell r="M1876">
            <v>0</v>
          </cell>
          <cell r="N1876">
            <v>0</v>
          </cell>
          <cell r="R1876">
            <v>0</v>
          </cell>
          <cell r="S1876">
            <v>0</v>
          </cell>
          <cell r="T1876">
            <v>0</v>
          </cell>
          <cell r="U1876">
            <v>38</v>
          </cell>
          <cell r="V1876">
            <v>0</v>
          </cell>
          <cell r="W1876">
            <v>0</v>
          </cell>
          <cell r="AA1876">
            <v>0</v>
          </cell>
          <cell r="AB1876">
            <v>0</v>
          </cell>
          <cell r="AC1876">
            <v>0</v>
          </cell>
          <cell r="AD1876">
            <v>38</v>
          </cell>
          <cell r="AE1876">
            <v>280200</v>
          </cell>
          <cell r="AF1876">
            <v>0</v>
          </cell>
          <cell r="AI1876">
            <v>2251</v>
          </cell>
          <cell r="AK1876">
            <v>0</v>
          </cell>
          <cell r="AM1876">
            <v>582</v>
          </cell>
          <cell r="AN1876">
            <v>1</v>
          </cell>
          <cell r="AO1876">
            <v>393216</v>
          </cell>
          <cell r="AQ1876">
            <v>0</v>
          </cell>
          <cell r="AR1876">
            <v>0</v>
          </cell>
          <cell r="AS1876" t="str">
            <v>Ы</v>
          </cell>
          <cell r="AT1876" t="str">
            <v>Ы</v>
          </cell>
          <cell r="AU1876">
            <v>0</v>
          </cell>
          <cell r="AV1876">
            <v>0</v>
          </cell>
          <cell r="AW1876">
            <v>23</v>
          </cell>
          <cell r="AX1876">
            <v>1</v>
          </cell>
          <cell r="AY1876">
            <v>0</v>
          </cell>
          <cell r="AZ1876">
            <v>0</v>
          </cell>
          <cell r="BA1876">
            <v>0</v>
          </cell>
          <cell r="BB1876">
            <v>0</v>
          </cell>
          <cell r="BC1876">
            <v>38828</v>
          </cell>
        </row>
        <row r="1877">
          <cell r="A1877">
            <v>2006</v>
          </cell>
          <cell r="B1877">
            <v>2</v>
          </cell>
          <cell r="C1877">
            <v>454</v>
          </cell>
          <cell r="D1877">
            <v>21</v>
          </cell>
          <cell r="E1877">
            <v>792020</v>
          </cell>
          <cell r="F1877">
            <v>0</v>
          </cell>
          <cell r="G1877" t="str">
            <v>Затраты по ШПЗ (основные)</v>
          </cell>
          <cell r="H1877">
            <v>2011</v>
          </cell>
          <cell r="I1877">
            <v>7920</v>
          </cell>
          <cell r="J1877">
            <v>5277.98</v>
          </cell>
          <cell r="K1877">
            <v>1</v>
          </cell>
          <cell r="L1877">
            <v>0</v>
          </cell>
          <cell r="M1877">
            <v>0</v>
          </cell>
          <cell r="N1877">
            <v>0</v>
          </cell>
          <cell r="R1877">
            <v>0</v>
          </cell>
          <cell r="S1877">
            <v>0</v>
          </cell>
          <cell r="T1877">
            <v>0</v>
          </cell>
          <cell r="U1877">
            <v>38</v>
          </cell>
          <cell r="V1877">
            <v>0</v>
          </cell>
          <cell r="W1877">
            <v>0</v>
          </cell>
          <cell r="AA1877">
            <v>0</v>
          </cell>
          <cell r="AB1877">
            <v>0</v>
          </cell>
          <cell r="AC1877">
            <v>0</v>
          </cell>
          <cell r="AD1877">
            <v>38</v>
          </cell>
          <cell r="AE1877">
            <v>280300</v>
          </cell>
          <cell r="AF1877">
            <v>0</v>
          </cell>
          <cell r="AI1877">
            <v>2251</v>
          </cell>
          <cell r="AK1877">
            <v>0</v>
          </cell>
          <cell r="AM1877">
            <v>583</v>
          </cell>
          <cell r="AN1877">
            <v>1</v>
          </cell>
          <cell r="AO1877">
            <v>393216</v>
          </cell>
          <cell r="AQ1877">
            <v>0</v>
          </cell>
          <cell r="AR1877">
            <v>0</v>
          </cell>
          <cell r="AS1877" t="str">
            <v>Ы</v>
          </cell>
          <cell r="AT1877" t="str">
            <v>Ы</v>
          </cell>
          <cell r="AU1877">
            <v>0</v>
          </cell>
          <cell r="AV1877">
            <v>0</v>
          </cell>
          <cell r="AW1877">
            <v>23</v>
          </cell>
          <cell r="AX1877">
            <v>1</v>
          </cell>
          <cell r="AY1877">
            <v>0</v>
          </cell>
          <cell r="AZ1877">
            <v>0</v>
          </cell>
          <cell r="BA1877">
            <v>0</v>
          </cell>
          <cell r="BB1877">
            <v>0</v>
          </cell>
          <cell r="BC1877">
            <v>38828</v>
          </cell>
        </row>
        <row r="1878">
          <cell r="A1878">
            <v>2006</v>
          </cell>
          <cell r="B1878">
            <v>2</v>
          </cell>
          <cell r="C1878">
            <v>455</v>
          </cell>
          <cell r="D1878">
            <v>21</v>
          </cell>
          <cell r="E1878">
            <v>792020</v>
          </cell>
          <cell r="F1878">
            <v>0</v>
          </cell>
          <cell r="G1878" t="str">
            <v>Затраты по ШПЗ (основные)</v>
          </cell>
          <cell r="H1878">
            <v>2011</v>
          </cell>
          <cell r="I1878">
            <v>7920</v>
          </cell>
          <cell r="J1878">
            <v>18745.66</v>
          </cell>
          <cell r="K1878">
            <v>1</v>
          </cell>
          <cell r="L1878">
            <v>0</v>
          </cell>
          <cell r="M1878">
            <v>0</v>
          </cell>
          <cell r="N1878">
            <v>0</v>
          </cell>
          <cell r="R1878">
            <v>0</v>
          </cell>
          <cell r="S1878">
            <v>0</v>
          </cell>
          <cell r="T1878">
            <v>0</v>
          </cell>
          <cell r="U1878">
            <v>38</v>
          </cell>
          <cell r="V1878">
            <v>0</v>
          </cell>
          <cell r="W1878">
            <v>0</v>
          </cell>
          <cell r="AA1878">
            <v>0</v>
          </cell>
          <cell r="AB1878">
            <v>0</v>
          </cell>
          <cell r="AC1878">
            <v>0</v>
          </cell>
          <cell r="AD1878">
            <v>38</v>
          </cell>
          <cell r="AE1878">
            <v>280400</v>
          </cell>
          <cell r="AF1878">
            <v>0</v>
          </cell>
          <cell r="AI1878">
            <v>2251</v>
          </cell>
          <cell r="AK1878">
            <v>0</v>
          </cell>
          <cell r="AM1878">
            <v>584</v>
          </cell>
          <cell r="AN1878">
            <v>1</v>
          </cell>
          <cell r="AO1878">
            <v>393216</v>
          </cell>
          <cell r="AQ1878">
            <v>0</v>
          </cell>
          <cell r="AR1878">
            <v>0</v>
          </cell>
          <cell r="AS1878" t="str">
            <v>Ы</v>
          </cell>
          <cell r="AT1878" t="str">
            <v>Ы</v>
          </cell>
          <cell r="AU1878">
            <v>0</v>
          </cell>
          <cell r="AV1878">
            <v>0</v>
          </cell>
          <cell r="AW1878">
            <v>23</v>
          </cell>
          <cell r="AX1878">
            <v>1</v>
          </cell>
          <cell r="AY1878">
            <v>0</v>
          </cell>
          <cell r="AZ1878">
            <v>0</v>
          </cell>
          <cell r="BA1878">
            <v>0</v>
          </cell>
          <cell r="BB1878">
            <v>0</v>
          </cell>
          <cell r="BC1878">
            <v>38828</v>
          </cell>
        </row>
        <row r="1879">
          <cell r="A1879">
            <v>2006</v>
          </cell>
          <cell r="B1879">
            <v>2</v>
          </cell>
          <cell r="C1879">
            <v>456</v>
          </cell>
          <cell r="D1879">
            <v>21</v>
          </cell>
          <cell r="E1879">
            <v>792020</v>
          </cell>
          <cell r="F1879">
            <v>0</v>
          </cell>
          <cell r="G1879" t="str">
            <v>Затраты по ШПЗ (основные)</v>
          </cell>
          <cell r="H1879">
            <v>2011</v>
          </cell>
          <cell r="I1879">
            <v>7920</v>
          </cell>
          <cell r="J1879">
            <v>3093.6</v>
          </cell>
          <cell r="K1879">
            <v>1</v>
          </cell>
          <cell r="L1879">
            <v>0</v>
          </cell>
          <cell r="M1879">
            <v>0</v>
          </cell>
          <cell r="N1879">
            <v>0</v>
          </cell>
          <cell r="R1879">
            <v>0</v>
          </cell>
          <cell r="S1879">
            <v>0</v>
          </cell>
          <cell r="T1879">
            <v>0</v>
          </cell>
          <cell r="U1879">
            <v>38</v>
          </cell>
          <cell r="V1879">
            <v>0</v>
          </cell>
          <cell r="W1879">
            <v>0</v>
          </cell>
          <cell r="AA1879">
            <v>0</v>
          </cell>
          <cell r="AB1879">
            <v>0</v>
          </cell>
          <cell r="AC1879">
            <v>0</v>
          </cell>
          <cell r="AD1879">
            <v>38</v>
          </cell>
          <cell r="AE1879">
            <v>281000</v>
          </cell>
          <cell r="AF1879">
            <v>0</v>
          </cell>
          <cell r="AI1879">
            <v>2251</v>
          </cell>
          <cell r="AK1879">
            <v>0</v>
          </cell>
          <cell r="AM1879">
            <v>585</v>
          </cell>
          <cell r="AN1879">
            <v>1</v>
          </cell>
          <cell r="AO1879">
            <v>393216</v>
          </cell>
          <cell r="AQ1879">
            <v>0</v>
          </cell>
          <cell r="AR1879">
            <v>0</v>
          </cell>
          <cell r="AS1879" t="str">
            <v>Ы</v>
          </cell>
          <cell r="AT1879" t="str">
            <v>Ы</v>
          </cell>
          <cell r="AU1879">
            <v>0</v>
          </cell>
          <cell r="AV1879">
            <v>0</v>
          </cell>
          <cell r="AW1879">
            <v>23</v>
          </cell>
          <cell r="AX1879">
            <v>1</v>
          </cell>
          <cell r="AY1879">
            <v>0</v>
          </cell>
          <cell r="AZ1879">
            <v>0</v>
          </cell>
          <cell r="BA1879">
            <v>0</v>
          </cell>
          <cell r="BB1879">
            <v>0</v>
          </cell>
          <cell r="BC1879">
            <v>38828</v>
          </cell>
        </row>
        <row r="1880">
          <cell r="A1880">
            <v>2006</v>
          </cell>
          <cell r="B1880">
            <v>2</v>
          </cell>
          <cell r="C1880">
            <v>457</v>
          </cell>
          <cell r="D1880">
            <v>21</v>
          </cell>
          <cell r="E1880">
            <v>792020</v>
          </cell>
          <cell r="F1880">
            <v>0</v>
          </cell>
          <cell r="G1880" t="str">
            <v>Затраты по ШПЗ (основные)</v>
          </cell>
          <cell r="H1880">
            <v>2011</v>
          </cell>
          <cell r="I1880">
            <v>7920</v>
          </cell>
          <cell r="J1880">
            <v>21640</v>
          </cell>
          <cell r="K1880">
            <v>1</v>
          </cell>
          <cell r="L1880">
            <v>0</v>
          </cell>
          <cell r="M1880">
            <v>0</v>
          </cell>
          <cell r="N1880">
            <v>0</v>
          </cell>
          <cell r="R1880">
            <v>0</v>
          </cell>
          <cell r="S1880">
            <v>0</v>
          </cell>
          <cell r="T1880">
            <v>0</v>
          </cell>
          <cell r="U1880">
            <v>38</v>
          </cell>
          <cell r="V1880">
            <v>0</v>
          </cell>
          <cell r="W1880">
            <v>0</v>
          </cell>
          <cell r="AA1880">
            <v>0</v>
          </cell>
          <cell r="AB1880">
            <v>0</v>
          </cell>
          <cell r="AC1880">
            <v>0</v>
          </cell>
          <cell r="AD1880">
            <v>38</v>
          </cell>
          <cell r="AE1880">
            <v>283000</v>
          </cell>
          <cell r="AF1880">
            <v>0</v>
          </cell>
          <cell r="AI1880">
            <v>2251</v>
          </cell>
          <cell r="AK1880">
            <v>0</v>
          </cell>
          <cell r="AM1880">
            <v>586</v>
          </cell>
          <cell r="AN1880">
            <v>1</v>
          </cell>
          <cell r="AO1880">
            <v>393216</v>
          </cell>
          <cell r="AQ1880">
            <v>0</v>
          </cell>
          <cell r="AR1880">
            <v>0</v>
          </cell>
          <cell r="AS1880" t="str">
            <v>Ы</v>
          </cell>
          <cell r="AT1880" t="str">
            <v>Ы</v>
          </cell>
          <cell r="AU1880">
            <v>0</v>
          </cell>
          <cell r="AV1880">
            <v>0</v>
          </cell>
          <cell r="AW1880">
            <v>23</v>
          </cell>
          <cell r="AX1880">
            <v>1</v>
          </cell>
          <cell r="AY1880">
            <v>0</v>
          </cell>
          <cell r="AZ1880">
            <v>0</v>
          </cell>
          <cell r="BA1880">
            <v>0</v>
          </cell>
          <cell r="BB1880">
            <v>0</v>
          </cell>
          <cell r="BC1880">
            <v>38828</v>
          </cell>
        </row>
        <row r="1881">
          <cell r="A1881">
            <v>2006</v>
          </cell>
          <cell r="B1881">
            <v>2</v>
          </cell>
          <cell r="C1881">
            <v>458</v>
          </cell>
          <cell r="D1881">
            <v>21</v>
          </cell>
          <cell r="E1881">
            <v>792020</v>
          </cell>
          <cell r="F1881">
            <v>0</v>
          </cell>
          <cell r="G1881" t="str">
            <v>Затраты по ШПЗ (основные)</v>
          </cell>
          <cell r="H1881">
            <v>2011</v>
          </cell>
          <cell r="I1881">
            <v>7920</v>
          </cell>
          <cell r="J1881">
            <v>4791.46</v>
          </cell>
          <cell r="K1881">
            <v>1</v>
          </cell>
          <cell r="L1881">
            <v>0</v>
          </cell>
          <cell r="M1881">
            <v>0</v>
          </cell>
          <cell r="N1881">
            <v>0</v>
          </cell>
          <cell r="R1881">
            <v>0</v>
          </cell>
          <cell r="S1881">
            <v>0</v>
          </cell>
          <cell r="T1881">
            <v>0</v>
          </cell>
          <cell r="U1881">
            <v>38</v>
          </cell>
          <cell r="V1881">
            <v>0</v>
          </cell>
          <cell r="W1881">
            <v>0</v>
          </cell>
          <cell r="AA1881">
            <v>0</v>
          </cell>
          <cell r="AB1881">
            <v>0</v>
          </cell>
          <cell r="AC1881">
            <v>0</v>
          </cell>
          <cell r="AD1881">
            <v>38</v>
          </cell>
          <cell r="AE1881">
            <v>285000</v>
          </cell>
          <cell r="AF1881">
            <v>0</v>
          </cell>
          <cell r="AI1881">
            <v>2251</v>
          </cell>
          <cell r="AK1881">
            <v>0</v>
          </cell>
          <cell r="AM1881">
            <v>587</v>
          </cell>
          <cell r="AN1881">
            <v>1</v>
          </cell>
          <cell r="AO1881">
            <v>393216</v>
          </cell>
          <cell r="AQ1881">
            <v>0</v>
          </cell>
          <cell r="AR1881">
            <v>0</v>
          </cell>
          <cell r="AS1881" t="str">
            <v>Ы</v>
          </cell>
          <cell r="AT1881" t="str">
            <v>Ы</v>
          </cell>
          <cell r="AU1881">
            <v>0</v>
          </cell>
          <cell r="AV1881">
            <v>0</v>
          </cell>
          <cell r="AW1881">
            <v>23</v>
          </cell>
          <cell r="AX1881">
            <v>1</v>
          </cell>
          <cell r="AY1881">
            <v>0</v>
          </cell>
          <cell r="AZ1881">
            <v>0</v>
          </cell>
          <cell r="BA1881">
            <v>0</v>
          </cell>
          <cell r="BB1881">
            <v>0</v>
          </cell>
          <cell r="BC1881">
            <v>38828</v>
          </cell>
        </row>
        <row r="1882">
          <cell r="A1882">
            <v>2006</v>
          </cell>
          <cell r="B1882">
            <v>2</v>
          </cell>
          <cell r="C1882">
            <v>459</v>
          </cell>
          <cell r="D1882">
            <v>21</v>
          </cell>
          <cell r="E1882">
            <v>792020</v>
          </cell>
          <cell r="F1882">
            <v>0</v>
          </cell>
          <cell r="G1882" t="str">
            <v>Затраты по ШПЗ (основные)</v>
          </cell>
          <cell r="H1882">
            <v>2011</v>
          </cell>
          <cell r="I1882">
            <v>7920</v>
          </cell>
          <cell r="J1882">
            <v>69668.399999999994</v>
          </cell>
          <cell r="K1882">
            <v>1</v>
          </cell>
          <cell r="L1882">
            <v>0</v>
          </cell>
          <cell r="M1882">
            <v>0</v>
          </cell>
          <cell r="N1882">
            <v>0</v>
          </cell>
          <cell r="R1882">
            <v>0</v>
          </cell>
          <cell r="S1882">
            <v>0</v>
          </cell>
          <cell r="T1882">
            <v>0</v>
          </cell>
          <cell r="U1882">
            <v>38</v>
          </cell>
          <cell r="V1882">
            <v>0</v>
          </cell>
          <cell r="W1882">
            <v>0</v>
          </cell>
          <cell r="AA1882">
            <v>0</v>
          </cell>
          <cell r="AB1882">
            <v>0</v>
          </cell>
          <cell r="AC1882">
            <v>0</v>
          </cell>
          <cell r="AD1882">
            <v>38</v>
          </cell>
          <cell r="AE1882">
            <v>311000</v>
          </cell>
          <cell r="AF1882">
            <v>0</v>
          </cell>
          <cell r="AI1882">
            <v>2251</v>
          </cell>
          <cell r="AK1882">
            <v>0</v>
          </cell>
          <cell r="AM1882">
            <v>588</v>
          </cell>
          <cell r="AN1882">
            <v>1</v>
          </cell>
          <cell r="AO1882">
            <v>393216</v>
          </cell>
          <cell r="AQ1882">
            <v>0</v>
          </cell>
          <cell r="AR1882">
            <v>0</v>
          </cell>
          <cell r="AS1882" t="str">
            <v>Ы</v>
          </cell>
          <cell r="AT1882" t="str">
            <v>Ы</v>
          </cell>
          <cell r="AU1882">
            <v>0</v>
          </cell>
          <cell r="AV1882">
            <v>0</v>
          </cell>
          <cell r="AW1882">
            <v>23</v>
          </cell>
          <cell r="AX1882">
            <v>1</v>
          </cell>
          <cell r="AY1882">
            <v>0</v>
          </cell>
          <cell r="AZ1882">
            <v>0</v>
          </cell>
          <cell r="BA1882">
            <v>0</v>
          </cell>
          <cell r="BB1882">
            <v>0</v>
          </cell>
          <cell r="BC1882">
            <v>38828</v>
          </cell>
        </row>
        <row r="1883">
          <cell r="A1883">
            <v>2006</v>
          </cell>
          <cell r="B1883">
            <v>2</v>
          </cell>
          <cell r="C1883">
            <v>460</v>
          </cell>
          <cell r="D1883">
            <v>21</v>
          </cell>
          <cell r="E1883">
            <v>792020</v>
          </cell>
          <cell r="F1883">
            <v>0</v>
          </cell>
          <cell r="G1883" t="str">
            <v>Затраты по ШПЗ (основные)</v>
          </cell>
          <cell r="H1883">
            <v>2011</v>
          </cell>
          <cell r="I1883">
            <v>7920</v>
          </cell>
          <cell r="J1883">
            <v>144555.91</v>
          </cell>
          <cell r="K1883">
            <v>1</v>
          </cell>
          <cell r="L1883">
            <v>0</v>
          </cell>
          <cell r="M1883">
            <v>0</v>
          </cell>
          <cell r="N1883">
            <v>0</v>
          </cell>
          <cell r="R1883">
            <v>0</v>
          </cell>
          <cell r="S1883">
            <v>0</v>
          </cell>
          <cell r="T1883">
            <v>0</v>
          </cell>
          <cell r="U1883">
            <v>38</v>
          </cell>
          <cell r="V1883">
            <v>0</v>
          </cell>
          <cell r="W1883">
            <v>0</v>
          </cell>
          <cell r="AA1883">
            <v>0</v>
          </cell>
          <cell r="AB1883">
            <v>0</v>
          </cell>
          <cell r="AC1883">
            <v>0</v>
          </cell>
          <cell r="AD1883">
            <v>38</v>
          </cell>
          <cell r="AE1883">
            <v>312000</v>
          </cell>
          <cell r="AF1883">
            <v>0</v>
          </cell>
          <cell r="AI1883">
            <v>2251</v>
          </cell>
          <cell r="AK1883">
            <v>0</v>
          </cell>
          <cell r="AM1883">
            <v>589</v>
          </cell>
          <cell r="AN1883">
            <v>1</v>
          </cell>
          <cell r="AO1883">
            <v>393216</v>
          </cell>
          <cell r="AQ1883">
            <v>0</v>
          </cell>
          <cell r="AR1883">
            <v>0</v>
          </cell>
          <cell r="AS1883" t="str">
            <v>Ы</v>
          </cell>
          <cell r="AT1883" t="str">
            <v>Ы</v>
          </cell>
          <cell r="AU1883">
            <v>0</v>
          </cell>
          <cell r="AV1883">
            <v>0</v>
          </cell>
          <cell r="AW1883">
            <v>23</v>
          </cell>
          <cell r="AX1883">
            <v>1</v>
          </cell>
          <cell r="AY1883">
            <v>0</v>
          </cell>
          <cell r="AZ1883">
            <v>0</v>
          </cell>
          <cell r="BA1883">
            <v>0</v>
          </cell>
          <cell r="BB1883">
            <v>0</v>
          </cell>
          <cell r="BC1883">
            <v>38828</v>
          </cell>
        </row>
        <row r="1884">
          <cell r="A1884">
            <v>2006</v>
          </cell>
          <cell r="B1884">
            <v>2</v>
          </cell>
          <cell r="C1884">
            <v>461</v>
          </cell>
          <cell r="D1884">
            <v>21</v>
          </cell>
          <cell r="E1884">
            <v>792020</v>
          </cell>
          <cell r="F1884">
            <v>0</v>
          </cell>
          <cell r="G1884" t="str">
            <v>Затраты по ШПЗ (основные)</v>
          </cell>
          <cell r="H1884">
            <v>2011</v>
          </cell>
          <cell r="I1884">
            <v>7920</v>
          </cell>
          <cell r="J1884">
            <v>22953.24</v>
          </cell>
          <cell r="K1884">
            <v>1</v>
          </cell>
          <cell r="L1884">
            <v>0</v>
          </cell>
          <cell r="M1884">
            <v>0</v>
          </cell>
          <cell r="N1884">
            <v>0</v>
          </cell>
          <cell r="R1884">
            <v>0</v>
          </cell>
          <cell r="S1884">
            <v>0</v>
          </cell>
          <cell r="T1884">
            <v>0</v>
          </cell>
          <cell r="U1884">
            <v>38</v>
          </cell>
          <cell r="V1884">
            <v>0</v>
          </cell>
          <cell r="W1884">
            <v>0</v>
          </cell>
          <cell r="AA1884">
            <v>0</v>
          </cell>
          <cell r="AB1884">
            <v>0</v>
          </cell>
          <cell r="AC1884">
            <v>0</v>
          </cell>
          <cell r="AD1884">
            <v>38</v>
          </cell>
          <cell r="AE1884">
            <v>312100</v>
          </cell>
          <cell r="AF1884">
            <v>0</v>
          </cell>
          <cell r="AI1884">
            <v>2251</v>
          </cell>
          <cell r="AK1884">
            <v>0</v>
          </cell>
          <cell r="AM1884">
            <v>590</v>
          </cell>
          <cell r="AN1884">
            <v>1</v>
          </cell>
          <cell r="AO1884">
            <v>393216</v>
          </cell>
          <cell r="AQ1884">
            <v>0</v>
          </cell>
          <cell r="AR1884">
            <v>0</v>
          </cell>
          <cell r="AS1884" t="str">
            <v>Ы</v>
          </cell>
          <cell r="AT1884" t="str">
            <v>Ы</v>
          </cell>
          <cell r="AU1884">
            <v>0</v>
          </cell>
          <cell r="AV1884">
            <v>0</v>
          </cell>
          <cell r="AW1884">
            <v>23</v>
          </cell>
          <cell r="AX1884">
            <v>1</v>
          </cell>
          <cell r="AY1884">
            <v>0</v>
          </cell>
          <cell r="AZ1884">
            <v>0</v>
          </cell>
          <cell r="BA1884">
            <v>0</v>
          </cell>
          <cell r="BB1884">
            <v>0</v>
          </cell>
          <cell r="BC1884">
            <v>38828</v>
          </cell>
        </row>
        <row r="1885">
          <cell r="A1885">
            <v>2006</v>
          </cell>
          <cell r="B1885">
            <v>2</v>
          </cell>
          <cell r="C1885">
            <v>462</v>
          </cell>
          <cell r="D1885">
            <v>21</v>
          </cell>
          <cell r="E1885">
            <v>792020</v>
          </cell>
          <cell r="F1885">
            <v>0</v>
          </cell>
          <cell r="G1885" t="str">
            <v>Затраты по ШПЗ (основные)</v>
          </cell>
          <cell r="H1885">
            <v>2011</v>
          </cell>
          <cell r="I1885">
            <v>7920</v>
          </cell>
          <cell r="J1885">
            <v>316389.83</v>
          </cell>
          <cell r="K1885">
            <v>1</v>
          </cell>
          <cell r="L1885">
            <v>0</v>
          </cell>
          <cell r="M1885">
            <v>0</v>
          </cell>
          <cell r="N1885">
            <v>0</v>
          </cell>
          <cell r="R1885">
            <v>0</v>
          </cell>
          <cell r="S1885">
            <v>0</v>
          </cell>
          <cell r="T1885">
            <v>0</v>
          </cell>
          <cell r="U1885">
            <v>38</v>
          </cell>
          <cell r="V1885">
            <v>0</v>
          </cell>
          <cell r="W1885">
            <v>0</v>
          </cell>
          <cell r="AA1885">
            <v>0</v>
          </cell>
          <cell r="AB1885">
            <v>0</v>
          </cell>
          <cell r="AC1885">
            <v>0</v>
          </cell>
          <cell r="AD1885">
            <v>38</v>
          </cell>
          <cell r="AE1885">
            <v>312200</v>
          </cell>
          <cell r="AF1885">
            <v>0</v>
          </cell>
          <cell r="AI1885">
            <v>2251</v>
          </cell>
          <cell r="AK1885">
            <v>0</v>
          </cell>
          <cell r="AM1885">
            <v>591</v>
          </cell>
          <cell r="AN1885">
            <v>1</v>
          </cell>
          <cell r="AO1885">
            <v>393216</v>
          </cell>
          <cell r="AQ1885">
            <v>0</v>
          </cell>
          <cell r="AR1885">
            <v>0</v>
          </cell>
          <cell r="AS1885" t="str">
            <v>Ы</v>
          </cell>
          <cell r="AT1885" t="str">
            <v>Ы</v>
          </cell>
          <cell r="AU1885">
            <v>0</v>
          </cell>
          <cell r="AV1885">
            <v>0</v>
          </cell>
          <cell r="AW1885">
            <v>23</v>
          </cell>
          <cell r="AX1885">
            <v>1</v>
          </cell>
          <cell r="AY1885">
            <v>0</v>
          </cell>
          <cell r="AZ1885">
            <v>0</v>
          </cell>
          <cell r="BA1885">
            <v>0</v>
          </cell>
          <cell r="BB1885">
            <v>0</v>
          </cell>
          <cell r="BC1885">
            <v>38828</v>
          </cell>
        </row>
        <row r="1886">
          <cell r="A1886">
            <v>2006</v>
          </cell>
          <cell r="B1886">
            <v>2</v>
          </cell>
          <cell r="C1886">
            <v>463</v>
          </cell>
          <cell r="D1886">
            <v>21</v>
          </cell>
          <cell r="E1886">
            <v>792020</v>
          </cell>
          <cell r="F1886">
            <v>0</v>
          </cell>
          <cell r="G1886" t="str">
            <v>Затраты по ШПЗ (основные)</v>
          </cell>
          <cell r="H1886">
            <v>2011</v>
          </cell>
          <cell r="I1886">
            <v>7920</v>
          </cell>
          <cell r="J1886">
            <v>26501.94</v>
          </cell>
          <cell r="K1886">
            <v>1</v>
          </cell>
          <cell r="L1886">
            <v>0</v>
          </cell>
          <cell r="M1886">
            <v>0</v>
          </cell>
          <cell r="N1886">
            <v>0</v>
          </cell>
          <cell r="R1886">
            <v>0</v>
          </cell>
          <cell r="S1886">
            <v>0</v>
          </cell>
          <cell r="T1886">
            <v>0</v>
          </cell>
          <cell r="U1886">
            <v>38</v>
          </cell>
          <cell r="V1886">
            <v>0</v>
          </cell>
          <cell r="W1886">
            <v>0</v>
          </cell>
          <cell r="AA1886">
            <v>0</v>
          </cell>
          <cell r="AB1886">
            <v>0</v>
          </cell>
          <cell r="AC1886">
            <v>0</v>
          </cell>
          <cell r="AD1886">
            <v>38</v>
          </cell>
          <cell r="AE1886">
            <v>313000</v>
          </cell>
          <cell r="AF1886">
            <v>0</v>
          </cell>
          <cell r="AI1886">
            <v>2251</v>
          </cell>
          <cell r="AK1886">
            <v>0</v>
          </cell>
          <cell r="AM1886">
            <v>592</v>
          </cell>
          <cell r="AN1886">
            <v>1</v>
          </cell>
          <cell r="AO1886">
            <v>393216</v>
          </cell>
          <cell r="AQ1886">
            <v>0</v>
          </cell>
          <cell r="AR1886">
            <v>0</v>
          </cell>
          <cell r="AS1886" t="str">
            <v>Ы</v>
          </cell>
          <cell r="AT1886" t="str">
            <v>Ы</v>
          </cell>
          <cell r="AU1886">
            <v>0</v>
          </cell>
          <cell r="AV1886">
            <v>0</v>
          </cell>
          <cell r="AW1886">
            <v>23</v>
          </cell>
          <cell r="AX1886">
            <v>1</v>
          </cell>
          <cell r="AY1886">
            <v>0</v>
          </cell>
          <cell r="AZ1886">
            <v>0</v>
          </cell>
          <cell r="BA1886">
            <v>0</v>
          </cell>
          <cell r="BB1886">
            <v>0</v>
          </cell>
          <cell r="BC1886">
            <v>38828</v>
          </cell>
        </row>
        <row r="1887">
          <cell r="A1887">
            <v>2006</v>
          </cell>
          <cell r="B1887">
            <v>2</v>
          </cell>
          <cell r="C1887">
            <v>464</v>
          </cell>
          <cell r="D1887">
            <v>21</v>
          </cell>
          <cell r="E1887">
            <v>792020</v>
          </cell>
          <cell r="F1887">
            <v>0</v>
          </cell>
          <cell r="G1887" t="str">
            <v>Затраты по ШПЗ (основные)</v>
          </cell>
          <cell r="H1887">
            <v>2011</v>
          </cell>
          <cell r="I1887">
            <v>7920</v>
          </cell>
          <cell r="J1887">
            <v>48185.120000000003</v>
          </cell>
          <cell r="K1887">
            <v>1</v>
          </cell>
          <cell r="L1887">
            <v>0</v>
          </cell>
          <cell r="M1887">
            <v>0</v>
          </cell>
          <cell r="N1887">
            <v>0</v>
          </cell>
          <cell r="R1887">
            <v>0</v>
          </cell>
          <cell r="S1887">
            <v>0</v>
          </cell>
          <cell r="T1887">
            <v>0</v>
          </cell>
          <cell r="U1887">
            <v>38</v>
          </cell>
          <cell r="V1887">
            <v>0</v>
          </cell>
          <cell r="W1887">
            <v>0</v>
          </cell>
          <cell r="AA1887">
            <v>0</v>
          </cell>
          <cell r="AB1887">
            <v>0</v>
          </cell>
          <cell r="AC1887">
            <v>0</v>
          </cell>
          <cell r="AD1887">
            <v>38</v>
          </cell>
          <cell r="AE1887">
            <v>314000</v>
          </cell>
          <cell r="AF1887">
            <v>0</v>
          </cell>
          <cell r="AI1887">
            <v>2251</v>
          </cell>
          <cell r="AK1887">
            <v>0</v>
          </cell>
          <cell r="AM1887">
            <v>593</v>
          </cell>
          <cell r="AN1887">
            <v>1</v>
          </cell>
          <cell r="AO1887">
            <v>393216</v>
          </cell>
          <cell r="AQ1887">
            <v>0</v>
          </cell>
          <cell r="AR1887">
            <v>0</v>
          </cell>
          <cell r="AS1887" t="str">
            <v>Ы</v>
          </cell>
          <cell r="AT1887" t="str">
            <v>Ы</v>
          </cell>
          <cell r="AU1887">
            <v>0</v>
          </cell>
          <cell r="AV1887">
            <v>0</v>
          </cell>
          <cell r="AW1887">
            <v>23</v>
          </cell>
          <cell r="AX1887">
            <v>1</v>
          </cell>
          <cell r="AY1887">
            <v>0</v>
          </cell>
          <cell r="AZ1887">
            <v>0</v>
          </cell>
          <cell r="BA1887">
            <v>0</v>
          </cell>
          <cell r="BB1887">
            <v>0</v>
          </cell>
          <cell r="BC1887">
            <v>38828</v>
          </cell>
        </row>
        <row r="1888">
          <cell r="A1888">
            <v>2006</v>
          </cell>
          <cell r="B1888">
            <v>2</v>
          </cell>
          <cell r="C1888">
            <v>465</v>
          </cell>
          <cell r="D1888">
            <v>21</v>
          </cell>
          <cell r="E1888">
            <v>792020</v>
          </cell>
          <cell r="F1888">
            <v>0</v>
          </cell>
          <cell r="G1888" t="str">
            <v>Затраты по ШПЗ (основные)</v>
          </cell>
          <cell r="H1888">
            <v>2011</v>
          </cell>
          <cell r="I1888">
            <v>7920</v>
          </cell>
          <cell r="J1888">
            <v>9632.23</v>
          </cell>
          <cell r="K1888">
            <v>1</v>
          </cell>
          <cell r="L1888">
            <v>0</v>
          </cell>
          <cell r="M1888">
            <v>0</v>
          </cell>
          <cell r="N1888">
            <v>0</v>
          </cell>
          <cell r="R1888">
            <v>0</v>
          </cell>
          <cell r="S1888">
            <v>0</v>
          </cell>
          <cell r="T1888">
            <v>0</v>
          </cell>
          <cell r="U1888">
            <v>38</v>
          </cell>
          <cell r="V1888">
            <v>0</v>
          </cell>
          <cell r="W1888">
            <v>0</v>
          </cell>
          <cell r="AA1888">
            <v>0</v>
          </cell>
          <cell r="AB1888">
            <v>0</v>
          </cell>
          <cell r="AC1888">
            <v>0</v>
          </cell>
          <cell r="AD1888">
            <v>38</v>
          </cell>
          <cell r="AE1888">
            <v>315000</v>
          </cell>
          <cell r="AF1888">
            <v>0</v>
          </cell>
          <cell r="AI1888">
            <v>2251</v>
          </cell>
          <cell r="AK1888">
            <v>0</v>
          </cell>
          <cell r="AM1888">
            <v>594</v>
          </cell>
          <cell r="AN1888">
            <v>1</v>
          </cell>
          <cell r="AO1888">
            <v>393216</v>
          </cell>
          <cell r="AQ1888">
            <v>0</v>
          </cell>
          <cell r="AR1888">
            <v>0</v>
          </cell>
          <cell r="AS1888" t="str">
            <v>Ы</v>
          </cell>
          <cell r="AT1888" t="str">
            <v>Ы</v>
          </cell>
          <cell r="AU1888">
            <v>0</v>
          </cell>
          <cell r="AV1888">
            <v>0</v>
          </cell>
          <cell r="AW1888">
            <v>23</v>
          </cell>
          <cell r="AX1888">
            <v>1</v>
          </cell>
          <cell r="AY1888">
            <v>0</v>
          </cell>
          <cell r="AZ1888">
            <v>0</v>
          </cell>
          <cell r="BA1888">
            <v>0</v>
          </cell>
          <cell r="BB1888">
            <v>0</v>
          </cell>
          <cell r="BC1888">
            <v>38828</v>
          </cell>
        </row>
        <row r="1889">
          <cell r="A1889">
            <v>2006</v>
          </cell>
          <cell r="B1889">
            <v>2</v>
          </cell>
          <cell r="C1889">
            <v>466</v>
          </cell>
          <cell r="D1889">
            <v>21</v>
          </cell>
          <cell r="E1889">
            <v>792020</v>
          </cell>
          <cell r="F1889">
            <v>0</v>
          </cell>
          <cell r="G1889" t="str">
            <v>Затраты по ШПЗ (основные)</v>
          </cell>
          <cell r="H1889">
            <v>2011</v>
          </cell>
          <cell r="I1889">
            <v>7920</v>
          </cell>
          <cell r="J1889">
            <v>857565</v>
          </cell>
          <cell r="K1889">
            <v>1</v>
          </cell>
          <cell r="L1889">
            <v>0</v>
          </cell>
          <cell r="M1889">
            <v>0</v>
          </cell>
          <cell r="N1889">
            <v>0</v>
          </cell>
          <cell r="R1889">
            <v>0</v>
          </cell>
          <cell r="S1889">
            <v>0</v>
          </cell>
          <cell r="T1889">
            <v>0</v>
          </cell>
          <cell r="U1889">
            <v>38</v>
          </cell>
          <cell r="V1889">
            <v>0</v>
          </cell>
          <cell r="W1889">
            <v>0</v>
          </cell>
          <cell r="AA1889">
            <v>0</v>
          </cell>
          <cell r="AB1889">
            <v>0</v>
          </cell>
          <cell r="AC1889">
            <v>0</v>
          </cell>
          <cell r="AD1889">
            <v>38</v>
          </cell>
          <cell r="AE1889">
            <v>410000</v>
          </cell>
          <cell r="AF1889">
            <v>0</v>
          </cell>
          <cell r="AI1889">
            <v>2251</v>
          </cell>
          <cell r="AK1889">
            <v>0</v>
          </cell>
          <cell r="AM1889">
            <v>595</v>
          </cell>
          <cell r="AN1889">
            <v>1</v>
          </cell>
          <cell r="AO1889">
            <v>393216</v>
          </cell>
          <cell r="AQ1889">
            <v>0</v>
          </cell>
          <cell r="AR1889">
            <v>0</v>
          </cell>
          <cell r="AS1889" t="str">
            <v>Ы</v>
          </cell>
          <cell r="AT1889" t="str">
            <v>Ы</v>
          </cell>
          <cell r="AU1889">
            <v>0</v>
          </cell>
          <cell r="AV1889">
            <v>0</v>
          </cell>
          <cell r="AW1889">
            <v>23</v>
          </cell>
          <cell r="AX1889">
            <v>1</v>
          </cell>
          <cell r="AY1889">
            <v>0</v>
          </cell>
          <cell r="AZ1889">
            <v>0</v>
          </cell>
          <cell r="BA1889">
            <v>0</v>
          </cell>
          <cell r="BB1889">
            <v>0</v>
          </cell>
          <cell r="BC1889">
            <v>38828</v>
          </cell>
        </row>
        <row r="1890">
          <cell r="A1890">
            <v>2006</v>
          </cell>
          <cell r="B1890">
            <v>2</v>
          </cell>
          <cell r="C1890">
            <v>467</v>
          </cell>
          <cell r="D1890">
            <v>21</v>
          </cell>
          <cell r="E1890">
            <v>792020</v>
          </cell>
          <cell r="F1890">
            <v>0</v>
          </cell>
          <cell r="G1890" t="str">
            <v>Затраты по ШПЗ (основные)</v>
          </cell>
          <cell r="H1890">
            <v>2011</v>
          </cell>
          <cell r="I1890">
            <v>7920</v>
          </cell>
          <cell r="J1890">
            <v>99750</v>
          </cell>
          <cell r="K1890">
            <v>1</v>
          </cell>
          <cell r="L1890">
            <v>0</v>
          </cell>
          <cell r="M1890">
            <v>0</v>
          </cell>
          <cell r="N1890">
            <v>0</v>
          </cell>
          <cell r="R1890">
            <v>0</v>
          </cell>
          <cell r="S1890">
            <v>0</v>
          </cell>
          <cell r="T1890">
            <v>0</v>
          </cell>
          <cell r="U1890">
            <v>38</v>
          </cell>
          <cell r="V1890">
            <v>0</v>
          </cell>
          <cell r="W1890">
            <v>0</v>
          </cell>
          <cell r="AA1890">
            <v>0</v>
          </cell>
          <cell r="AB1890">
            <v>0</v>
          </cell>
          <cell r="AC1890">
            <v>0</v>
          </cell>
          <cell r="AD1890">
            <v>38</v>
          </cell>
          <cell r="AE1890">
            <v>410100</v>
          </cell>
          <cell r="AF1890">
            <v>0</v>
          </cell>
          <cell r="AI1890">
            <v>2251</v>
          </cell>
          <cell r="AK1890">
            <v>0</v>
          </cell>
          <cell r="AM1890">
            <v>596</v>
          </cell>
          <cell r="AN1890">
            <v>1</v>
          </cell>
          <cell r="AO1890">
            <v>393216</v>
          </cell>
          <cell r="AQ1890">
            <v>0</v>
          </cell>
          <cell r="AR1890">
            <v>0</v>
          </cell>
          <cell r="AS1890" t="str">
            <v>Ы</v>
          </cell>
          <cell r="AT1890" t="str">
            <v>Ы</v>
          </cell>
          <cell r="AU1890">
            <v>0</v>
          </cell>
          <cell r="AV1890">
            <v>0</v>
          </cell>
          <cell r="AW1890">
            <v>23</v>
          </cell>
          <cell r="AX1890">
            <v>1</v>
          </cell>
          <cell r="AY1890">
            <v>0</v>
          </cell>
          <cell r="AZ1890">
            <v>0</v>
          </cell>
          <cell r="BA1890">
            <v>0</v>
          </cell>
          <cell r="BB1890">
            <v>0</v>
          </cell>
          <cell r="BC1890">
            <v>38828</v>
          </cell>
        </row>
        <row r="1891">
          <cell r="A1891">
            <v>2006</v>
          </cell>
          <cell r="B1891">
            <v>2</v>
          </cell>
          <cell r="C1891">
            <v>468</v>
          </cell>
          <cell r="D1891">
            <v>21</v>
          </cell>
          <cell r="E1891">
            <v>792020</v>
          </cell>
          <cell r="F1891">
            <v>0</v>
          </cell>
          <cell r="G1891" t="str">
            <v>Затраты по ШПЗ (основные)</v>
          </cell>
          <cell r="H1891">
            <v>2011</v>
          </cell>
          <cell r="I1891">
            <v>7920</v>
          </cell>
          <cell r="J1891">
            <v>37718</v>
          </cell>
          <cell r="K1891">
            <v>1</v>
          </cell>
          <cell r="L1891">
            <v>0</v>
          </cell>
          <cell r="M1891">
            <v>0</v>
          </cell>
          <cell r="N1891">
            <v>0</v>
          </cell>
          <cell r="R1891">
            <v>0</v>
          </cell>
          <cell r="S1891">
            <v>0</v>
          </cell>
          <cell r="T1891">
            <v>0</v>
          </cell>
          <cell r="U1891">
            <v>38</v>
          </cell>
          <cell r="V1891">
            <v>0</v>
          </cell>
          <cell r="W1891">
            <v>0</v>
          </cell>
          <cell r="AA1891">
            <v>0</v>
          </cell>
          <cell r="AB1891">
            <v>0</v>
          </cell>
          <cell r="AC1891">
            <v>0</v>
          </cell>
          <cell r="AD1891">
            <v>38</v>
          </cell>
          <cell r="AE1891">
            <v>430000</v>
          </cell>
          <cell r="AF1891">
            <v>0</v>
          </cell>
          <cell r="AI1891">
            <v>2251</v>
          </cell>
          <cell r="AK1891">
            <v>0</v>
          </cell>
          <cell r="AM1891">
            <v>597</v>
          </cell>
          <cell r="AN1891">
            <v>1</v>
          </cell>
          <cell r="AO1891">
            <v>393216</v>
          </cell>
          <cell r="AQ1891">
            <v>0</v>
          </cell>
          <cell r="AR1891">
            <v>0</v>
          </cell>
          <cell r="AS1891" t="str">
            <v>Ы</v>
          </cell>
          <cell r="AT1891" t="str">
            <v>Ы</v>
          </cell>
          <cell r="AU1891">
            <v>0</v>
          </cell>
          <cell r="AV1891">
            <v>0</v>
          </cell>
          <cell r="AW1891">
            <v>23</v>
          </cell>
          <cell r="AX1891">
            <v>1</v>
          </cell>
          <cell r="AY1891">
            <v>0</v>
          </cell>
          <cell r="AZ1891">
            <v>0</v>
          </cell>
          <cell r="BA1891">
            <v>0</v>
          </cell>
          <cell r="BB1891">
            <v>0</v>
          </cell>
          <cell r="BC1891">
            <v>38828</v>
          </cell>
        </row>
        <row r="1892">
          <cell r="A1892">
            <v>2006</v>
          </cell>
          <cell r="B1892">
            <v>2</v>
          </cell>
          <cell r="C1892">
            <v>469</v>
          </cell>
          <cell r="D1892">
            <v>21</v>
          </cell>
          <cell r="E1892">
            <v>792020</v>
          </cell>
          <cell r="F1892">
            <v>0</v>
          </cell>
          <cell r="G1892" t="str">
            <v>Затраты по ШПЗ (основные)</v>
          </cell>
          <cell r="H1892">
            <v>2011</v>
          </cell>
          <cell r="I1892">
            <v>7920</v>
          </cell>
          <cell r="J1892">
            <v>552058</v>
          </cell>
          <cell r="K1892">
            <v>1</v>
          </cell>
          <cell r="L1892">
            <v>0</v>
          </cell>
          <cell r="M1892">
            <v>0</v>
          </cell>
          <cell r="N1892">
            <v>0</v>
          </cell>
          <cell r="R1892">
            <v>0</v>
          </cell>
          <cell r="S1892">
            <v>0</v>
          </cell>
          <cell r="T1892">
            <v>0</v>
          </cell>
          <cell r="U1892">
            <v>38</v>
          </cell>
          <cell r="V1892">
            <v>0</v>
          </cell>
          <cell r="W1892">
            <v>0</v>
          </cell>
          <cell r="AA1892">
            <v>0</v>
          </cell>
          <cell r="AB1892">
            <v>0</v>
          </cell>
          <cell r="AC1892">
            <v>0</v>
          </cell>
          <cell r="AD1892">
            <v>38</v>
          </cell>
          <cell r="AE1892">
            <v>430110</v>
          </cell>
          <cell r="AF1892">
            <v>0</v>
          </cell>
          <cell r="AI1892">
            <v>2251</v>
          </cell>
          <cell r="AK1892">
            <v>0</v>
          </cell>
          <cell r="AM1892">
            <v>598</v>
          </cell>
          <cell r="AN1892">
            <v>1</v>
          </cell>
          <cell r="AO1892">
            <v>393216</v>
          </cell>
          <cell r="AQ1892">
            <v>0</v>
          </cell>
          <cell r="AR1892">
            <v>0</v>
          </cell>
          <cell r="AS1892" t="str">
            <v>Ы</v>
          </cell>
          <cell r="AT1892" t="str">
            <v>Ы</v>
          </cell>
          <cell r="AU1892">
            <v>0</v>
          </cell>
          <cell r="AV1892">
            <v>0</v>
          </cell>
          <cell r="AW1892">
            <v>23</v>
          </cell>
          <cell r="AX1892">
            <v>1</v>
          </cell>
          <cell r="AY1892">
            <v>0</v>
          </cell>
          <cell r="AZ1892">
            <v>0</v>
          </cell>
          <cell r="BA1892">
            <v>0</v>
          </cell>
          <cell r="BB1892">
            <v>0</v>
          </cell>
          <cell r="BC1892">
            <v>38828</v>
          </cell>
        </row>
        <row r="1893">
          <cell r="A1893">
            <v>2006</v>
          </cell>
          <cell r="B1893">
            <v>2</v>
          </cell>
          <cell r="C1893">
            <v>470</v>
          </cell>
          <cell r="D1893">
            <v>21</v>
          </cell>
          <cell r="E1893">
            <v>792020</v>
          </cell>
          <cell r="F1893">
            <v>0</v>
          </cell>
          <cell r="G1893" t="str">
            <v>Затраты по ШПЗ (основные)</v>
          </cell>
          <cell r="H1893">
            <v>2011</v>
          </cell>
          <cell r="I1893">
            <v>7920</v>
          </cell>
          <cell r="J1893">
            <v>259848</v>
          </cell>
          <cell r="K1893">
            <v>1</v>
          </cell>
          <cell r="L1893">
            <v>0</v>
          </cell>
          <cell r="M1893">
            <v>0</v>
          </cell>
          <cell r="N1893">
            <v>0</v>
          </cell>
          <cell r="R1893">
            <v>0</v>
          </cell>
          <cell r="S1893">
            <v>0</v>
          </cell>
          <cell r="T1893">
            <v>0</v>
          </cell>
          <cell r="U1893">
            <v>38</v>
          </cell>
          <cell r="V1893">
            <v>0</v>
          </cell>
          <cell r="W1893">
            <v>0</v>
          </cell>
          <cell r="AA1893">
            <v>0</v>
          </cell>
          <cell r="AB1893">
            <v>0</v>
          </cell>
          <cell r="AC1893">
            <v>0</v>
          </cell>
          <cell r="AD1893">
            <v>38</v>
          </cell>
          <cell r="AE1893">
            <v>430120</v>
          </cell>
          <cell r="AF1893">
            <v>0</v>
          </cell>
          <cell r="AI1893">
            <v>2251</v>
          </cell>
          <cell r="AK1893">
            <v>0</v>
          </cell>
          <cell r="AM1893">
            <v>599</v>
          </cell>
          <cell r="AN1893">
            <v>1</v>
          </cell>
          <cell r="AO1893">
            <v>393216</v>
          </cell>
          <cell r="AQ1893">
            <v>0</v>
          </cell>
          <cell r="AR1893">
            <v>0</v>
          </cell>
          <cell r="AS1893" t="str">
            <v>Ы</v>
          </cell>
          <cell r="AT1893" t="str">
            <v>Ы</v>
          </cell>
          <cell r="AU1893">
            <v>0</v>
          </cell>
          <cell r="AV1893">
            <v>0</v>
          </cell>
          <cell r="AW1893">
            <v>23</v>
          </cell>
          <cell r="AX1893">
            <v>1</v>
          </cell>
          <cell r="AY1893">
            <v>0</v>
          </cell>
          <cell r="AZ1893">
            <v>0</v>
          </cell>
          <cell r="BA1893">
            <v>0</v>
          </cell>
          <cell r="BB1893">
            <v>0</v>
          </cell>
          <cell r="BC1893">
            <v>38828</v>
          </cell>
        </row>
        <row r="1894">
          <cell r="A1894">
            <v>2006</v>
          </cell>
          <cell r="B1894">
            <v>2</v>
          </cell>
          <cell r="C1894">
            <v>471</v>
          </cell>
          <cell r="D1894">
            <v>21</v>
          </cell>
          <cell r="E1894">
            <v>792020</v>
          </cell>
          <cell r="F1894">
            <v>0</v>
          </cell>
          <cell r="G1894" t="str">
            <v>Затраты по ШПЗ (основные)</v>
          </cell>
          <cell r="H1894">
            <v>2011</v>
          </cell>
          <cell r="I1894">
            <v>7920</v>
          </cell>
          <cell r="J1894">
            <v>458949</v>
          </cell>
          <cell r="K1894">
            <v>1</v>
          </cell>
          <cell r="L1894">
            <v>0</v>
          </cell>
          <cell r="M1894">
            <v>0</v>
          </cell>
          <cell r="N1894">
            <v>0</v>
          </cell>
          <cell r="R1894">
            <v>0</v>
          </cell>
          <cell r="S1894">
            <v>0</v>
          </cell>
          <cell r="T1894">
            <v>0</v>
          </cell>
          <cell r="U1894">
            <v>38</v>
          </cell>
          <cell r="V1894">
            <v>0</v>
          </cell>
          <cell r="W1894">
            <v>0</v>
          </cell>
          <cell r="AA1894">
            <v>0</v>
          </cell>
          <cell r="AB1894">
            <v>0</v>
          </cell>
          <cell r="AC1894">
            <v>0</v>
          </cell>
          <cell r="AD1894">
            <v>38</v>
          </cell>
          <cell r="AE1894">
            <v>430130</v>
          </cell>
          <cell r="AF1894">
            <v>0</v>
          </cell>
          <cell r="AI1894">
            <v>2251</v>
          </cell>
          <cell r="AK1894">
            <v>0</v>
          </cell>
          <cell r="AM1894">
            <v>600</v>
          </cell>
          <cell r="AN1894">
            <v>1</v>
          </cell>
          <cell r="AO1894">
            <v>393216</v>
          </cell>
          <cell r="AQ1894">
            <v>0</v>
          </cell>
          <cell r="AR1894">
            <v>0</v>
          </cell>
          <cell r="AS1894" t="str">
            <v>Ы</v>
          </cell>
          <cell r="AT1894" t="str">
            <v>Ы</v>
          </cell>
          <cell r="AU1894">
            <v>0</v>
          </cell>
          <cell r="AV1894">
            <v>0</v>
          </cell>
          <cell r="AW1894">
            <v>23</v>
          </cell>
          <cell r="AX1894">
            <v>1</v>
          </cell>
          <cell r="AY1894">
            <v>0</v>
          </cell>
          <cell r="AZ1894">
            <v>0</v>
          </cell>
          <cell r="BA1894">
            <v>0</v>
          </cell>
          <cell r="BB1894">
            <v>0</v>
          </cell>
          <cell r="BC1894">
            <v>38828</v>
          </cell>
        </row>
        <row r="1895">
          <cell r="A1895">
            <v>2006</v>
          </cell>
          <cell r="B1895">
            <v>2</v>
          </cell>
          <cell r="C1895">
            <v>472</v>
          </cell>
          <cell r="D1895">
            <v>21</v>
          </cell>
          <cell r="E1895">
            <v>792020</v>
          </cell>
          <cell r="F1895">
            <v>0</v>
          </cell>
          <cell r="G1895" t="str">
            <v>Затраты по ШПЗ (основные)</v>
          </cell>
          <cell r="H1895">
            <v>2011</v>
          </cell>
          <cell r="I1895">
            <v>7920</v>
          </cell>
          <cell r="J1895">
            <v>394501</v>
          </cell>
          <cell r="K1895">
            <v>1</v>
          </cell>
          <cell r="L1895">
            <v>0</v>
          </cell>
          <cell r="M1895">
            <v>0</v>
          </cell>
          <cell r="N1895">
            <v>0</v>
          </cell>
          <cell r="R1895">
            <v>0</v>
          </cell>
          <cell r="S1895">
            <v>0</v>
          </cell>
          <cell r="T1895">
            <v>0</v>
          </cell>
          <cell r="U1895">
            <v>38</v>
          </cell>
          <cell r="V1895">
            <v>0</v>
          </cell>
          <cell r="W1895">
            <v>0</v>
          </cell>
          <cell r="AA1895">
            <v>0</v>
          </cell>
          <cell r="AB1895">
            <v>0</v>
          </cell>
          <cell r="AC1895">
            <v>0</v>
          </cell>
          <cell r="AD1895">
            <v>38</v>
          </cell>
          <cell r="AE1895">
            <v>430140</v>
          </cell>
          <cell r="AF1895">
            <v>0</v>
          </cell>
          <cell r="AI1895">
            <v>2251</v>
          </cell>
          <cell r="AK1895">
            <v>0</v>
          </cell>
          <cell r="AM1895">
            <v>601</v>
          </cell>
          <cell r="AN1895">
            <v>1</v>
          </cell>
          <cell r="AO1895">
            <v>393216</v>
          </cell>
          <cell r="AQ1895">
            <v>0</v>
          </cell>
          <cell r="AR1895">
            <v>0</v>
          </cell>
          <cell r="AS1895" t="str">
            <v>Ы</v>
          </cell>
          <cell r="AT1895" t="str">
            <v>Ы</v>
          </cell>
          <cell r="AU1895">
            <v>0</v>
          </cell>
          <cell r="AV1895">
            <v>0</v>
          </cell>
          <cell r="AW1895">
            <v>23</v>
          </cell>
          <cell r="AX1895">
            <v>1</v>
          </cell>
          <cell r="AY1895">
            <v>0</v>
          </cell>
          <cell r="AZ1895">
            <v>0</v>
          </cell>
          <cell r="BA1895">
            <v>0</v>
          </cell>
          <cell r="BB1895">
            <v>0</v>
          </cell>
          <cell r="BC1895">
            <v>38828</v>
          </cell>
        </row>
        <row r="1896">
          <cell r="A1896">
            <v>2006</v>
          </cell>
          <cell r="B1896">
            <v>2</v>
          </cell>
          <cell r="C1896">
            <v>473</v>
          </cell>
          <cell r="D1896">
            <v>21</v>
          </cell>
          <cell r="E1896">
            <v>792020</v>
          </cell>
          <cell r="F1896">
            <v>0</v>
          </cell>
          <cell r="G1896" t="str">
            <v>Затраты по ШПЗ (основные)</v>
          </cell>
          <cell r="H1896">
            <v>2011</v>
          </cell>
          <cell r="I1896">
            <v>7920</v>
          </cell>
          <cell r="J1896">
            <v>1341</v>
          </cell>
          <cell r="K1896">
            <v>1</v>
          </cell>
          <cell r="L1896">
            <v>0</v>
          </cell>
          <cell r="M1896">
            <v>0</v>
          </cell>
          <cell r="N1896">
            <v>0</v>
          </cell>
          <cell r="R1896">
            <v>0</v>
          </cell>
          <cell r="S1896">
            <v>0</v>
          </cell>
          <cell r="T1896">
            <v>0</v>
          </cell>
          <cell r="U1896">
            <v>38</v>
          </cell>
          <cell r="V1896">
            <v>0</v>
          </cell>
          <cell r="W1896">
            <v>0</v>
          </cell>
          <cell r="AA1896">
            <v>0</v>
          </cell>
          <cell r="AB1896">
            <v>0</v>
          </cell>
          <cell r="AC1896">
            <v>0</v>
          </cell>
          <cell r="AD1896">
            <v>38</v>
          </cell>
          <cell r="AE1896">
            <v>430230</v>
          </cell>
          <cell r="AF1896">
            <v>0</v>
          </cell>
          <cell r="AI1896">
            <v>2251</v>
          </cell>
          <cell r="AK1896">
            <v>0</v>
          </cell>
          <cell r="AM1896">
            <v>602</v>
          </cell>
          <cell r="AN1896">
            <v>1</v>
          </cell>
          <cell r="AO1896">
            <v>393216</v>
          </cell>
          <cell r="AQ1896">
            <v>0</v>
          </cell>
          <cell r="AR1896">
            <v>0</v>
          </cell>
          <cell r="AS1896" t="str">
            <v>Ы</v>
          </cell>
          <cell r="AT1896" t="str">
            <v>Ы</v>
          </cell>
          <cell r="AU1896">
            <v>0</v>
          </cell>
          <cell r="AV1896">
            <v>0</v>
          </cell>
          <cell r="AW1896">
            <v>23</v>
          </cell>
          <cell r="AX1896">
            <v>1</v>
          </cell>
          <cell r="AY1896">
            <v>0</v>
          </cell>
          <cell r="AZ1896">
            <v>0</v>
          </cell>
          <cell r="BA1896">
            <v>0</v>
          </cell>
          <cell r="BB1896">
            <v>0</v>
          </cell>
          <cell r="BC1896">
            <v>38828</v>
          </cell>
        </row>
        <row r="1897">
          <cell r="A1897">
            <v>2006</v>
          </cell>
          <cell r="B1897">
            <v>2</v>
          </cell>
          <cell r="C1897">
            <v>474</v>
          </cell>
          <cell r="D1897">
            <v>21</v>
          </cell>
          <cell r="E1897">
            <v>792020</v>
          </cell>
          <cell r="F1897">
            <v>0</v>
          </cell>
          <cell r="G1897" t="str">
            <v>Затраты по ШПЗ (основные)</v>
          </cell>
          <cell r="H1897">
            <v>2011</v>
          </cell>
          <cell r="I1897">
            <v>7920</v>
          </cell>
          <cell r="J1897">
            <v>8531</v>
          </cell>
          <cell r="K1897">
            <v>1</v>
          </cell>
          <cell r="L1897">
            <v>0</v>
          </cell>
          <cell r="M1897">
            <v>0</v>
          </cell>
          <cell r="N1897">
            <v>0</v>
          </cell>
          <cell r="R1897">
            <v>0</v>
          </cell>
          <cell r="S1897">
            <v>0</v>
          </cell>
          <cell r="T1897">
            <v>0</v>
          </cell>
          <cell r="U1897">
            <v>38</v>
          </cell>
          <cell r="V1897">
            <v>0</v>
          </cell>
          <cell r="W1897">
            <v>0</v>
          </cell>
          <cell r="AA1897">
            <v>0</v>
          </cell>
          <cell r="AB1897">
            <v>0</v>
          </cell>
          <cell r="AC1897">
            <v>0</v>
          </cell>
          <cell r="AD1897">
            <v>38</v>
          </cell>
          <cell r="AE1897">
            <v>430240</v>
          </cell>
          <cell r="AF1897">
            <v>0</v>
          </cell>
          <cell r="AI1897">
            <v>2251</v>
          </cell>
          <cell r="AK1897">
            <v>0</v>
          </cell>
          <cell r="AM1897">
            <v>603</v>
          </cell>
          <cell r="AN1897">
            <v>1</v>
          </cell>
          <cell r="AO1897">
            <v>393216</v>
          </cell>
          <cell r="AQ1897">
            <v>0</v>
          </cell>
          <cell r="AR1897">
            <v>0</v>
          </cell>
          <cell r="AS1897" t="str">
            <v>Ы</v>
          </cell>
          <cell r="AT1897" t="str">
            <v>Ы</v>
          </cell>
          <cell r="AU1897">
            <v>0</v>
          </cell>
          <cell r="AV1897">
            <v>0</v>
          </cell>
          <cell r="AW1897">
            <v>23</v>
          </cell>
          <cell r="AX1897">
            <v>1</v>
          </cell>
          <cell r="AY1897">
            <v>0</v>
          </cell>
          <cell r="AZ1897">
            <v>0</v>
          </cell>
          <cell r="BA1897">
            <v>0</v>
          </cell>
          <cell r="BB1897">
            <v>0</v>
          </cell>
          <cell r="BC1897">
            <v>38828</v>
          </cell>
        </row>
        <row r="1898">
          <cell r="A1898">
            <v>2006</v>
          </cell>
          <cell r="B1898">
            <v>2</v>
          </cell>
          <cell r="C1898">
            <v>475</v>
          </cell>
          <cell r="D1898">
            <v>21</v>
          </cell>
          <cell r="E1898">
            <v>792020</v>
          </cell>
          <cell r="F1898">
            <v>0</v>
          </cell>
          <cell r="G1898" t="str">
            <v>Затраты по ШПЗ (основные)</v>
          </cell>
          <cell r="H1898">
            <v>2011</v>
          </cell>
          <cell r="I1898">
            <v>7920</v>
          </cell>
          <cell r="J1898">
            <v>36123</v>
          </cell>
          <cell r="K1898">
            <v>1</v>
          </cell>
          <cell r="L1898">
            <v>0</v>
          </cell>
          <cell r="M1898">
            <v>0</v>
          </cell>
          <cell r="N1898">
            <v>0</v>
          </cell>
          <cell r="R1898">
            <v>0</v>
          </cell>
          <cell r="S1898">
            <v>0</v>
          </cell>
          <cell r="T1898">
            <v>0</v>
          </cell>
          <cell r="U1898">
            <v>38</v>
          </cell>
          <cell r="V1898">
            <v>0</v>
          </cell>
          <cell r="W1898">
            <v>0</v>
          </cell>
          <cell r="AA1898">
            <v>0</v>
          </cell>
          <cell r="AB1898">
            <v>0</v>
          </cell>
          <cell r="AC1898">
            <v>0</v>
          </cell>
          <cell r="AD1898">
            <v>38</v>
          </cell>
          <cell r="AE1898">
            <v>450000</v>
          </cell>
          <cell r="AF1898">
            <v>0</v>
          </cell>
          <cell r="AI1898">
            <v>2251</v>
          </cell>
          <cell r="AK1898">
            <v>0</v>
          </cell>
          <cell r="AM1898">
            <v>604</v>
          </cell>
          <cell r="AN1898">
            <v>1</v>
          </cell>
          <cell r="AO1898">
            <v>393216</v>
          </cell>
          <cell r="AQ1898">
            <v>0</v>
          </cell>
          <cell r="AR1898">
            <v>0</v>
          </cell>
          <cell r="AS1898" t="str">
            <v>Ы</v>
          </cell>
          <cell r="AT1898" t="str">
            <v>Ы</v>
          </cell>
          <cell r="AU1898">
            <v>0</v>
          </cell>
          <cell r="AV1898">
            <v>0</v>
          </cell>
          <cell r="AW1898">
            <v>23</v>
          </cell>
          <cell r="AX1898">
            <v>1</v>
          </cell>
          <cell r="AY1898">
            <v>0</v>
          </cell>
          <cell r="AZ1898">
            <v>0</v>
          </cell>
          <cell r="BA1898">
            <v>0</v>
          </cell>
          <cell r="BB1898">
            <v>0</v>
          </cell>
          <cell r="BC1898">
            <v>38828</v>
          </cell>
        </row>
        <row r="1899">
          <cell r="A1899">
            <v>2006</v>
          </cell>
          <cell r="B1899">
            <v>2</v>
          </cell>
          <cell r="C1899">
            <v>476</v>
          </cell>
          <cell r="D1899">
            <v>21</v>
          </cell>
          <cell r="E1899">
            <v>792020</v>
          </cell>
          <cell r="F1899">
            <v>0</v>
          </cell>
          <cell r="G1899" t="str">
            <v>Затраты по ШПЗ (основные)</v>
          </cell>
          <cell r="H1899">
            <v>2011</v>
          </cell>
          <cell r="I1899">
            <v>7920</v>
          </cell>
          <cell r="J1899">
            <v>2132</v>
          </cell>
          <cell r="K1899">
            <v>1</v>
          </cell>
          <cell r="L1899">
            <v>0</v>
          </cell>
          <cell r="M1899">
            <v>0</v>
          </cell>
          <cell r="N1899">
            <v>0</v>
          </cell>
          <cell r="R1899">
            <v>0</v>
          </cell>
          <cell r="S1899">
            <v>0</v>
          </cell>
          <cell r="T1899">
            <v>0</v>
          </cell>
          <cell r="U1899">
            <v>38</v>
          </cell>
          <cell r="V1899">
            <v>0</v>
          </cell>
          <cell r="W1899">
            <v>0</v>
          </cell>
          <cell r="AA1899">
            <v>0</v>
          </cell>
          <cell r="AB1899">
            <v>0</v>
          </cell>
          <cell r="AC1899">
            <v>0</v>
          </cell>
          <cell r="AD1899">
            <v>38</v>
          </cell>
          <cell r="AE1899">
            <v>460000</v>
          </cell>
          <cell r="AF1899">
            <v>0</v>
          </cell>
          <cell r="AI1899">
            <v>2251</v>
          </cell>
          <cell r="AK1899">
            <v>0</v>
          </cell>
          <cell r="AM1899">
            <v>605</v>
          </cell>
          <cell r="AN1899">
            <v>1</v>
          </cell>
          <cell r="AO1899">
            <v>393216</v>
          </cell>
          <cell r="AQ1899">
            <v>0</v>
          </cell>
          <cell r="AR1899">
            <v>0</v>
          </cell>
          <cell r="AS1899" t="str">
            <v>Ы</v>
          </cell>
          <cell r="AT1899" t="str">
            <v>Ы</v>
          </cell>
          <cell r="AU1899">
            <v>0</v>
          </cell>
          <cell r="AV1899">
            <v>0</v>
          </cell>
          <cell r="AW1899">
            <v>23</v>
          </cell>
          <cell r="AX1899">
            <v>1</v>
          </cell>
          <cell r="AY1899">
            <v>0</v>
          </cell>
          <cell r="AZ1899">
            <v>0</v>
          </cell>
          <cell r="BA1899">
            <v>0</v>
          </cell>
          <cell r="BB1899">
            <v>0</v>
          </cell>
          <cell r="BC1899">
            <v>38828</v>
          </cell>
        </row>
        <row r="1900">
          <cell r="A1900">
            <v>2006</v>
          </cell>
          <cell r="B1900">
            <v>2</v>
          </cell>
          <cell r="C1900">
            <v>477</v>
          </cell>
          <cell r="D1900">
            <v>21</v>
          </cell>
          <cell r="E1900">
            <v>792020</v>
          </cell>
          <cell r="F1900">
            <v>0</v>
          </cell>
          <cell r="G1900" t="str">
            <v>Затраты по ШПЗ (основные)</v>
          </cell>
          <cell r="H1900">
            <v>2011</v>
          </cell>
          <cell r="I1900">
            <v>7920</v>
          </cell>
          <cell r="J1900">
            <v>184</v>
          </cell>
          <cell r="K1900">
            <v>1</v>
          </cell>
          <cell r="L1900">
            <v>0</v>
          </cell>
          <cell r="M1900">
            <v>0</v>
          </cell>
          <cell r="N1900">
            <v>0</v>
          </cell>
          <cell r="R1900">
            <v>0</v>
          </cell>
          <cell r="S1900">
            <v>0</v>
          </cell>
          <cell r="T1900">
            <v>0</v>
          </cell>
          <cell r="U1900">
            <v>38</v>
          </cell>
          <cell r="V1900">
            <v>0</v>
          </cell>
          <cell r="W1900">
            <v>0</v>
          </cell>
          <cell r="AA1900">
            <v>0</v>
          </cell>
          <cell r="AB1900">
            <v>0</v>
          </cell>
          <cell r="AC1900">
            <v>0</v>
          </cell>
          <cell r="AD1900">
            <v>38</v>
          </cell>
          <cell r="AE1900">
            <v>465000</v>
          </cell>
          <cell r="AF1900">
            <v>0</v>
          </cell>
          <cell r="AI1900">
            <v>2251</v>
          </cell>
          <cell r="AK1900">
            <v>0</v>
          </cell>
          <cell r="AM1900">
            <v>606</v>
          </cell>
          <cell r="AN1900">
            <v>1</v>
          </cell>
          <cell r="AO1900">
            <v>393216</v>
          </cell>
          <cell r="AQ1900">
            <v>0</v>
          </cell>
          <cell r="AR1900">
            <v>0</v>
          </cell>
          <cell r="AS1900" t="str">
            <v>Ы</v>
          </cell>
          <cell r="AT1900" t="str">
            <v>Ы</v>
          </cell>
          <cell r="AU1900">
            <v>0</v>
          </cell>
          <cell r="AV1900">
            <v>0</v>
          </cell>
          <cell r="AW1900">
            <v>23</v>
          </cell>
          <cell r="AX1900">
            <v>1</v>
          </cell>
          <cell r="AY1900">
            <v>0</v>
          </cell>
          <cell r="AZ1900">
            <v>0</v>
          </cell>
          <cell r="BA1900">
            <v>0</v>
          </cell>
          <cell r="BB1900">
            <v>0</v>
          </cell>
          <cell r="BC1900">
            <v>38828</v>
          </cell>
        </row>
        <row r="1901">
          <cell r="A1901">
            <v>2006</v>
          </cell>
          <cell r="B1901">
            <v>2</v>
          </cell>
          <cell r="C1901">
            <v>478</v>
          </cell>
          <cell r="D1901">
            <v>21</v>
          </cell>
          <cell r="E1901">
            <v>792020</v>
          </cell>
          <cell r="F1901">
            <v>0</v>
          </cell>
          <cell r="G1901" t="str">
            <v>Затраты по ШПЗ (основные)</v>
          </cell>
          <cell r="H1901">
            <v>2011</v>
          </cell>
          <cell r="I1901">
            <v>7920</v>
          </cell>
          <cell r="J1901">
            <v>144325.35</v>
          </cell>
          <cell r="K1901">
            <v>1</v>
          </cell>
          <cell r="L1901">
            <v>0</v>
          </cell>
          <cell r="M1901">
            <v>0</v>
          </cell>
          <cell r="N1901">
            <v>0</v>
          </cell>
          <cell r="R1901">
            <v>0</v>
          </cell>
          <cell r="S1901">
            <v>0</v>
          </cell>
          <cell r="T1901">
            <v>0</v>
          </cell>
          <cell r="U1901">
            <v>38</v>
          </cell>
          <cell r="V1901">
            <v>0</v>
          </cell>
          <cell r="W1901">
            <v>0</v>
          </cell>
          <cell r="AA1901">
            <v>0</v>
          </cell>
          <cell r="AB1901">
            <v>0</v>
          </cell>
          <cell r="AC1901">
            <v>0</v>
          </cell>
          <cell r="AD1901">
            <v>38</v>
          </cell>
          <cell r="AE1901">
            <v>503000</v>
          </cell>
          <cell r="AF1901">
            <v>0</v>
          </cell>
          <cell r="AI1901">
            <v>2251</v>
          </cell>
          <cell r="AK1901">
            <v>0</v>
          </cell>
          <cell r="AM1901">
            <v>607</v>
          </cell>
          <cell r="AN1901">
            <v>1</v>
          </cell>
          <cell r="AO1901">
            <v>393216</v>
          </cell>
          <cell r="AQ1901">
            <v>0</v>
          </cell>
          <cell r="AR1901">
            <v>0</v>
          </cell>
          <cell r="AS1901" t="str">
            <v>Ы</v>
          </cell>
          <cell r="AT1901" t="str">
            <v>Ы</v>
          </cell>
          <cell r="AU1901">
            <v>0</v>
          </cell>
          <cell r="AV1901">
            <v>0</v>
          </cell>
          <cell r="AW1901">
            <v>23</v>
          </cell>
          <cell r="AX1901">
            <v>1</v>
          </cell>
          <cell r="AY1901">
            <v>0</v>
          </cell>
          <cell r="AZ1901">
            <v>0</v>
          </cell>
          <cell r="BA1901">
            <v>0</v>
          </cell>
          <cell r="BB1901">
            <v>0</v>
          </cell>
          <cell r="BC1901">
            <v>38828</v>
          </cell>
        </row>
        <row r="1902">
          <cell r="A1902">
            <v>2006</v>
          </cell>
          <cell r="B1902">
            <v>2</v>
          </cell>
          <cell r="C1902">
            <v>479</v>
          </cell>
          <cell r="D1902">
            <v>21</v>
          </cell>
          <cell r="E1902">
            <v>792020</v>
          </cell>
          <cell r="F1902">
            <v>0</v>
          </cell>
          <cell r="G1902" t="str">
            <v>Затраты по ШПЗ (основные)</v>
          </cell>
          <cell r="H1902">
            <v>2011</v>
          </cell>
          <cell r="I1902">
            <v>7920</v>
          </cell>
          <cell r="J1902">
            <v>22400</v>
          </cell>
          <cell r="K1902">
            <v>1</v>
          </cell>
          <cell r="L1902">
            <v>0</v>
          </cell>
          <cell r="M1902">
            <v>0</v>
          </cell>
          <cell r="N1902">
            <v>0</v>
          </cell>
          <cell r="R1902">
            <v>0</v>
          </cell>
          <cell r="S1902">
            <v>0</v>
          </cell>
          <cell r="T1902">
            <v>0</v>
          </cell>
          <cell r="U1902">
            <v>38</v>
          </cell>
          <cell r="V1902">
            <v>0</v>
          </cell>
          <cell r="W1902">
            <v>0</v>
          </cell>
          <cell r="AA1902">
            <v>0</v>
          </cell>
          <cell r="AB1902">
            <v>0</v>
          </cell>
          <cell r="AC1902">
            <v>0</v>
          </cell>
          <cell r="AD1902">
            <v>38</v>
          </cell>
          <cell r="AE1902">
            <v>504100</v>
          </cell>
          <cell r="AF1902">
            <v>0</v>
          </cell>
          <cell r="AI1902">
            <v>2251</v>
          </cell>
          <cell r="AK1902">
            <v>0</v>
          </cell>
          <cell r="AM1902">
            <v>608</v>
          </cell>
          <cell r="AN1902">
            <v>1</v>
          </cell>
          <cell r="AO1902">
            <v>393216</v>
          </cell>
          <cell r="AQ1902">
            <v>0</v>
          </cell>
          <cell r="AR1902">
            <v>0</v>
          </cell>
          <cell r="AS1902" t="str">
            <v>Ы</v>
          </cell>
          <cell r="AT1902" t="str">
            <v>Ы</v>
          </cell>
          <cell r="AU1902">
            <v>0</v>
          </cell>
          <cell r="AV1902">
            <v>0</v>
          </cell>
          <cell r="AW1902">
            <v>23</v>
          </cell>
          <cell r="AX1902">
            <v>1</v>
          </cell>
          <cell r="AY1902">
            <v>0</v>
          </cell>
          <cell r="AZ1902">
            <v>0</v>
          </cell>
          <cell r="BA1902">
            <v>0</v>
          </cell>
          <cell r="BB1902">
            <v>0</v>
          </cell>
          <cell r="BC1902">
            <v>38828</v>
          </cell>
        </row>
        <row r="1903">
          <cell r="A1903">
            <v>2006</v>
          </cell>
          <cell r="B1903">
            <v>2</v>
          </cell>
          <cell r="C1903">
            <v>480</v>
          </cell>
          <cell r="D1903">
            <v>21</v>
          </cell>
          <cell r="E1903">
            <v>792020</v>
          </cell>
          <cell r="F1903">
            <v>0</v>
          </cell>
          <cell r="G1903" t="str">
            <v>Затраты по ШПЗ (основные)</v>
          </cell>
          <cell r="H1903">
            <v>2011</v>
          </cell>
          <cell r="I1903">
            <v>7920</v>
          </cell>
          <cell r="J1903">
            <v>13352.56</v>
          </cell>
          <cell r="K1903">
            <v>1</v>
          </cell>
          <cell r="L1903">
            <v>0</v>
          </cell>
          <cell r="M1903">
            <v>0</v>
          </cell>
          <cell r="N1903">
            <v>0</v>
          </cell>
          <cell r="R1903">
            <v>0</v>
          </cell>
          <cell r="S1903">
            <v>0</v>
          </cell>
          <cell r="T1903">
            <v>0</v>
          </cell>
          <cell r="U1903">
            <v>38</v>
          </cell>
          <cell r="V1903">
            <v>0</v>
          </cell>
          <cell r="W1903">
            <v>0</v>
          </cell>
          <cell r="AA1903">
            <v>0</v>
          </cell>
          <cell r="AB1903">
            <v>0</v>
          </cell>
          <cell r="AC1903">
            <v>0</v>
          </cell>
          <cell r="AD1903">
            <v>38</v>
          </cell>
          <cell r="AE1903">
            <v>504200</v>
          </cell>
          <cell r="AF1903">
            <v>0</v>
          </cell>
          <cell r="AI1903">
            <v>2251</v>
          </cell>
          <cell r="AK1903">
            <v>0</v>
          </cell>
          <cell r="AM1903">
            <v>609</v>
          </cell>
          <cell r="AN1903">
            <v>1</v>
          </cell>
          <cell r="AO1903">
            <v>393216</v>
          </cell>
          <cell r="AQ1903">
            <v>0</v>
          </cell>
          <cell r="AR1903">
            <v>0</v>
          </cell>
          <cell r="AS1903" t="str">
            <v>Ы</v>
          </cell>
          <cell r="AT1903" t="str">
            <v>Ы</v>
          </cell>
          <cell r="AU1903">
            <v>0</v>
          </cell>
          <cell r="AV1903">
            <v>0</v>
          </cell>
          <cell r="AW1903">
            <v>23</v>
          </cell>
          <cell r="AX1903">
            <v>1</v>
          </cell>
          <cell r="AY1903">
            <v>0</v>
          </cell>
          <cell r="AZ1903">
            <v>0</v>
          </cell>
          <cell r="BA1903">
            <v>0</v>
          </cell>
          <cell r="BB1903">
            <v>0</v>
          </cell>
          <cell r="BC1903">
            <v>38828</v>
          </cell>
        </row>
        <row r="1904">
          <cell r="A1904">
            <v>2006</v>
          </cell>
          <cell r="B1904">
            <v>2</v>
          </cell>
          <cell r="C1904">
            <v>481</v>
          </cell>
          <cell r="D1904">
            <v>21</v>
          </cell>
          <cell r="E1904">
            <v>792020</v>
          </cell>
          <cell r="F1904">
            <v>0</v>
          </cell>
          <cell r="G1904" t="str">
            <v>Затраты по ШПЗ (основные)</v>
          </cell>
          <cell r="H1904">
            <v>2011</v>
          </cell>
          <cell r="I1904">
            <v>7920</v>
          </cell>
          <cell r="J1904">
            <v>660</v>
          </cell>
          <cell r="K1904">
            <v>1</v>
          </cell>
          <cell r="L1904">
            <v>0</v>
          </cell>
          <cell r="M1904">
            <v>0</v>
          </cell>
          <cell r="N1904">
            <v>0</v>
          </cell>
          <cell r="R1904">
            <v>0</v>
          </cell>
          <cell r="S1904">
            <v>0</v>
          </cell>
          <cell r="T1904">
            <v>0</v>
          </cell>
          <cell r="U1904">
            <v>38</v>
          </cell>
          <cell r="V1904">
            <v>0</v>
          </cell>
          <cell r="W1904">
            <v>0</v>
          </cell>
          <cell r="AA1904">
            <v>0</v>
          </cell>
          <cell r="AB1904">
            <v>0</v>
          </cell>
          <cell r="AC1904">
            <v>0</v>
          </cell>
          <cell r="AD1904">
            <v>38</v>
          </cell>
          <cell r="AE1904">
            <v>504400</v>
          </cell>
          <cell r="AF1904">
            <v>0</v>
          </cell>
          <cell r="AI1904">
            <v>2251</v>
          </cell>
          <cell r="AK1904">
            <v>0</v>
          </cell>
          <cell r="AM1904">
            <v>610</v>
          </cell>
          <cell r="AN1904">
            <v>1</v>
          </cell>
          <cell r="AO1904">
            <v>393216</v>
          </cell>
          <cell r="AQ1904">
            <v>0</v>
          </cell>
          <cell r="AR1904">
            <v>0</v>
          </cell>
          <cell r="AS1904" t="str">
            <v>Ы</v>
          </cell>
          <cell r="AT1904" t="str">
            <v>Ы</v>
          </cell>
          <cell r="AU1904">
            <v>0</v>
          </cell>
          <cell r="AV1904">
            <v>0</v>
          </cell>
          <cell r="AW1904">
            <v>23</v>
          </cell>
          <cell r="AX1904">
            <v>1</v>
          </cell>
          <cell r="AY1904">
            <v>0</v>
          </cell>
          <cell r="AZ1904">
            <v>0</v>
          </cell>
          <cell r="BA1904">
            <v>0</v>
          </cell>
          <cell r="BB1904">
            <v>0</v>
          </cell>
          <cell r="BC1904">
            <v>38828</v>
          </cell>
        </row>
        <row r="1905">
          <cell r="A1905">
            <v>2006</v>
          </cell>
          <cell r="B1905">
            <v>2</v>
          </cell>
          <cell r="C1905">
            <v>482</v>
          </cell>
          <cell r="D1905">
            <v>21</v>
          </cell>
          <cell r="E1905">
            <v>792020</v>
          </cell>
          <cell r="F1905">
            <v>0</v>
          </cell>
          <cell r="G1905" t="str">
            <v>Затраты по ШПЗ (основные)</v>
          </cell>
          <cell r="H1905">
            <v>2011</v>
          </cell>
          <cell r="I1905">
            <v>7920</v>
          </cell>
          <cell r="J1905">
            <v>3614.6</v>
          </cell>
          <cell r="K1905">
            <v>1</v>
          </cell>
          <cell r="L1905">
            <v>0</v>
          </cell>
          <cell r="M1905">
            <v>0</v>
          </cell>
          <cell r="N1905">
            <v>0</v>
          </cell>
          <cell r="R1905">
            <v>0</v>
          </cell>
          <cell r="S1905">
            <v>0</v>
          </cell>
          <cell r="T1905">
            <v>0</v>
          </cell>
          <cell r="U1905">
            <v>38</v>
          </cell>
          <cell r="V1905">
            <v>0</v>
          </cell>
          <cell r="W1905">
            <v>0</v>
          </cell>
          <cell r="AA1905">
            <v>0</v>
          </cell>
          <cell r="AB1905">
            <v>0</v>
          </cell>
          <cell r="AC1905">
            <v>0</v>
          </cell>
          <cell r="AD1905">
            <v>38</v>
          </cell>
          <cell r="AE1905">
            <v>505100</v>
          </cell>
          <cell r="AF1905">
            <v>0</v>
          </cell>
          <cell r="AI1905">
            <v>2251</v>
          </cell>
          <cell r="AK1905">
            <v>0</v>
          </cell>
          <cell r="AM1905">
            <v>611</v>
          </cell>
          <cell r="AN1905">
            <v>1</v>
          </cell>
          <cell r="AO1905">
            <v>393216</v>
          </cell>
          <cell r="AQ1905">
            <v>0</v>
          </cell>
          <cell r="AR1905">
            <v>0</v>
          </cell>
          <cell r="AS1905" t="str">
            <v>Ы</v>
          </cell>
          <cell r="AT1905" t="str">
            <v>Ы</v>
          </cell>
          <cell r="AU1905">
            <v>0</v>
          </cell>
          <cell r="AV1905">
            <v>0</v>
          </cell>
          <cell r="AW1905">
            <v>23</v>
          </cell>
          <cell r="AX1905">
            <v>1</v>
          </cell>
          <cell r="AY1905">
            <v>0</v>
          </cell>
          <cell r="AZ1905">
            <v>0</v>
          </cell>
          <cell r="BA1905">
            <v>0</v>
          </cell>
          <cell r="BB1905">
            <v>0</v>
          </cell>
          <cell r="BC1905">
            <v>38828</v>
          </cell>
        </row>
        <row r="1906">
          <cell r="A1906">
            <v>2006</v>
          </cell>
          <cell r="B1906">
            <v>2</v>
          </cell>
          <cell r="C1906">
            <v>483</v>
          </cell>
          <cell r="D1906">
            <v>21</v>
          </cell>
          <cell r="E1906">
            <v>792020</v>
          </cell>
          <cell r="F1906">
            <v>0</v>
          </cell>
          <cell r="G1906" t="str">
            <v>Затраты по ШПЗ (основные)</v>
          </cell>
          <cell r="H1906">
            <v>2011</v>
          </cell>
          <cell r="I1906">
            <v>7920</v>
          </cell>
          <cell r="J1906">
            <v>213225.27</v>
          </cell>
          <cell r="K1906">
            <v>1</v>
          </cell>
          <cell r="L1906">
            <v>0</v>
          </cell>
          <cell r="M1906">
            <v>0</v>
          </cell>
          <cell r="N1906">
            <v>0</v>
          </cell>
          <cell r="R1906">
            <v>0</v>
          </cell>
          <cell r="S1906">
            <v>0</v>
          </cell>
          <cell r="T1906">
            <v>0</v>
          </cell>
          <cell r="U1906">
            <v>38</v>
          </cell>
          <cell r="V1906">
            <v>0</v>
          </cell>
          <cell r="W1906">
            <v>0</v>
          </cell>
          <cell r="AA1906">
            <v>0</v>
          </cell>
          <cell r="AB1906">
            <v>0</v>
          </cell>
          <cell r="AC1906">
            <v>0</v>
          </cell>
          <cell r="AD1906">
            <v>38</v>
          </cell>
          <cell r="AE1906">
            <v>505200</v>
          </cell>
          <cell r="AF1906">
            <v>0</v>
          </cell>
          <cell r="AI1906">
            <v>2251</v>
          </cell>
          <cell r="AK1906">
            <v>0</v>
          </cell>
          <cell r="AM1906">
            <v>612</v>
          </cell>
          <cell r="AN1906">
            <v>1</v>
          </cell>
          <cell r="AO1906">
            <v>393216</v>
          </cell>
          <cell r="AQ1906">
            <v>0</v>
          </cell>
          <cell r="AR1906">
            <v>0</v>
          </cell>
          <cell r="AS1906" t="str">
            <v>Ы</v>
          </cell>
          <cell r="AT1906" t="str">
            <v>Ы</v>
          </cell>
          <cell r="AU1906">
            <v>0</v>
          </cell>
          <cell r="AV1906">
            <v>0</v>
          </cell>
          <cell r="AW1906">
            <v>23</v>
          </cell>
          <cell r="AX1906">
            <v>1</v>
          </cell>
          <cell r="AY1906">
            <v>0</v>
          </cell>
          <cell r="AZ1906">
            <v>0</v>
          </cell>
          <cell r="BA1906">
            <v>0</v>
          </cell>
          <cell r="BB1906">
            <v>0</v>
          </cell>
          <cell r="BC1906">
            <v>38828</v>
          </cell>
        </row>
        <row r="1907">
          <cell r="A1907">
            <v>2006</v>
          </cell>
          <cell r="B1907">
            <v>2</v>
          </cell>
          <cell r="C1907">
            <v>484</v>
          </cell>
          <cell r="D1907">
            <v>21</v>
          </cell>
          <cell r="E1907">
            <v>792020</v>
          </cell>
          <cell r="F1907">
            <v>0</v>
          </cell>
          <cell r="G1907" t="str">
            <v>Затраты по ШПЗ (основные)</v>
          </cell>
          <cell r="H1907">
            <v>2011</v>
          </cell>
          <cell r="I1907">
            <v>7920</v>
          </cell>
          <cell r="J1907">
            <v>164.18</v>
          </cell>
          <cell r="K1907">
            <v>1</v>
          </cell>
          <cell r="L1907">
            <v>0</v>
          </cell>
          <cell r="M1907">
            <v>0</v>
          </cell>
          <cell r="N1907">
            <v>0</v>
          </cell>
          <cell r="R1907">
            <v>0</v>
          </cell>
          <cell r="S1907">
            <v>0</v>
          </cell>
          <cell r="T1907">
            <v>0</v>
          </cell>
          <cell r="U1907">
            <v>38</v>
          </cell>
          <cell r="V1907">
            <v>0</v>
          </cell>
          <cell r="W1907">
            <v>0</v>
          </cell>
          <cell r="AA1907">
            <v>0</v>
          </cell>
          <cell r="AB1907">
            <v>0</v>
          </cell>
          <cell r="AC1907">
            <v>0</v>
          </cell>
          <cell r="AD1907">
            <v>38</v>
          </cell>
          <cell r="AE1907">
            <v>505300</v>
          </cell>
          <cell r="AF1907">
            <v>0</v>
          </cell>
          <cell r="AI1907">
            <v>2251</v>
          </cell>
          <cell r="AK1907">
            <v>0</v>
          </cell>
          <cell r="AM1907">
            <v>613</v>
          </cell>
          <cell r="AN1907">
            <v>1</v>
          </cell>
          <cell r="AO1907">
            <v>393216</v>
          </cell>
          <cell r="AQ1907">
            <v>0</v>
          </cell>
          <cell r="AR1907">
            <v>0</v>
          </cell>
          <cell r="AS1907" t="str">
            <v>Ы</v>
          </cell>
          <cell r="AT1907" t="str">
            <v>Ы</v>
          </cell>
          <cell r="AU1907">
            <v>0</v>
          </cell>
          <cell r="AV1907">
            <v>0</v>
          </cell>
          <cell r="AW1907">
            <v>23</v>
          </cell>
          <cell r="AX1907">
            <v>1</v>
          </cell>
          <cell r="AY1907">
            <v>0</v>
          </cell>
          <cell r="AZ1907">
            <v>0</v>
          </cell>
          <cell r="BA1907">
            <v>0</v>
          </cell>
          <cell r="BB1907">
            <v>0</v>
          </cell>
          <cell r="BC1907">
            <v>38828</v>
          </cell>
        </row>
        <row r="1908">
          <cell r="A1908">
            <v>2006</v>
          </cell>
          <cell r="B1908">
            <v>2</v>
          </cell>
          <cell r="C1908">
            <v>485</v>
          </cell>
          <cell r="D1908">
            <v>21</v>
          </cell>
          <cell r="E1908">
            <v>792020</v>
          </cell>
          <cell r="F1908">
            <v>0</v>
          </cell>
          <cell r="G1908" t="str">
            <v>Затраты по ШПЗ (основные)</v>
          </cell>
          <cell r="H1908">
            <v>2011</v>
          </cell>
          <cell r="I1908">
            <v>7920</v>
          </cell>
          <cell r="J1908">
            <v>431</v>
          </cell>
          <cell r="K1908">
            <v>1</v>
          </cell>
          <cell r="L1908">
            <v>0</v>
          </cell>
          <cell r="M1908">
            <v>0</v>
          </cell>
          <cell r="N1908">
            <v>0</v>
          </cell>
          <cell r="R1908">
            <v>0</v>
          </cell>
          <cell r="S1908">
            <v>0</v>
          </cell>
          <cell r="T1908">
            <v>0</v>
          </cell>
          <cell r="U1908">
            <v>38</v>
          </cell>
          <cell r="V1908">
            <v>0</v>
          </cell>
          <cell r="W1908">
            <v>0</v>
          </cell>
          <cell r="AA1908">
            <v>0</v>
          </cell>
          <cell r="AB1908">
            <v>0</v>
          </cell>
          <cell r="AC1908">
            <v>0</v>
          </cell>
          <cell r="AD1908">
            <v>38</v>
          </cell>
          <cell r="AE1908">
            <v>505400</v>
          </cell>
          <cell r="AF1908">
            <v>0</v>
          </cell>
          <cell r="AI1908">
            <v>2251</v>
          </cell>
          <cell r="AK1908">
            <v>0</v>
          </cell>
          <cell r="AM1908">
            <v>614</v>
          </cell>
          <cell r="AN1908">
            <v>1</v>
          </cell>
          <cell r="AO1908">
            <v>393216</v>
          </cell>
          <cell r="AQ1908">
            <v>0</v>
          </cell>
          <cell r="AR1908">
            <v>0</v>
          </cell>
          <cell r="AS1908" t="str">
            <v>Ы</v>
          </cell>
          <cell r="AT1908" t="str">
            <v>Ы</v>
          </cell>
          <cell r="AU1908">
            <v>0</v>
          </cell>
          <cell r="AV1908">
            <v>0</v>
          </cell>
          <cell r="AW1908">
            <v>23</v>
          </cell>
          <cell r="AX1908">
            <v>1</v>
          </cell>
          <cell r="AY1908">
            <v>0</v>
          </cell>
          <cell r="AZ1908">
            <v>0</v>
          </cell>
          <cell r="BA1908">
            <v>0</v>
          </cell>
          <cell r="BB1908">
            <v>0</v>
          </cell>
          <cell r="BC1908">
            <v>38828</v>
          </cell>
        </row>
        <row r="1909">
          <cell r="A1909">
            <v>2006</v>
          </cell>
          <cell r="B1909">
            <v>2</v>
          </cell>
          <cell r="C1909">
            <v>486</v>
          </cell>
          <cell r="D1909">
            <v>21</v>
          </cell>
          <cell r="E1909">
            <v>792020</v>
          </cell>
          <cell r="F1909">
            <v>0</v>
          </cell>
          <cell r="G1909" t="str">
            <v>Затраты по ШПЗ (основные)</v>
          </cell>
          <cell r="H1909">
            <v>2011</v>
          </cell>
          <cell r="I1909">
            <v>7920</v>
          </cell>
          <cell r="J1909">
            <v>300</v>
          </cell>
          <cell r="K1909">
            <v>1</v>
          </cell>
          <cell r="L1909">
            <v>0</v>
          </cell>
          <cell r="M1909">
            <v>0</v>
          </cell>
          <cell r="N1909">
            <v>0</v>
          </cell>
          <cell r="R1909">
            <v>0</v>
          </cell>
          <cell r="S1909">
            <v>0</v>
          </cell>
          <cell r="T1909">
            <v>0</v>
          </cell>
          <cell r="U1909">
            <v>38</v>
          </cell>
          <cell r="V1909">
            <v>0</v>
          </cell>
          <cell r="W1909">
            <v>0</v>
          </cell>
          <cell r="AA1909">
            <v>0</v>
          </cell>
          <cell r="AB1909">
            <v>0</v>
          </cell>
          <cell r="AC1909">
            <v>0</v>
          </cell>
          <cell r="AD1909">
            <v>38</v>
          </cell>
          <cell r="AE1909">
            <v>506300</v>
          </cell>
          <cell r="AF1909">
            <v>0</v>
          </cell>
          <cell r="AI1909">
            <v>2251</v>
          </cell>
          <cell r="AK1909">
            <v>0</v>
          </cell>
          <cell r="AM1909">
            <v>615</v>
          </cell>
          <cell r="AN1909">
            <v>1</v>
          </cell>
          <cell r="AO1909">
            <v>393216</v>
          </cell>
          <cell r="AQ1909">
            <v>0</v>
          </cell>
          <cell r="AR1909">
            <v>0</v>
          </cell>
          <cell r="AS1909" t="str">
            <v>Ы</v>
          </cell>
          <cell r="AT1909" t="str">
            <v>Ы</v>
          </cell>
          <cell r="AU1909">
            <v>0</v>
          </cell>
          <cell r="AV1909">
            <v>0</v>
          </cell>
          <cell r="AW1909">
            <v>23</v>
          </cell>
          <cell r="AX1909">
            <v>1</v>
          </cell>
          <cell r="AY1909">
            <v>0</v>
          </cell>
          <cell r="AZ1909">
            <v>0</v>
          </cell>
          <cell r="BA1909">
            <v>0</v>
          </cell>
          <cell r="BB1909">
            <v>0</v>
          </cell>
          <cell r="BC1909">
            <v>38828</v>
          </cell>
        </row>
        <row r="1910">
          <cell r="A1910">
            <v>2006</v>
          </cell>
          <cell r="B1910">
            <v>2</v>
          </cell>
          <cell r="C1910">
            <v>487</v>
          </cell>
          <cell r="D1910">
            <v>21</v>
          </cell>
          <cell r="E1910">
            <v>792020</v>
          </cell>
          <cell r="F1910">
            <v>0</v>
          </cell>
          <cell r="G1910" t="str">
            <v>Затраты по ШПЗ (основные)</v>
          </cell>
          <cell r="H1910">
            <v>2011</v>
          </cell>
          <cell r="I1910">
            <v>7920</v>
          </cell>
          <cell r="J1910">
            <v>334095.56</v>
          </cell>
          <cell r="K1910">
            <v>1</v>
          </cell>
          <cell r="L1910">
            <v>0</v>
          </cell>
          <cell r="M1910">
            <v>0</v>
          </cell>
          <cell r="N1910">
            <v>0</v>
          </cell>
          <cell r="R1910">
            <v>0</v>
          </cell>
          <cell r="S1910">
            <v>0</v>
          </cell>
          <cell r="T1910">
            <v>0</v>
          </cell>
          <cell r="U1910">
            <v>38</v>
          </cell>
          <cell r="V1910">
            <v>0</v>
          </cell>
          <cell r="W1910">
            <v>0</v>
          </cell>
          <cell r="AA1910">
            <v>0</v>
          </cell>
          <cell r="AB1910">
            <v>0</v>
          </cell>
          <cell r="AC1910">
            <v>0</v>
          </cell>
          <cell r="AD1910">
            <v>38</v>
          </cell>
          <cell r="AE1910">
            <v>510100</v>
          </cell>
          <cell r="AF1910">
            <v>0</v>
          </cell>
          <cell r="AI1910">
            <v>2251</v>
          </cell>
          <cell r="AK1910">
            <v>0</v>
          </cell>
          <cell r="AM1910">
            <v>616</v>
          </cell>
          <cell r="AN1910">
            <v>1</v>
          </cell>
          <cell r="AO1910">
            <v>393216</v>
          </cell>
          <cell r="AQ1910">
            <v>0</v>
          </cell>
          <cell r="AR1910">
            <v>0</v>
          </cell>
          <cell r="AS1910" t="str">
            <v>Ы</v>
          </cell>
          <cell r="AT1910" t="str">
            <v>Ы</v>
          </cell>
          <cell r="AU1910">
            <v>0</v>
          </cell>
          <cell r="AV1910">
            <v>0</v>
          </cell>
          <cell r="AW1910">
            <v>23</v>
          </cell>
          <cell r="AX1910">
            <v>1</v>
          </cell>
          <cell r="AY1910">
            <v>0</v>
          </cell>
          <cell r="AZ1910">
            <v>0</v>
          </cell>
          <cell r="BA1910">
            <v>0</v>
          </cell>
          <cell r="BB1910">
            <v>0</v>
          </cell>
          <cell r="BC1910">
            <v>38828</v>
          </cell>
        </row>
        <row r="1911">
          <cell r="A1911">
            <v>2006</v>
          </cell>
          <cell r="B1911">
            <v>2</v>
          </cell>
          <cell r="C1911">
            <v>488</v>
          </cell>
          <cell r="D1911">
            <v>21</v>
          </cell>
          <cell r="E1911">
            <v>792020</v>
          </cell>
          <cell r="F1911">
            <v>0</v>
          </cell>
          <cell r="G1911" t="str">
            <v>Затраты по ШПЗ (основные)</v>
          </cell>
          <cell r="H1911">
            <v>2011</v>
          </cell>
          <cell r="I1911">
            <v>7920</v>
          </cell>
          <cell r="J1911">
            <v>159.9</v>
          </cell>
          <cell r="K1911">
            <v>1</v>
          </cell>
          <cell r="L1911">
            <v>0</v>
          </cell>
          <cell r="M1911">
            <v>0</v>
          </cell>
          <cell r="N1911">
            <v>0</v>
          </cell>
          <cell r="R1911">
            <v>0</v>
          </cell>
          <cell r="S1911">
            <v>0</v>
          </cell>
          <cell r="T1911">
            <v>0</v>
          </cell>
          <cell r="U1911">
            <v>38</v>
          </cell>
          <cell r="V1911">
            <v>0</v>
          </cell>
          <cell r="W1911">
            <v>0</v>
          </cell>
          <cell r="AA1911">
            <v>0</v>
          </cell>
          <cell r="AB1911">
            <v>0</v>
          </cell>
          <cell r="AC1911">
            <v>0</v>
          </cell>
          <cell r="AD1911">
            <v>38</v>
          </cell>
          <cell r="AE1911">
            <v>510200</v>
          </cell>
          <cell r="AF1911">
            <v>0</v>
          </cell>
          <cell r="AI1911">
            <v>2251</v>
          </cell>
          <cell r="AK1911">
            <v>0</v>
          </cell>
          <cell r="AM1911">
            <v>617</v>
          </cell>
          <cell r="AN1911">
            <v>1</v>
          </cell>
          <cell r="AO1911">
            <v>393216</v>
          </cell>
          <cell r="AQ1911">
            <v>0</v>
          </cell>
          <cell r="AR1911">
            <v>0</v>
          </cell>
          <cell r="AS1911" t="str">
            <v>Ы</v>
          </cell>
          <cell r="AT1911" t="str">
            <v>Ы</v>
          </cell>
          <cell r="AU1911">
            <v>0</v>
          </cell>
          <cell r="AV1911">
            <v>0</v>
          </cell>
          <cell r="AW1911">
            <v>23</v>
          </cell>
          <cell r="AX1911">
            <v>1</v>
          </cell>
          <cell r="AY1911">
            <v>0</v>
          </cell>
          <cell r="AZ1911">
            <v>0</v>
          </cell>
          <cell r="BA1911">
            <v>0</v>
          </cell>
          <cell r="BB1911">
            <v>0</v>
          </cell>
          <cell r="BC1911">
            <v>38828</v>
          </cell>
        </row>
        <row r="1912">
          <cell r="A1912">
            <v>2006</v>
          </cell>
          <cell r="B1912">
            <v>2</v>
          </cell>
          <cell r="C1912">
            <v>489</v>
          </cell>
          <cell r="D1912">
            <v>21</v>
          </cell>
          <cell r="E1912">
            <v>792020</v>
          </cell>
          <cell r="F1912">
            <v>0</v>
          </cell>
          <cell r="G1912" t="str">
            <v>Затраты по ШПЗ (основные)</v>
          </cell>
          <cell r="H1912">
            <v>2011</v>
          </cell>
          <cell r="I1912">
            <v>7920</v>
          </cell>
          <cell r="J1912">
            <v>2176</v>
          </cell>
          <cell r="K1912">
            <v>1</v>
          </cell>
          <cell r="L1912">
            <v>0</v>
          </cell>
          <cell r="M1912">
            <v>0</v>
          </cell>
          <cell r="N1912">
            <v>0</v>
          </cell>
          <cell r="R1912">
            <v>0</v>
          </cell>
          <cell r="S1912">
            <v>0</v>
          </cell>
          <cell r="T1912">
            <v>0</v>
          </cell>
          <cell r="U1912">
            <v>38</v>
          </cell>
          <cell r="V1912">
            <v>0</v>
          </cell>
          <cell r="W1912">
            <v>0</v>
          </cell>
          <cell r="AA1912">
            <v>0</v>
          </cell>
          <cell r="AB1912">
            <v>0</v>
          </cell>
          <cell r="AC1912">
            <v>0</v>
          </cell>
          <cell r="AD1912">
            <v>38</v>
          </cell>
          <cell r="AE1912">
            <v>510300</v>
          </cell>
          <cell r="AF1912">
            <v>0</v>
          </cell>
          <cell r="AI1912">
            <v>2251</v>
          </cell>
          <cell r="AK1912">
            <v>0</v>
          </cell>
          <cell r="AM1912">
            <v>618</v>
          </cell>
          <cell r="AN1912">
            <v>1</v>
          </cell>
          <cell r="AO1912">
            <v>393216</v>
          </cell>
          <cell r="AQ1912">
            <v>0</v>
          </cell>
          <cell r="AR1912">
            <v>0</v>
          </cell>
          <cell r="AS1912" t="str">
            <v>Ы</v>
          </cell>
          <cell r="AT1912" t="str">
            <v>Ы</v>
          </cell>
          <cell r="AU1912">
            <v>0</v>
          </cell>
          <cell r="AV1912">
            <v>0</v>
          </cell>
          <cell r="AW1912">
            <v>23</v>
          </cell>
          <cell r="AX1912">
            <v>1</v>
          </cell>
          <cell r="AY1912">
            <v>0</v>
          </cell>
          <cell r="AZ1912">
            <v>0</v>
          </cell>
          <cell r="BA1912">
            <v>0</v>
          </cell>
          <cell r="BB1912">
            <v>0</v>
          </cell>
          <cell r="BC1912">
            <v>38828</v>
          </cell>
        </row>
        <row r="1913">
          <cell r="A1913">
            <v>2006</v>
          </cell>
          <cell r="B1913">
            <v>2</v>
          </cell>
          <cell r="C1913">
            <v>490</v>
          </cell>
          <cell r="D1913">
            <v>21</v>
          </cell>
          <cell r="E1913">
            <v>792020</v>
          </cell>
          <cell r="F1913">
            <v>0</v>
          </cell>
          <cell r="G1913" t="str">
            <v>Затраты по ШПЗ (основные)</v>
          </cell>
          <cell r="H1913">
            <v>2011</v>
          </cell>
          <cell r="I1913">
            <v>7920</v>
          </cell>
          <cell r="J1913">
            <v>3563.17</v>
          </cell>
          <cell r="K1913">
            <v>1</v>
          </cell>
          <cell r="L1913">
            <v>0</v>
          </cell>
          <cell r="M1913">
            <v>0</v>
          </cell>
          <cell r="N1913">
            <v>0</v>
          </cell>
          <cell r="R1913">
            <v>0</v>
          </cell>
          <cell r="S1913">
            <v>0</v>
          </cell>
          <cell r="T1913">
            <v>0</v>
          </cell>
          <cell r="U1913">
            <v>38</v>
          </cell>
          <cell r="V1913">
            <v>0</v>
          </cell>
          <cell r="W1913">
            <v>0</v>
          </cell>
          <cell r="AA1913">
            <v>0</v>
          </cell>
          <cell r="AB1913">
            <v>0</v>
          </cell>
          <cell r="AC1913">
            <v>0</v>
          </cell>
          <cell r="AD1913">
            <v>38</v>
          </cell>
          <cell r="AE1913">
            <v>510400</v>
          </cell>
          <cell r="AF1913">
            <v>0</v>
          </cell>
          <cell r="AI1913">
            <v>2251</v>
          </cell>
          <cell r="AK1913">
            <v>0</v>
          </cell>
          <cell r="AM1913">
            <v>619</v>
          </cell>
          <cell r="AN1913">
            <v>1</v>
          </cell>
          <cell r="AO1913">
            <v>393216</v>
          </cell>
          <cell r="AQ1913">
            <v>0</v>
          </cell>
          <cell r="AR1913">
            <v>0</v>
          </cell>
          <cell r="AS1913" t="str">
            <v>Ы</v>
          </cell>
          <cell r="AT1913" t="str">
            <v>Ы</v>
          </cell>
          <cell r="AU1913">
            <v>0</v>
          </cell>
          <cell r="AV1913">
            <v>0</v>
          </cell>
          <cell r="AW1913">
            <v>23</v>
          </cell>
          <cell r="AX1913">
            <v>1</v>
          </cell>
          <cell r="AY1913">
            <v>0</v>
          </cell>
          <cell r="AZ1913">
            <v>0</v>
          </cell>
          <cell r="BA1913">
            <v>0</v>
          </cell>
          <cell r="BB1913">
            <v>0</v>
          </cell>
          <cell r="BC1913">
            <v>38828</v>
          </cell>
        </row>
        <row r="1914">
          <cell r="A1914">
            <v>2006</v>
          </cell>
          <cell r="B1914">
            <v>2</v>
          </cell>
          <cell r="C1914">
            <v>491</v>
          </cell>
          <cell r="D1914">
            <v>21</v>
          </cell>
          <cell r="E1914">
            <v>792020</v>
          </cell>
          <cell r="F1914">
            <v>0</v>
          </cell>
          <cell r="G1914" t="str">
            <v>Затраты по ШПЗ (основные)</v>
          </cell>
          <cell r="H1914">
            <v>2011</v>
          </cell>
          <cell r="I1914">
            <v>7920</v>
          </cell>
          <cell r="J1914">
            <v>219619</v>
          </cell>
          <cell r="K1914">
            <v>1</v>
          </cell>
          <cell r="L1914">
            <v>0</v>
          </cell>
          <cell r="M1914">
            <v>0</v>
          </cell>
          <cell r="N1914">
            <v>0</v>
          </cell>
          <cell r="R1914">
            <v>0</v>
          </cell>
          <cell r="S1914">
            <v>0</v>
          </cell>
          <cell r="T1914">
            <v>0</v>
          </cell>
          <cell r="U1914">
            <v>38</v>
          </cell>
          <cell r="V1914">
            <v>0</v>
          </cell>
          <cell r="W1914">
            <v>0</v>
          </cell>
          <cell r="AA1914">
            <v>0</v>
          </cell>
          <cell r="AB1914">
            <v>0</v>
          </cell>
          <cell r="AC1914">
            <v>0</v>
          </cell>
          <cell r="AD1914">
            <v>38</v>
          </cell>
          <cell r="AE1914">
            <v>510600</v>
          </cell>
          <cell r="AF1914">
            <v>0</v>
          </cell>
          <cell r="AI1914">
            <v>2251</v>
          </cell>
          <cell r="AK1914">
            <v>0</v>
          </cell>
          <cell r="AM1914">
            <v>620</v>
          </cell>
          <cell r="AN1914">
            <v>1</v>
          </cell>
          <cell r="AO1914">
            <v>393216</v>
          </cell>
          <cell r="AQ1914">
            <v>0</v>
          </cell>
          <cell r="AR1914">
            <v>0</v>
          </cell>
          <cell r="AS1914" t="str">
            <v>Ы</v>
          </cell>
          <cell r="AT1914" t="str">
            <v>Ы</v>
          </cell>
          <cell r="AU1914">
            <v>0</v>
          </cell>
          <cell r="AV1914">
            <v>0</v>
          </cell>
          <cell r="AW1914">
            <v>23</v>
          </cell>
          <cell r="AX1914">
            <v>1</v>
          </cell>
          <cell r="AY1914">
            <v>0</v>
          </cell>
          <cell r="AZ1914">
            <v>0</v>
          </cell>
          <cell r="BA1914">
            <v>0</v>
          </cell>
          <cell r="BB1914">
            <v>0</v>
          </cell>
          <cell r="BC1914">
            <v>38828</v>
          </cell>
        </row>
        <row r="1915">
          <cell r="A1915">
            <v>2006</v>
          </cell>
          <cell r="B1915">
            <v>2</v>
          </cell>
          <cell r="C1915">
            <v>492</v>
          </cell>
          <cell r="D1915">
            <v>21</v>
          </cell>
          <cell r="E1915">
            <v>792020</v>
          </cell>
          <cell r="F1915">
            <v>0</v>
          </cell>
          <cell r="G1915" t="str">
            <v>Затраты по ШПЗ (основные)</v>
          </cell>
          <cell r="H1915">
            <v>2011</v>
          </cell>
          <cell r="I1915">
            <v>7920</v>
          </cell>
          <cell r="J1915">
            <v>14498.7</v>
          </cell>
          <cell r="K1915">
            <v>1</v>
          </cell>
          <cell r="L1915">
            <v>0</v>
          </cell>
          <cell r="M1915">
            <v>0</v>
          </cell>
          <cell r="N1915">
            <v>0</v>
          </cell>
          <cell r="R1915">
            <v>0</v>
          </cell>
          <cell r="S1915">
            <v>0</v>
          </cell>
          <cell r="T1915">
            <v>0</v>
          </cell>
          <cell r="U1915">
            <v>38</v>
          </cell>
          <cell r="V1915">
            <v>0</v>
          </cell>
          <cell r="W1915">
            <v>0</v>
          </cell>
          <cell r="AA1915">
            <v>0</v>
          </cell>
          <cell r="AB1915">
            <v>0</v>
          </cell>
          <cell r="AC1915">
            <v>0</v>
          </cell>
          <cell r="AD1915">
            <v>38</v>
          </cell>
          <cell r="AE1915">
            <v>513600</v>
          </cell>
          <cell r="AF1915">
            <v>0</v>
          </cell>
          <cell r="AI1915">
            <v>2251</v>
          </cell>
          <cell r="AK1915">
            <v>0</v>
          </cell>
          <cell r="AM1915">
            <v>621</v>
          </cell>
          <cell r="AN1915">
            <v>1</v>
          </cell>
          <cell r="AO1915">
            <v>393216</v>
          </cell>
          <cell r="AQ1915">
            <v>0</v>
          </cell>
          <cell r="AR1915">
            <v>0</v>
          </cell>
          <cell r="AS1915" t="str">
            <v>Ы</v>
          </cell>
          <cell r="AT1915" t="str">
            <v>Ы</v>
          </cell>
          <cell r="AU1915">
            <v>0</v>
          </cell>
          <cell r="AV1915">
            <v>0</v>
          </cell>
          <cell r="AW1915">
            <v>23</v>
          </cell>
          <cell r="AX1915">
            <v>1</v>
          </cell>
          <cell r="AY1915">
            <v>0</v>
          </cell>
          <cell r="AZ1915">
            <v>0</v>
          </cell>
          <cell r="BA1915">
            <v>0</v>
          </cell>
          <cell r="BB1915">
            <v>0</v>
          </cell>
          <cell r="BC1915">
            <v>38828</v>
          </cell>
        </row>
        <row r="1916">
          <cell r="A1916">
            <v>2006</v>
          </cell>
          <cell r="B1916">
            <v>2</v>
          </cell>
          <cell r="C1916">
            <v>530</v>
          </cell>
          <cell r="D1916">
            <v>21</v>
          </cell>
          <cell r="E1916">
            <v>792020</v>
          </cell>
          <cell r="F1916">
            <v>0</v>
          </cell>
          <cell r="G1916" t="str">
            <v>Затраты по ШПЗ (основные)</v>
          </cell>
          <cell r="H1916">
            <v>2011</v>
          </cell>
          <cell r="I1916">
            <v>7920</v>
          </cell>
          <cell r="J1916">
            <v>429710.41</v>
          </cell>
          <cell r="K1916">
            <v>1</v>
          </cell>
          <cell r="L1916">
            <v>0</v>
          </cell>
          <cell r="M1916">
            <v>0</v>
          </cell>
          <cell r="N1916">
            <v>0</v>
          </cell>
          <cell r="R1916">
            <v>0</v>
          </cell>
          <cell r="S1916">
            <v>0</v>
          </cell>
          <cell r="T1916">
            <v>0</v>
          </cell>
          <cell r="U1916">
            <v>42</v>
          </cell>
          <cell r="V1916">
            <v>0</v>
          </cell>
          <cell r="W1916">
            <v>0</v>
          </cell>
          <cell r="AA1916">
            <v>0</v>
          </cell>
          <cell r="AB1916">
            <v>0</v>
          </cell>
          <cell r="AC1916">
            <v>0</v>
          </cell>
          <cell r="AD1916">
            <v>42</v>
          </cell>
          <cell r="AE1916">
            <v>110000</v>
          </cell>
          <cell r="AF1916">
            <v>0</v>
          </cell>
          <cell r="AI1916">
            <v>2251</v>
          </cell>
          <cell r="AK1916">
            <v>0</v>
          </cell>
          <cell r="AM1916">
            <v>659</v>
          </cell>
          <cell r="AN1916">
            <v>1</v>
          </cell>
          <cell r="AO1916">
            <v>393216</v>
          </cell>
          <cell r="AQ1916">
            <v>0</v>
          </cell>
          <cell r="AR1916">
            <v>0</v>
          </cell>
          <cell r="AS1916" t="str">
            <v>Ы</v>
          </cell>
          <cell r="AT1916" t="str">
            <v>Ы</v>
          </cell>
          <cell r="AU1916">
            <v>0</v>
          </cell>
          <cell r="AV1916">
            <v>0</v>
          </cell>
          <cell r="AW1916">
            <v>23</v>
          </cell>
          <cell r="AX1916">
            <v>1</v>
          </cell>
          <cell r="AY1916">
            <v>0</v>
          </cell>
          <cell r="AZ1916">
            <v>0</v>
          </cell>
          <cell r="BA1916">
            <v>0</v>
          </cell>
          <cell r="BB1916">
            <v>0</v>
          </cell>
          <cell r="BC1916">
            <v>38828</v>
          </cell>
        </row>
        <row r="1917">
          <cell r="A1917">
            <v>2006</v>
          </cell>
          <cell r="B1917">
            <v>2</v>
          </cell>
          <cell r="C1917">
            <v>531</v>
          </cell>
          <cell r="D1917">
            <v>21</v>
          </cell>
          <cell r="E1917">
            <v>792020</v>
          </cell>
          <cell r="F1917">
            <v>0</v>
          </cell>
          <cell r="G1917" t="str">
            <v>Затраты по ШПЗ (основные)</v>
          </cell>
          <cell r="H1917">
            <v>2011</v>
          </cell>
          <cell r="I1917">
            <v>7920</v>
          </cell>
          <cell r="J1917">
            <v>11414.82</v>
          </cell>
          <cell r="K1917">
            <v>1</v>
          </cell>
          <cell r="L1917">
            <v>0</v>
          </cell>
          <cell r="M1917">
            <v>0</v>
          </cell>
          <cell r="N1917">
            <v>0</v>
          </cell>
          <cell r="R1917">
            <v>0</v>
          </cell>
          <cell r="S1917">
            <v>0</v>
          </cell>
          <cell r="T1917">
            <v>0</v>
          </cell>
          <cell r="U1917">
            <v>42</v>
          </cell>
          <cell r="V1917">
            <v>0</v>
          </cell>
          <cell r="W1917">
            <v>0</v>
          </cell>
          <cell r="AA1917">
            <v>0</v>
          </cell>
          <cell r="AB1917">
            <v>0</v>
          </cell>
          <cell r="AC1917">
            <v>0</v>
          </cell>
          <cell r="AD1917">
            <v>42</v>
          </cell>
          <cell r="AE1917">
            <v>114020</v>
          </cell>
          <cell r="AF1917">
            <v>0</v>
          </cell>
          <cell r="AI1917">
            <v>2251</v>
          </cell>
          <cell r="AK1917">
            <v>0</v>
          </cell>
          <cell r="AM1917">
            <v>660</v>
          </cell>
          <cell r="AN1917">
            <v>1</v>
          </cell>
          <cell r="AO1917">
            <v>393216</v>
          </cell>
          <cell r="AQ1917">
            <v>0</v>
          </cell>
          <cell r="AR1917">
            <v>0</v>
          </cell>
          <cell r="AS1917" t="str">
            <v>Ы</v>
          </cell>
          <cell r="AT1917" t="str">
            <v>Ы</v>
          </cell>
          <cell r="AU1917">
            <v>0</v>
          </cell>
          <cell r="AV1917">
            <v>0</v>
          </cell>
          <cell r="AW1917">
            <v>23</v>
          </cell>
          <cell r="AX1917">
            <v>1</v>
          </cell>
          <cell r="AY1917">
            <v>0</v>
          </cell>
          <cell r="AZ1917">
            <v>0</v>
          </cell>
          <cell r="BA1917">
            <v>0</v>
          </cell>
          <cell r="BB1917">
            <v>0</v>
          </cell>
          <cell r="BC1917">
            <v>38828</v>
          </cell>
        </row>
        <row r="1918">
          <cell r="A1918">
            <v>2006</v>
          </cell>
          <cell r="B1918">
            <v>2</v>
          </cell>
          <cell r="C1918">
            <v>532</v>
          </cell>
          <cell r="D1918">
            <v>21</v>
          </cell>
          <cell r="E1918">
            <v>792020</v>
          </cell>
          <cell r="F1918">
            <v>0</v>
          </cell>
          <cell r="G1918" t="str">
            <v>Затраты по ШПЗ (основные)</v>
          </cell>
          <cell r="H1918">
            <v>2011</v>
          </cell>
          <cell r="I1918">
            <v>7920</v>
          </cell>
          <cell r="J1918">
            <v>1500012.91</v>
          </cell>
          <cell r="K1918">
            <v>1</v>
          </cell>
          <cell r="L1918">
            <v>0</v>
          </cell>
          <cell r="M1918">
            <v>0</v>
          </cell>
          <cell r="N1918">
            <v>0</v>
          </cell>
          <cell r="R1918">
            <v>0</v>
          </cell>
          <cell r="S1918">
            <v>0</v>
          </cell>
          <cell r="T1918">
            <v>0</v>
          </cell>
          <cell r="U1918">
            <v>42</v>
          </cell>
          <cell r="V1918">
            <v>0</v>
          </cell>
          <cell r="W1918">
            <v>0</v>
          </cell>
          <cell r="AA1918">
            <v>0</v>
          </cell>
          <cell r="AB1918">
            <v>0</v>
          </cell>
          <cell r="AC1918">
            <v>0</v>
          </cell>
          <cell r="AD1918">
            <v>42</v>
          </cell>
          <cell r="AE1918">
            <v>116000</v>
          </cell>
          <cell r="AF1918">
            <v>0</v>
          </cell>
          <cell r="AI1918">
            <v>2251</v>
          </cell>
          <cell r="AK1918">
            <v>0</v>
          </cell>
          <cell r="AM1918">
            <v>661</v>
          </cell>
          <cell r="AN1918">
            <v>1</v>
          </cell>
          <cell r="AO1918">
            <v>393216</v>
          </cell>
          <cell r="AQ1918">
            <v>0</v>
          </cell>
          <cell r="AR1918">
            <v>0</v>
          </cell>
          <cell r="AS1918" t="str">
            <v>Ы</v>
          </cell>
          <cell r="AT1918" t="str">
            <v>Ы</v>
          </cell>
          <cell r="AU1918">
            <v>0</v>
          </cell>
          <cell r="AV1918">
            <v>0</v>
          </cell>
          <cell r="AW1918">
            <v>23</v>
          </cell>
          <cell r="AX1918">
            <v>1</v>
          </cell>
          <cell r="AY1918">
            <v>0</v>
          </cell>
          <cell r="AZ1918">
            <v>0</v>
          </cell>
          <cell r="BA1918">
            <v>0</v>
          </cell>
          <cell r="BB1918">
            <v>0</v>
          </cell>
          <cell r="BC1918">
            <v>38828</v>
          </cell>
        </row>
        <row r="1919">
          <cell r="A1919">
            <v>2006</v>
          </cell>
          <cell r="B1919">
            <v>2</v>
          </cell>
          <cell r="C1919">
            <v>533</v>
          </cell>
          <cell r="D1919">
            <v>21</v>
          </cell>
          <cell r="E1919">
            <v>792020</v>
          </cell>
          <cell r="F1919">
            <v>0</v>
          </cell>
          <cell r="G1919" t="str">
            <v>Затраты по ШПЗ (основные)</v>
          </cell>
          <cell r="H1919">
            <v>2011</v>
          </cell>
          <cell r="I1919">
            <v>7920</v>
          </cell>
          <cell r="J1919">
            <v>36937.1</v>
          </cell>
          <cell r="K1919">
            <v>1</v>
          </cell>
          <cell r="L1919">
            <v>0</v>
          </cell>
          <cell r="M1919">
            <v>0</v>
          </cell>
          <cell r="N1919">
            <v>0</v>
          </cell>
          <cell r="R1919">
            <v>0</v>
          </cell>
          <cell r="S1919">
            <v>0</v>
          </cell>
          <cell r="T1919">
            <v>0</v>
          </cell>
          <cell r="U1919">
            <v>42</v>
          </cell>
          <cell r="V1919">
            <v>0</v>
          </cell>
          <cell r="W1919">
            <v>0</v>
          </cell>
          <cell r="AA1919">
            <v>0</v>
          </cell>
          <cell r="AB1919">
            <v>0</v>
          </cell>
          <cell r="AC1919">
            <v>0</v>
          </cell>
          <cell r="AD1919">
            <v>42</v>
          </cell>
          <cell r="AE1919">
            <v>117000</v>
          </cell>
          <cell r="AF1919">
            <v>0</v>
          </cell>
          <cell r="AI1919">
            <v>2251</v>
          </cell>
          <cell r="AK1919">
            <v>0</v>
          </cell>
          <cell r="AM1919">
            <v>662</v>
          </cell>
          <cell r="AN1919">
            <v>1</v>
          </cell>
          <cell r="AO1919">
            <v>393216</v>
          </cell>
          <cell r="AQ1919">
            <v>0</v>
          </cell>
          <cell r="AR1919">
            <v>0</v>
          </cell>
          <cell r="AS1919" t="str">
            <v>Ы</v>
          </cell>
          <cell r="AT1919" t="str">
            <v>Ы</v>
          </cell>
          <cell r="AU1919">
            <v>0</v>
          </cell>
          <cell r="AV1919">
            <v>0</v>
          </cell>
          <cell r="AW1919">
            <v>23</v>
          </cell>
          <cell r="AX1919">
            <v>1</v>
          </cell>
          <cell r="AY1919">
            <v>0</v>
          </cell>
          <cell r="AZ1919">
            <v>0</v>
          </cell>
          <cell r="BA1919">
            <v>0</v>
          </cell>
          <cell r="BB1919">
            <v>0</v>
          </cell>
          <cell r="BC1919">
            <v>38828</v>
          </cell>
        </row>
        <row r="1920">
          <cell r="A1920">
            <v>2006</v>
          </cell>
          <cell r="B1920">
            <v>2</v>
          </cell>
          <cell r="C1920">
            <v>534</v>
          </cell>
          <cell r="D1920">
            <v>21</v>
          </cell>
          <cell r="E1920">
            <v>792020</v>
          </cell>
          <cell r="F1920">
            <v>0</v>
          </cell>
          <cell r="G1920" t="str">
            <v>Затраты по ШПЗ (основные)</v>
          </cell>
          <cell r="H1920">
            <v>2011</v>
          </cell>
          <cell r="I1920">
            <v>7920</v>
          </cell>
          <cell r="J1920">
            <v>63834.81</v>
          </cell>
          <cell r="K1920">
            <v>1</v>
          </cell>
          <cell r="L1920">
            <v>0</v>
          </cell>
          <cell r="M1920">
            <v>0</v>
          </cell>
          <cell r="N1920">
            <v>0</v>
          </cell>
          <cell r="R1920">
            <v>0</v>
          </cell>
          <cell r="S1920">
            <v>0</v>
          </cell>
          <cell r="T1920">
            <v>0</v>
          </cell>
          <cell r="U1920">
            <v>42</v>
          </cell>
          <cell r="V1920">
            <v>0</v>
          </cell>
          <cell r="W1920">
            <v>0</v>
          </cell>
          <cell r="AA1920">
            <v>0</v>
          </cell>
          <cell r="AB1920">
            <v>0</v>
          </cell>
          <cell r="AC1920">
            <v>0</v>
          </cell>
          <cell r="AD1920">
            <v>42</v>
          </cell>
          <cell r="AE1920">
            <v>118000</v>
          </cell>
          <cell r="AF1920">
            <v>0</v>
          </cell>
          <cell r="AI1920">
            <v>2251</v>
          </cell>
          <cell r="AK1920">
            <v>0</v>
          </cell>
          <cell r="AM1920">
            <v>663</v>
          </cell>
          <cell r="AN1920">
            <v>1</v>
          </cell>
          <cell r="AO1920">
            <v>393216</v>
          </cell>
          <cell r="AQ1920">
            <v>0</v>
          </cell>
          <cell r="AR1920">
            <v>0</v>
          </cell>
          <cell r="AS1920" t="str">
            <v>Ы</v>
          </cell>
          <cell r="AT1920" t="str">
            <v>Ы</v>
          </cell>
          <cell r="AU1920">
            <v>0</v>
          </cell>
          <cell r="AV1920">
            <v>0</v>
          </cell>
          <cell r="AW1920">
            <v>23</v>
          </cell>
          <cell r="AX1920">
            <v>1</v>
          </cell>
          <cell r="AY1920">
            <v>0</v>
          </cell>
          <cell r="AZ1920">
            <v>0</v>
          </cell>
          <cell r="BA1920">
            <v>0</v>
          </cell>
          <cell r="BB1920">
            <v>0</v>
          </cell>
          <cell r="BC1920">
            <v>38828</v>
          </cell>
        </row>
        <row r="1921">
          <cell r="A1921">
            <v>2006</v>
          </cell>
          <cell r="B1921">
            <v>2</v>
          </cell>
          <cell r="C1921">
            <v>535</v>
          </cell>
          <cell r="D1921">
            <v>21</v>
          </cell>
          <cell r="E1921">
            <v>792020</v>
          </cell>
          <cell r="F1921">
            <v>0</v>
          </cell>
          <cell r="G1921" t="str">
            <v>Затраты по ШПЗ (основные)</v>
          </cell>
          <cell r="H1921">
            <v>2011</v>
          </cell>
          <cell r="I1921">
            <v>7920</v>
          </cell>
          <cell r="J1921">
            <v>10356.6</v>
          </cell>
          <cell r="K1921">
            <v>1</v>
          </cell>
          <cell r="L1921">
            <v>0</v>
          </cell>
          <cell r="M1921">
            <v>0</v>
          </cell>
          <cell r="N1921">
            <v>0</v>
          </cell>
          <cell r="R1921">
            <v>0</v>
          </cell>
          <cell r="S1921">
            <v>0</v>
          </cell>
          <cell r="T1921">
            <v>0</v>
          </cell>
          <cell r="U1921">
            <v>42</v>
          </cell>
          <cell r="V1921">
            <v>0</v>
          </cell>
          <cell r="W1921">
            <v>0</v>
          </cell>
          <cell r="AA1921">
            <v>0</v>
          </cell>
          <cell r="AB1921">
            <v>0</v>
          </cell>
          <cell r="AC1921">
            <v>0</v>
          </cell>
          <cell r="AD1921">
            <v>42</v>
          </cell>
          <cell r="AE1921">
            <v>130000</v>
          </cell>
          <cell r="AF1921">
            <v>0</v>
          </cell>
          <cell r="AI1921">
            <v>2251</v>
          </cell>
          <cell r="AK1921">
            <v>0</v>
          </cell>
          <cell r="AM1921">
            <v>664</v>
          </cell>
          <cell r="AN1921">
            <v>1</v>
          </cell>
          <cell r="AO1921">
            <v>393216</v>
          </cell>
          <cell r="AQ1921">
            <v>0</v>
          </cell>
          <cell r="AR1921">
            <v>0</v>
          </cell>
          <cell r="AS1921" t="str">
            <v>Ы</v>
          </cell>
          <cell r="AT1921" t="str">
            <v>Ы</v>
          </cell>
          <cell r="AU1921">
            <v>0</v>
          </cell>
          <cell r="AV1921">
            <v>0</v>
          </cell>
          <cell r="AW1921">
            <v>23</v>
          </cell>
          <cell r="AX1921">
            <v>1</v>
          </cell>
          <cell r="AY1921">
            <v>0</v>
          </cell>
          <cell r="AZ1921">
            <v>0</v>
          </cell>
          <cell r="BA1921">
            <v>0</v>
          </cell>
          <cell r="BB1921">
            <v>0</v>
          </cell>
          <cell r="BC1921">
            <v>38828</v>
          </cell>
        </row>
        <row r="1922">
          <cell r="A1922">
            <v>2006</v>
          </cell>
          <cell r="B1922">
            <v>2</v>
          </cell>
          <cell r="C1922">
            <v>536</v>
          </cell>
          <cell r="D1922">
            <v>21</v>
          </cell>
          <cell r="E1922">
            <v>792020</v>
          </cell>
          <cell r="F1922">
            <v>0</v>
          </cell>
          <cell r="G1922" t="str">
            <v>Затраты по ШПЗ (основные)</v>
          </cell>
          <cell r="H1922">
            <v>2011</v>
          </cell>
          <cell r="I1922">
            <v>7920</v>
          </cell>
          <cell r="J1922">
            <v>30709.56</v>
          </cell>
          <cell r="K1922">
            <v>1</v>
          </cell>
          <cell r="L1922">
            <v>0</v>
          </cell>
          <cell r="M1922">
            <v>0</v>
          </cell>
          <cell r="N1922">
            <v>0</v>
          </cell>
          <cell r="R1922">
            <v>0</v>
          </cell>
          <cell r="S1922">
            <v>0</v>
          </cell>
          <cell r="T1922">
            <v>0</v>
          </cell>
          <cell r="U1922">
            <v>42</v>
          </cell>
          <cell r="V1922">
            <v>0</v>
          </cell>
          <cell r="W1922">
            <v>0</v>
          </cell>
          <cell r="AA1922">
            <v>0</v>
          </cell>
          <cell r="AB1922">
            <v>0</v>
          </cell>
          <cell r="AC1922">
            <v>0</v>
          </cell>
          <cell r="AD1922">
            <v>42</v>
          </cell>
          <cell r="AE1922">
            <v>131000</v>
          </cell>
          <cell r="AF1922">
            <v>0</v>
          </cell>
          <cell r="AI1922">
            <v>2251</v>
          </cell>
          <cell r="AK1922">
            <v>0</v>
          </cell>
          <cell r="AM1922">
            <v>665</v>
          </cell>
          <cell r="AN1922">
            <v>1</v>
          </cell>
          <cell r="AO1922">
            <v>393216</v>
          </cell>
          <cell r="AQ1922">
            <v>0</v>
          </cell>
          <cell r="AR1922">
            <v>0</v>
          </cell>
          <cell r="AS1922" t="str">
            <v>Ы</v>
          </cell>
          <cell r="AT1922" t="str">
            <v>Ы</v>
          </cell>
          <cell r="AU1922">
            <v>0</v>
          </cell>
          <cell r="AV1922">
            <v>0</v>
          </cell>
          <cell r="AW1922">
            <v>23</v>
          </cell>
          <cell r="AX1922">
            <v>1</v>
          </cell>
          <cell r="AY1922">
            <v>0</v>
          </cell>
          <cell r="AZ1922">
            <v>0</v>
          </cell>
          <cell r="BA1922">
            <v>0</v>
          </cell>
          <cell r="BB1922">
            <v>0</v>
          </cell>
          <cell r="BC1922">
            <v>38828</v>
          </cell>
        </row>
        <row r="1923">
          <cell r="A1923">
            <v>2006</v>
          </cell>
          <cell r="B1923">
            <v>2</v>
          </cell>
          <cell r="C1923">
            <v>537</v>
          </cell>
          <cell r="D1923">
            <v>21</v>
          </cell>
          <cell r="E1923">
            <v>792020</v>
          </cell>
          <cell r="F1923">
            <v>0</v>
          </cell>
          <cell r="G1923" t="str">
            <v>Затраты по ШПЗ (основные)</v>
          </cell>
          <cell r="H1923">
            <v>2011</v>
          </cell>
          <cell r="I1923">
            <v>7920</v>
          </cell>
          <cell r="J1923">
            <v>649808.03</v>
          </cell>
          <cell r="K1923">
            <v>1</v>
          </cell>
          <cell r="L1923">
            <v>0</v>
          </cell>
          <cell r="M1923">
            <v>0</v>
          </cell>
          <cell r="N1923">
            <v>0</v>
          </cell>
          <cell r="R1923">
            <v>0</v>
          </cell>
          <cell r="S1923">
            <v>0</v>
          </cell>
          <cell r="T1923">
            <v>0</v>
          </cell>
          <cell r="U1923">
            <v>42</v>
          </cell>
          <cell r="V1923">
            <v>0</v>
          </cell>
          <cell r="W1923">
            <v>0</v>
          </cell>
          <cell r="AA1923">
            <v>0</v>
          </cell>
          <cell r="AB1923">
            <v>0</v>
          </cell>
          <cell r="AC1923">
            <v>0</v>
          </cell>
          <cell r="AD1923">
            <v>42</v>
          </cell>
          <cell r="AE1923">
            <v>131100</v>
          </cell>
          <cell r="AF1923">
            <v>0</v>
          </cell>
          <cell r="AI1923">
            <v>2251</v>
          </cell>
          <cell r="AK1923">
            <v>0</v>
          </cell>
          <cell r="AM1923">
            <v>666</v>
          </cell>
          <cell r="AN1923">
            <v>1</v>
          </cell>
          <cell r="AO1923">
            <v>393216</v>
          </cell>
          <cell r="AQ1923">
            <v>0</v>
          </cell>
          <cell r="AR1923">
            <v>0</v>
          </cell>
          <cell r="AS1923" t="str">
            <v>Ы</v>
          </cell>
          <cell r="AT1923" t="str">
            <v>Ы</v>
          </cell>
          <cell r="AU1923">
            <v>0</v>
          </cell>
          <cell r="AV1923">
            <v>0</v>
          </cell>
          <cell r="AW1923">
            <v>23</v>
          </cell>
          <cell r="AX1923">
            <v>1</v>
          </cell>
          <cell r="AY1923">
            <v>0</v>
          </cell>
          <cell r="AZ1923">
            <v>0</v>
          </cell>
          <cell r="BA1923">
            <v>0</v>
          </cell>
          <cell r="BB1923">
            <v>0</v>
          </cell>
          <cell r="BC1923">
            <v>38828</v>
          </cell>
        </row>
        <row r="1924">
          <cell r="A1924">
            <v>2006</v>
          </cell>
          <cell r="B1924">
            <v>2</v>
          </cell>
          <cell r="C1924">
            <v>538</v>
          </cell>
          <cell r="D1924">
            <v>21</v>
          </cell>
          <cell r="E1924">
            <v>792020</v>
          </cell>
          <cell r="F1924">
            <v>0</v>
          </cell>
          <cell r="G1924" t="str">
            <v>Затраты по ШПЗ (основные)</v>
          </cell>
          <cell r="H1924">
            <v>2011</v>
          </cell>
          <cell r="I1924">
            <v>7920</v>
          </cell>
          <cell r="J1924">
            <v>254256.94</v>
          </cell>
          <cell r="K1924">
            <v>1</v>
          </cell>
          <cell r="L1924">
            <v>0</v>
          </cell>
          <cell r="M1924">
            <v>0</v>
          </cell>
          <cell r="N1924">
            <v>0</v>
          </cell>
          <cell r="R1924">
            <v>0</v>
          </cell>
          <cell r="S1924">
            <v>0</v>
          </cell>
          <cell r="T1924">
            <v>0</v>
          </cell>
          <cell r="U1924">
            <v>42</v>
          </cell>
          <cell r="V1924">
            <v>0</v>
          </cell>
          <cell r="W1924">
            <v>0</v>
          </cell>
          <cell r="AA1924">
            <v>0</v>
          </cell>
          <cell r="AB1924">
            <v>0</v>
          </cell>
          <cell r="AC1924">
            <v>0</v>
          </cell>
          <cell r="AD1924">
            <v>42</v>
          </cell>
          <cell r="AE1924">
            <v>132000</v>
          </cell>
          <cell r="AF1924">
            <v>0</v>
          </cell>
          <cell r="AI1924">
            <v>2251</v>
          </cell>
          <cell r="AK1924">
            <v>0</v>
          </cell>
          <cell r="AM1924">
            <v>667</v>
          </cell>
          <cell r="AN1924">
            <v>1</v>
          </cell>
          <cell r="AO1924">
            <v>393216</v>
          </cell>
          <cell r="AQ1924">
            <v>0</v>
          </cell>
          <cell r="AR1924">
            <v>0</v>
          </cell>
          <cell r="AS1924" t="str">
            <v>Ы</v>
          </cell>
          <cell r="AT1924" t="str">
            <v>Ы</v>
          </cell>
          <cell r="AU1924">
            <v>0</v>
          </cell>
          <cell r="AV1924">
            <v>0</v>
          </cell>
          <cell r="AW1924">
            <v>23</v>
          </cell>
          <cell r="AX1924">
            <v>1</v>
          </cell>
          <cell r="AY1924">
            <v>0</v>
          </cell>
          <cell r="AZ1924">
            <v>0</v>
          </cell>
          <cell r="BA1924">
            <v>0</v>
          </cell>
          <cell r="BB1924">
            <v>0</v>
          </cell>
          <cell r="BC1924">
            <v>38828</v>
          </cell>
        </row>
        <row r="1925">
          <cell r="A1925">
            <v>2006</v>
          </cell>
          <cell r="B1925">
            <v>2</v>
          </cell>
          <cell r="C1925">
            <v>539</v>
          </cell>
          <cell r="D1925">
            <v>21</v>
          </cell>
          <cell r="E1925">
            <v>792020</v>
          </cell>
          <cell r="F1925">
            <v>0</v>
          </cell>
          <cell r="G1925" t="str">
            <v>Затраты по ШПЗ (основные)</v>
          </cell>
          <cell r="H1925">
            <v>2011</v>
          </cell>
          <cell r="I1925">
            <v>7920</v>
          </cell>
          <cell r="J1925">
            <v>3014.4</v>
          </cell>
          <cell r="K1925">
            <v>1</v>
          </cell>
          <cell r="L1925">
            <v>0</v>
          </cell>
          <cell r="M1925">
            <v>0</v>
          </cell>
          <cell r="N1925">
            <v>0</v>
          </cell>
          <cell r="R1925">
            <v>0</v>
          </cell>
          <cell r="S1925">
            <v>0</v>
          </cell>
          <cell r="T1925">
            <v>0</v>
          </cell>
          <cell r="U1925">
            <v>42</v>
          </cell>
          <cell r="V1925">
            <v>0</v>
          </cell>
          <cell r="W1925">
            <v>0</v>
          </cell>
          <cell r="AA1925">
            <v>0</v>
          </cell>
          <cell r="AB1925">
            <v>0</v>
          </cell>
          <cell r="AC1925">
            <v>0</v>
          </cell>
          <cell r="AD1925">
            <v>42</v>
          </cell>
          <cell r="AE1925">
            <v>133100</v>
          </cell>
          <cell r="AF1925">
            <v>0</v>
          </cell>
          <cell r="AI1925">
            <v>2251</v>
          </cell>
          <cell r="AK1925">
            <v>0</v>
          </cell>
          <cell r="AM1925">
            <v>668</v>
          </cell>
          <cell r="AN1925">
            <v>1</v>
          </cell>
          <cell r="AO1925">
            <v>393216</v>
          </cell>
          <cell r="AQ1925">
            <v>0</v>
          </cell>
          <cell r="AR1925">
            <v>0</v>
          </cell>
          <cell r="AS1925" t="str">
            <v>Ы</v>
          </cell>
          <cell r="AT1925" t="str">
            <v>Ы</v>
          </cell>
          <cell r="AU1925">
            <v>0</v>
          </cell>
          <cell r="AV1925">
            <v>0</v>
          </cell>
          <cell r="AW1925">
            <v>23</v>
          </cell>
          <cell r="AX1925">
            <v>1</v>
          </cell>
          <cell r="AY1925">
            <v>0</v>
          </cell>
          <cell r="AZ1925">
            <v>0</v>
          </cell>
          <cell r="BA1925">
            <v>0</v>
          </cell>
          <cell r="BB1925">
            <v>0</v>
          </cell>
          <cell r="BC1925">
            <v>38828</v>
          </cell>
        </row>
        <row r="1926">
          <cell r="A1926">
            <v>2006</v>
          </cell>
          <cell r="B1926">
            <v>2</v>
          </cell>
          <cell r="C1926">
            <v>540</v>
          </cell>
          <cell r="D1926">
            <v>21</v>
          </cell>
          <cell r="E1926">
            <v>792020</v>
          </cell>
          <cell r="F1926">
            <v>0</v>
          </cell>
          <cell r="G1926" t="str">
            <v>Затраты по ШПЗ (основные)</v>
          </cell>
          <cell r="H1926">
            <v>2011</v>
          </cell>
          <cell r="I1926">
            <v>7920</v>
          </cell>
          <cell r="J1926">
            <v>945709.18</v>
          </cell>
          <cell r="K1926">
            <v>1</v>
          </cell>
          <cell r="L1926">
            <v>0</v>
          </cell>
          <cell r="M1926">
            <v>0</v>
          </cell>
          <cell r="N1926">
            <v>0</v>
          </cell>
          <cell r="R1926">
            <v>0</v>
          </cell>
          <cell r="S1926">
            <v>0</v>
          </cell>
          <cell r="T1926">
            <v>0</v>
          </cell>
          <cell r="U1926">
            <v>42</v>
          </cell>
          <cell r="V1926">
            <v>0</v>
          </cell>
          <cell r="W1926">
            <v>0</v>
          </cell>
          <cell r="AA1926">
            <v>0</v>
          </cell>
          <cell r="AB1926">
            <v>0</v>
          </cell>
          <cell r="AC1926">
            <v>0</v>
          </cell>
          <cell r="AD1926">
            <v>42</v>
          </cell>
          <cell r="AE1926">
            <v>133200</v>
          </cell>
          <cell r="AF1926">
            <v>0</v>
          </cell>
          <cell r="AI1926">
            <v>2251</v>
          </cell>
          <cell r="AK1926">
            <v>0</v>
          </cell>
          <cell r="AM1926">
            <v>669</v>
          </cell>
          <cell r="AN1926">
            <v>1</v>
          </cell>
          <cell r="AO1926">
            <v>393216</v>
          </cell>
          <cell r="AQ1926">
            <v>0</v>
          </cell>
          <cell r="AR1926">
            <v>0</v>
          </cell>
          <cell r="AS1926" t="str">
            <v>Ы</v>
          </cell>
          <cell r="AT1926" t="str">
            <v>Ы</v>
          </cell>
          <cell r="AU1926">
            <v>0</v>
          </cell>
          <cell r="AV1926">
            <v>0</v>
          </cell>
          <cell r="AW1926">
            <v>23</v>
          </cell>
          <cell r="AX1926">
            <v>1</v>
          </cell>
          <cell r="AY1926">
            <v>0</v>
          </cell>
          <cell r="AZ1926">
            <v>0</v>
          </cell>
          <cell r="BA1926">
            <v>0</v>
          </cell>
          <cell r="BB1926">
            <v>0</v>
          </cell>
          <cell r="BC1926">
            <v>38828</v>
          </cell>
        </row>
        <row r="1927">
          <cell r="A1927">
            <v>2006</v>
          </cell>
          <cell r="B1927">
            <v>2</v>
          </cell>
          <cell r="C1927">
            <v>541</v>
          </cell>
          <cell r="D1927">
            <v>21</v>
          </cell>
          <cell r="E1927">
            <v>792020</v>
          </cell>
          <cell r="F1927">
            <v>0</v>
          </cell>
          <cell r="G1927" t="str">
            <v>Затраты по ШПЗ (основные)</v>
          </cell>
          <cell r="H1927">
            <v>2011</v>
          </cell>
          <cell r="I1927">
            <v>7920</v>
          </cell>
          <cell r="J1927">
            <v>27142.959999999999</v>
          </cell>
          <cell r="K1927">
            <v>1</v>
          </cell>
          <cell r="L1927">
            <v>0</v>
          </cell>
          <cell r="M1927">
            <v>0</v>
          </cell>
          <cell r="N1927">
            <v>0</v>
          </cell>
          <cell r="R1927">
            <v>0</v>
          </cell>
          <cell r="S1927">
            <v>0</v>
          </cell>
          <cell r="T1927">
            <v>0</v>
          </cell>
          <cell r="U1927">
            <v>42</v>
          </cell>
          <cell r="V1927">
            <v>0</v>
          </cell>
          <cell r="W1927">
            <v>0</v>
          </cell>
          <cell r="AA1927">
            <v>0</v>
          </cell>
          <cell r="AB1927">
            <v>0</v>
          </cell>
          <cell r="AC1927">
            <v>0</v>
          </cell>
          <cell r="AD1927">
            <v>42</v>
          </cell>
          <cell r="AE1927">
            <v>135000</v>
          </cell>
          <cell r="AF1927">
            <v>0</v>
          </cell>
          <cell r="AI1927">
            <v>2251</v>
          </cell>
          <cell r="AK1927">
            <v>0</v>
          </cell>
          <cell r="AM1927">
            <v>670</v>
          </cell>
          <cell r="AN1927">
            <v>1</v>
          </cell>
          <cell r="AO1927">
            <v>393216</v>
          </cell>
          <cell r="AQ1927">
            <v>0</v>
          </cell>
          <cell r="AR1927">
            <v>0</v>
          </cell>
          <cell r="AS1927" t="str">
            <v>Ы</v>
          </cell>
          <cell r="AT1927" t="str">
            <v>Ы</v>
          </cell>
          <cell r="AU1927">
            <v>0</v>
          </cell>
          <cell r="AV1927">
            <v>0</v>
          </cell>
          <cell r="AW1927">
            <v>23</v>
          </cell>
          <cell r="AX1927">
            <v>1</v>
          </cell>
          <cell r="AY1927">
            <v>0</v>
          </cell>
          <cell r="AZ1927">
            <v>0</v>
          </cell>
          <cell r="BA1927">
            <v>0</v>
          </cell>
          <cell r="BB1927">
            <v>0</v>
          </cell>
          <cell r="BC1927">
            <v>38828</v>
          </cell>
        </row>
        <row r="1928">
          <cell r="A1928">
            <v>2006</v>
          </cell>
          <cell r="B1928">
            <v>2</v>
          </cell>
          <cell r="C1928">
            <v>542</v>
          </cell>
          <cell r="D1928">
            <v>21</v>
          </cell>
          <cell r="E1928">
            <v>792020</v>
          </cell>
          <cell r="F1928">
            <v>0</v>
          </cell>
          <cell r="G1928" t="str">
            <v>Затраты по ШПЗ (основные)</v>
          </cell>
          <cell r="H1928">
            <v>2011</v>
          </cell>
          <cell r="I1928">
            <v>7920</v>
          </cell>
          <cell r="J1928">
            <v>1238736.18</v>
          </cell>
          <cell r="K1928">
            <v>1</v>
          </cell>
          <cell r="L1928">
            <v>0</v>
          </cell>
          <cell r="M1928">
            <v>0</v>
          </cell>
          <cell r="N1928">
            <v>0</v>
          </cell>
          <cell r="R1928">
            <v>0</v>
          </cell>
          <cell r="S1928">
            <v>0</v>
          </cell>
          <cell r="T1928">
            <v>0</v>
          </cell>
          <cell r="U1928">
            <v>42</v>
          </cell>
          <cell r="V1928">
            <v>0</v>
          </cell>
          <cell r="W1928">
            <v>0</v>
          </cell>
          <cell r="AA1928">
            <v>0</v>
          </cell>
          <cell r="AB1928">
            <v>0</v>
          </cell>
          <cell r="AC1928">
            <v>0</v>
          </cell>
          <cell r="AD1928">
            <v>42</v>
          </cell>
          <cell r="AE1928">
            <v>143000</v>
          </cell>
          <cell r="AF1928">
            <v>0</v>
          </cell>
          <cell r="AI1928">
            <v>2251</v>
          </cell>
          <cell r="AK1928">
            <v>0</v>
          </cell>
          <cell r="AM1928">
            <v>671</v>
          </cell>
          <cell r="AN1928">
            <v>1</v>
          </cell>
          <cell r="AO1928">
            <v>393216</v>
          </cell>
          <cell r="AQ1928">
            <v>0</v>
          </cell>
          <cell r="AR1928">
            <v>0</v>
          </cell>
          <cell r="AS1928" t="str">
            <v>Ы</v>
          </cell>
          <cell r="AT1928" t="str">
            <v>Ы</v>
          </cell>
          <cell r="AU1928">
            <v>0</v>
          </cell>
          <cell r="AV1928">
            <v>0</v>
          </cell>
          <cell r="AW1928">
            <v>23</v>
          </cell>
          <cell r="AX1928">
            <v>1</v>
          </cell>
          <cell r="AY1928">
            <v>0</v>
          </cell>
          <cell r="AZ1928">
            <v>0</v>
          </cell>
          <cell r="BA1928">
            <v>0</v>
          </cell>
          <cell r="BB1928">
            <v>0</v>
          </cell>
          <cell r="BC1928">
            <v>38828</v>
          </cell>
        </row>
        <row r="1929">
          <cell r="A1929">
            <v>2006</v>
          </cell>
          <cell r="B1929">
            <v>2</v>
          </cell>
          <cell r="C1929">
            <v>543</v>
          </cell>
          <cell r="D1929">
            <v>21</v>
          </cell>
          <cell r="E1929">
            <v>792020</v>
          </cell>
          <cell r="F1929">
            <v>0</v>
          </cell>
          <cell r="G1929" t="str">
            <v>Затраты по ШПЗ (основные)</v>
          </cell>
          <cell r="H1929">
            <v>2011</v>
          </cell>
          <cell r="I1929">
            <v>7920</v>
          </cell>
          <cell r="J1929">
            <v>690723.16</v>
          </cell>
          <cell r="K1929">
            <v>1</v>
          </cell>
          <cell r="L1929">
            <v>0</v>
          </cell>
          <cell r="M1929">
            <v>0</v>
          </cell>
          <cell r="N1929">
            <v>0</v>
          </cell>
          <cell r="R1929">
            <v>0</v>
          </cell>
          <cell r="S1929">
            <v>0</v>
          </cell>
          <cell r="T1929">
            <v>0</v>
          </cell>
          <cell r="U1929">
            <v>42</v>
          </cell>
          <cell r="V1929">
            <v>0</v>
          </cell>
          <cell r="W1929">
            <v>0</v>
          </cell>
          <cell r="AA1929">
            <v>0</v>
          </cell>
          <cell r="AB1929">
            <v>0</v>
          </cell>
          <cell r="AC1929">
            <v>0</v>
          </cell>
          <cell r="AD1929">
            <v>42</v>
          </cell>
          <cell r="AE1929">
            <v>152000</v>
          </cell>
          <cell r="AF1929">
            <v>0</v>
          </cell>
          <cell r="AI1929">
            <v>2251</v>
          </cell>
          <cell r="AK1929">
            <v>0</v>
          </cell>
          <cell r="AM1929">
            <v>672</v>
          </cell>
          <cell r="AN1929">
            <v>1</v>
          </cell>
          <cell r="AO1929">
            <v>393216</v>
          </cell>
          <cell r="AQ1929">
            <v>0</v>
          </cell>
          <cell r="AR1929">
            <v>0</v>
          </cell>
          <cell r="AS1929" t="str">
            <v>Ы</v>
          </cell>
          <cell r="AT1929" t="str">
            <v>Ы</v>
          </cell>
          <cell r="AU1929">
            <v>0</v>
          </cell>
          <cell r="AV1929">
            <v>0</v>
          </cell>
          <cell r="AW1929">
            <v>23</v>
          </cell>
          <cell r="AX1929">
            <v>1</v>
          </cell>
          <cell r="AY1929">
            <v>0</v>
          </cell>
          <cell r="AZ1929">
            <v>0</v>
          </cell>
          <cell r="BA1929">
            <v>0</v>
          </cell>
          <cell r="BB1929">
            <v>0</v>
          </cell>
          <cell r="BC1929">
            <v>38828</v>
          </cell>
        </row>
        <row r="1930">
          <cell r="A1930">
            <v>2006</v>
          </cell>
          <cell r="B1930">
            <v>2</v>
          </cell>
          <cell r="C1930">
            <v>544</v>
          </cell>
          <cell r="D1930">
            <v>21</v>
          </cell>
          <cell r="E1930">
            <v>792020</v>
          </cell>
          <cell r="F1930">
            <v>0</v>
          </cell>
          <cell r="G1930" t="str">
            <v>Затраты по ШПЗ (основные)</v>
          </cell>
          <cell r="H1930">
            <v>2011</v>
          </cell>
          <cell r="I1930">
            <v>7920</v>
          </cell>
          <cell r="J1930">
            <v>7716762</v>
          </cell>
          <cell r="K1930">
            <v>1</v>
          </cell>
          <cell r="L1930">
            <v>0</v>
          </cell>
          <cell r="M1930">
            <v>0</v>
          </cell>
          <cell r="N1930">
            <v>0</v>
          </cell>
          <cell r="R1930">
            <v>0</v>
          </cell>
          <cell r="S1930">
            <v>0</v>
          </cell>
          <cell r="T1930">
            <v>0</v>
          </cell>
          <cell r="U1930">
            <v>42</v>
          </cell>
          <cell r="V1930">
            <v>0</v>
          </cell>
          <cell r="W1930">
            <v>0</v>
          </cell>
          <cell r="AA1930">
            <v>0</v>
          </cell>
          <cell r="AB1930">
            <v>0</v>
          </cell>
          <cell r="AC1930">
            <v>0</v>
          </cell>
          <cell r="AD1930">
            <v>42</v>
          </cell>
          <cell r="AE1930">
            <v>220000</v>
          </cell>
          <cell r="AF1930">
            <v>0</v>
          </cell>
          <cell r="AI1930">
            <v>2251</v>
          </cell>
          <cell r="AK1930">
            <v>0</v>
          </cell>
          <cell r="AM1930">
            <v>673</v>
          </cell>
          <cell r="AN1930">
            <v>1</v>
          </cell>
          <cell r="AO1930">
            <v>393216</v>
          </cell>
          <cell r="AQ1930">
            <v>0</v>
          </cell>
          <cell r="AR1930">
            <v>0</v>
          </cell>
          <cell r="AS1930" t="str">
            <v>Ы</v>
          </cell>
          <cell r="AT1930" t="str">
            <v>Ы</v>
          </cell>
          <cell r="AU1930">
            <v>0</v>
          </cell>
          <cell r="AV1930">
            <v>0</v>
          </cell>
          <cell r="AW1930">
            <v>23</v>
          </cell>
          <cell r="AX1930">
            <v>1</v>
          </cell>
          <cell r="AY1930">
            <v>0</v>
          </cell>
          <cell r="AZ1930">
            <v>0</v>
          </cell>
          <cell r="BA1930">
            <v>0</v>
          </cell>
          <cell r="BB1930">
            <v>0</v>
          </cell>
          <cell r="BC1930">
            <v>38828</v>
          </cell>
        </row>
        <row r="1931">
          <cell r="A1931">
            <v>2006</v>
          </cell>
          <cell r="B1931">
            <v>2</v>
          </cell>
          <cell r="C1931">
            <v>545</v>
          </cell>
          <cell r="D1931">
            <v>21</v>
          </cell>
          <cell r="E1931">
            <v>792020</v>
          </cell>
          <cell r="F1931">
            <v>0</v>
          </cell>
          <cell r="G1931" t="str">
            <v>Затраты по ШПЗ (основные)</v>
          </cell>
          <cell r="H1931">
            <v>2011</v>
          </cell>
          <cell r="I1931">
            <v>7920</v>
          </cell>
          <cell r="J1931">
            <v>4037029.97</v>
          </cell>
          <cell r="K1931">
            <v>1</v>
          </cell>
          <cell r="L1931">
            <v>0</v>
          </cell>
          <cell r="M1931">
            <v>0</v>
          </cell>
          <cell r="N1931">
            <v>0</v>
          </cell>
          <cell r="R1931">
            <v>0</v>
          </cell>
          <cell r="S1931">
            <v>0</v>
          </cell>
          <cell r="T1931">
            <v>0</v>
          </cell>
          <cell r="U1931">
            <v>42</v>
          </cell>
          <cell r="V1931">
            <v>0</v>
          </cell>
          <cell r="W1931">
            <v>0</v>
          </cell>
          <cell r="AA1931">
            <v>0</v>
          </cell>
          <cell r="AB1931">
            <v>0</v>
          </cell>
          <cell r="AC1931">
            <v>0</v>
          </cell>
          <cell r="AD1931">
            <v>42</v>
          </cell>
          <cell r="AE1931">
            <v>230000</v>
          </cell>
          <cell r="AF1931">
            <v>0</v>
          </cell>
          <cell r="AI1931">
            <v>2251</v>
          </cell>
          <cell r="AK1931">
            <v>0</v>
          </cell>
          <cell r="AM1931">
            <v>674</v>
          </cell>
          <cell r="AN1931">
            <v>1</v>
          </cell>
          <cell r="AO1931">
            <v>393216</v>
          </cell>
          <cell r="AQ1931">
            <v>0</v>
          </cell>
          <cell r="AR1931">
            <v>0</v>
          </cell>
          <cell r="AS1931" t="str">
            <v>Ы</v>
          </cell>
          <cell r="AT1931" t="str">
            <v>Ы</v>
          </cell>
          <cell r="AU1931">
            <v>0</v>
          </cell>
          <cell r="AV1931">
            <v>0</v>
          </cell>
          <cell r="AW1931">
            <v>23</v>
          </cell>
          <cell r="AX1931">
            <v>1</v>
          </cell>
          <cell r="AY1931">
            <v>0</v>
          </cell>
          <cell r="AZ1931">
            <v>0</v>
          </cell>
          <cell r="BA1931">
            <v>0</v>
          </cell>
          <cell r="BB1931">
            <v>0</v>
          </cell>
          <cell r="BC1931">
            <v>38828</v>
          </cell>
        </row>
        <row r="1932">
          <cell r="A1932">
            <v>2006</v>
          </cell>
          <cell r="B1932">
            <v>2</v>
          </cell>
          <cell r="C1932">
            <v>546</v>
          </cell>
          <cell r="D1932">
            <v>21</v>
          </cell>
          <cell r="E1932">
            <v>792020</v>
          </cell>
          <cell r="F1932">
            <v>0</v>
          </cell>
          <cell r="G1932" t="str">
            <v>Затраты по ШПЗ (основные)</v>
          </cell>
          <cell r="H1932">
            <v>2011</v>
          </cell>
          <cell r="I1932">
            <v>7920</v>
          </cell>
          <cell r="J1932">
            <v>32000</v>
          </cell>
          <cell r="K1932">
            <v>1</v>
          </cell>
          <cell r="L1932">
            <v>0</v>
          </cell>
          <cell r="M1932">
            <v>0</v>
          </cell>
          <cell r="N1932">
            <v>0</v>
          </cell>
          <cell r="R1932">
            <v>0</v>
          </cell>
          <cell r="S1932">
            <v>0</v>
          </cell>
          <cell r="T1932">
            <v>0</v>
          </cell>
          <cell r="U1932">
            <v>42</v>
          </cell>
          <cell r="V1932">
            <v>0</v>
          </cell>
          <cell r="W1932">
            <v>0</v>
          </cell>
          <cell r="AA1932">
            <v>0</v>
          </cell>
          <cell r="AB1932">
            <v>0</v>
          </cell>
          <cell r="AC1932">
            <v>0</v>
          </cell>
          <cell r="AD1932">
            <v>42</v>
          </cell>
          <cell r="AE1932">
            <v>240000</v>
          </cell>
          <cell r="AF1932">
            <v>0</v>
          </cell>
          <cell r="AI1932">
            <v>2251</v>
          </cell>
          <cell r="AK1932">
            <v>0</v>
          </cell>
          <cell r="AM1932">
            <v>675</v>
          </cell>
          <cell r="AN1932">
            <v>1</v>
          </cell>
          <cell r="AO1932">
            <v>393216</v>
          </cell>
          <cell r="AQ1932">
            <v>0</v>
          </cell>
          <cell r="AR1932">
            <v>0</v>
          </cell>
          <cell r="AS1932" t="str">
            <v>Ы</v>
          </cell>
          <cell r="AT1932" t="str">
            <v>Ы</v>
          </cell>
          <cell r="AU1932">
            <v>0</v>
          </cell>
          <cell r="AV1932">
            <v>0</v>
          </cell>
          <cell r="AW1932">
            <v>23</v>
          </cell>
          <cell r="AX1932">
            <v>1</v>
          </cell>
          <cell r="AY1932">
            <v>0</v>
          </cell>
          <cell r="AZ1932">
            <v>0</v>
          </cell>
          <cell r="BA1932">
            <v>0</v>
          </cell>
          <cell r="BB1932">
            <v>0</v>
          </cell>
          <cell r="BC1932">
            <v>38828</v>
          </cell>
        </row>
        <row r="1933">
          <cell r="A1933">
            <v>2006</v>
          </cell>
          <cell r="B1933">
            <v>2</v>
          </cell>
          <cell r="C1933">
            <v>547</v>
          </cell>
          <cell r="D1933">
            <v>21</v>
          </cell>
          <cell r="E1933">
            <v>792020</v>
          </cell>
          <cell r="F1933">
            <v>0</v>
          </cell>
          <cell r="G1933" t="str">
            <v>Затраты по ШПЗ (основные)</v>
          </cell>
          <cell r="H1933">
            <v>2011</v>
          </cell>
          <cell r="I1933">
            <v>7920</v>
          </cell>
          <cell r="J1933">
            <v>370699.12</v>
          </cell>
          <cell r="K1933">
            <v>1</v>
          </cell>
          <cell r="L1933">
            <v>0</v>
          </cell>
          <cell r="M1933">
            <v>0</v>
          </cell>
          <cell r="N1933">
            <v>0</v>
          </cell>
          <cell r="R1933">
            <v>0</v>
          </cell>
          <cell r="S1933">
            <v>0</v>
          </cell>
          <cell r="T1933">
            <v>0</v>
          </cell>
          <cell r="U1933">
            <v>42</v>
          </cell>
          <cell r="V1933">
            <v>0</v>
          </cell>
          <cell r="W1933">
            <v>0</v>
          </cell>
          <cell r="AA1933">
            <v>0</v>
          </cell>
          <cell r="AB1933">
            <v>0</v>
          </cell>
          <cell r="AC1933">
            <v>0</v>
          </cell>
          <cell r="AD1933">
            <v>42</v>
          </cell>
          <cell r="AE1933">
            <v>260000</v>
          </cell>
          <cell r="AF1933">
            <v>0</v>
          </cell>
          <cell r="AI1933">
            <v>2251</v>
          </cell>
          <cell r="AK1933">
            <v>0</v>
          </cell>
          <cell r="AM1933">
            <v>676</v>
          </cell>
          <cell r="AN1933">
            <v>1</v>
          </cell>
          <cell r="AO1933">
            <v>393216</v>
          </cell>
          <cell r="AQ1933">
            <v>0</v>
          </cell>
          <cell r="AR1933">
            <v>0</v>
          </cell>
          <cell r="AS1933" t="str">
            <v>Ы</v>
          </cell>
          <cell r="AT1933" t="str">
            <v>Ы</v>
          </cell>
          <cell r="AU1933">
            <v>0</v>
          </cell>
          <cell r="AV1933">
            <v>0</v>
          </cell>
          <cell r="AW1933">
            <v>23</v>
          </cell>
          <cell r="AX1933">
            <v>1</v>
          </cell>
          <cell r="AY1933">
            <v>0</v>
          </cell>
          <cell r="AZ1933">
            <v>0</v>
          </cell>
          <cell r="BA1933">
            <v>0</v>
          </cell>
          <cell r="BB1933">
            <v>0</v>
          </cell>
          <cell r="BC1933">
            <v>38828</v>
          </cell>
        </row>
        <row r="1934">
          <cell r="A1934">
            <v>2006</v>
          </cell>
          <cell r="B1934">
            <v>2</v>
          </cell>
          <cell r="C1934">
            <v>548</v>
          </cell>
          <cell r="D1934">
            <v>21</v>
          </cell>
          <cell r="E1934">
            <v>792020</v>
          </cell>
          <cell r="F1934">
            <v>0</v>
          </cell>
          <cell r="G1934" t="str">
            <v>Затраты по ШПЗ (основные)</v>
          </cell>
          <cell r="H1934">
            <v>2011</v>
          </cell>
          <cell r="I1934">
            <v>7920</v>
          </cell>
          <cell r="J1934">
            <v>921820.01</v>
          </cell>
          <cell r="K1934">
            <v>1</v>
          </cell>
          <cell r="L1934">
            <v>0</v>
          </cell>
          <cell r="M1934">
            <v>0</v>
          </cell>
          <cell r="N1934">
            <v>0</v>
          </cell>
          <cell r="R1934">
            <v>0</v>
          </cell>
          <cell r="S1934">
            <v>0</v>
          </cell>
          <cell r="T1934">
            <v>0</v>
          </cell>
          <cell r="U1934">
            <v>42</v>
          </cell>
          <cell r="V1934">
            <v>0</v>
          </cell>
          <cell r="W1934">
            <v>0</v>
          </cell>
          <cell r="AA1934">
            <v>0</v>
          </cell>
          <cell r="AB1934">
            <v>0</v>
          </cell>
          <cell r="AC1934">
            <v>0</v>
          </cell>
          <cell r="AD1934">
            <v>42</v>
          </cell>
          <cell r="AE1934">
            <v>270000</v>
          </cell>
          <cell r="AF1934">
            <v>0</v>
          </cell>
          <cell r="AI1934">
            <v>2251</v>
          </cell>
          <cell r="AK1934">
            <v>0</v>
          </cell>
          <cell r="AM1934">
            <v>677</v>
          </cell>
          <cell r="AN1934">
            <v>1</v>
          </cell>
          <cell r="AO1934">
            <v>393216</v>
          </cell>
          <cell r="AQ1934">
            <v>0</v>
          </cell>
          <cell r="AR1934">
            <v>0</v>
          </cell>
          <cell r="AS1934" t="str">
            <v>Ы</v>
          </cell>
          <cell r="AT1934" t="str">
            <v>Ы</v>
          </cell>
          <cell r="AU1934">
            <v>0</v>
          </cell>
          <cell r="AV1934">
            <v>0</v>
          </cell>
          <cell r="AW1934">
            <v>23</v>
          </cell>
          <cell r="AX1934">
            <v>1</v>
          </cell>
          <cell r="AY1934">
            <v>0</v>
          </cell>
          <cell r="AZ1934">
            <v>0</v>
          </cell>
          <cell r="BA1934">
            <v>0</v>
          </cell>
          <cell r="BB1934">
            <v>0</v>
          </cell>
          <cell r="BC1934">
            <v>38828</v>
          </cell>
        </row>
        <row r="1935">
          <cell r="A1935">
            <v>2006</v>
          </cell>
          <cell r="B1935">
            <v>2</v>
          </cell>
          <cell r="C1935">
            <v>549</v>
          </cell>
          <cell r="D1935">
            <v>21</v>
          </cell>
          <cell r="E1935">
            <v>792020</v>
          </cell>
          <cell r="F1935">
            <v>0</v>
          </cell>
          <cell r="G1935" t="str">
            <v>Затраты по ШПЗ (основные)</v>
          </cell>
          <cell r="H1935">
            <v>2011</v>
          </cell>
          <cell r="I1935">
            <v>7920</v>
          </cell>
          <cell r="J1935">
            <v>72362.429999999993</v>
          </cell>
          <cell r="K1935">
            <v>1</v>
          </cell>
          <cell r="L1935">
            <v>0</v>
          </cell>
          <cell r="M1935">
            <v>0</v>
          </cell>
          <cell r="N1935">
            <v>0</v>
          </cell>
          <cell r="R1935">
            <v>0</v>
          </cell>
          <cell r="S1935">
            <v>0</v>
          </cell>
          <cell r="T1935">
            <v>0</v>
          </cell>
          <cell r="U1935">
            <v>42</v>
          </cell>
          <cell r="V1935">
            <v>0</v>
          </cell>
          <cell r="W1935">
            <v>0</v>
          </cell>
          <cell r="AA1935">
            <v>0</v>
          </cell>
          <cell r="AB1935">
            <v>0</v>
          </cell>
          <cell r="AC1935">
            <v>0</v>
          </cell>
          <cell r="AD1935">
            <v>42</v>
          </cell>
          <cell r="AE1935">
            <v>280000</v>
          </cell>
          <cell r="AF1935">
            <v>0</v>
          </cell>
          <cell r="AI1935">
            <v>2251</v>
          </cell>
          <cell r="AK1935">
            <v>0</v>
          </cell>
          <cell r="AM1935">
            <v>678</v>
          </cell>
          <cell r="AN1935">
            <v>1</v>
          </cell>
          <cell r="AO1935">
            <v>393216</v>
          </cell>
          <cell r="AQ1935">
            <v>0</v>
          </cell>
          <cell r="AR1935">
            <v>0</v>
          </cell>
          <cell r="AS1935" t="str">
            <v>Ы</v>
          </cell>
          <cell r="AT1935" t="str">
            <v>Ы</v>
          </cell>
          <cell r="AU1935">
            <v>0</v>
          </cell>
          <cell r="AV1935">
            <v>0</v>
          </cell>
          <cell r="AW1935">
            <v>23</v>
          </cell>
          <cell r="AX1935">
            <v>1</v>
          </cell>
          <cell r="AY1935">
            <v>0</v>
          </cell>
          <cell r="AZ1935">
            <v>0</v>
          </cell>
          <cell r="BA1935">
            <v>0</v>
          </cell>
          <cell r="BB1935">
            <v>0</v>
          </cell>
          <cell r="BC1935">
            <v>38828</v>
          </cell>
        </row>
        <row r="1936">
          <cell r="A1936">
            <v>2006</v>
          </cell>
          <cell r="B1936">
            <v>2</v>
          </cell>
          <cell r="C1936">
            <v>550</v>
          </cell>
          <cell r="D1936">
            <v>21</v>
          </cell>
          <cell r="E1936">
            <v>792020</v>
          </cell>
          <cell r="F1936">
            <v>0</v>
          </cell>
          <cell r="G1936" t="str">
            <v>Затраты по ШПЗ (основные)</v>
          </cell>
          <cell r="H1936">
            <v>2011</v>
          </cell>
          <cell r="I1936">
            <v>7920</v>
          </cell>
          <cell r="J1936">
            <v>378286.53</v>
          </cell>
          <cell r="K1936">
            <v>1</v>
          </cell>
          <cell r="L1936">
            <v>0</v>
          </cell>
          <cell r="M1936">
            <v>0</v>
          </cell>
          <cell r="N1936">
            <v>0</v>
          </cell>
          <cell r="R1936">
            <v>0</v>
          </cell>
          <cell r="S1936">
            <v>0</v>
          </cell>
          <cell r="T1936">
            <v>0</v>
          </cell>
          <cell r="U1936">
            <v>42</v>
          </cell>
          <cell r="V1936">
            <v>0</v>
          </cell>
          <cell r="W1936">
            <v>0</v>
          </cell>
          <cell r="AA1936">
            <v>0</v>
          </cell>
          <cell r="AB1936">
            <v>0</v>
          </cell>
          <cell r="AC1936">
            <v>0</v>
          </cell>
          <cell r="AD1936">
            <v>42</v>
          </cell>
          <cell r="AE1936">
            <v>280100</v>
          </cell>
          <cell r="AF1936">
            <v>0</v>
          </cell>
          <cell r="AI1936">
            <v>2251</v>
          </cell>
          <cell r="AK1936">
            <v>0</v>
          </cell>
          <cell r="AM1936">
            <v>679</v>
          </cell>
          <cell r="AN1936">
            <v>1</v>
          </cell>
          <cell r="AO1936">
            <v>393216</v>
          </cell>
          <cell r="AQ1936">
            <v>0</v>
          </cell>
          <cell r="AR1936">
            <v>0</v>
          </cell>
          <cell r="AS1936" t="str">
            <v>Ы</v>
          </cell>
          <cell r="AT1936" t="str">
            <v>Ы</v>
          </cell>
          <cell r="AU1936">
            <v>0</v>
          </cell>
          <cell r="AV1936">
            <v>0</v>
          </cell>
          <cell r="AW1936">
            <v>23</v>
          </cell>
          <cell r="AX1936">
            <v>1</v>
          </cell>
          <cell r="AY1936">
            <v>0</v>
          </cell>
          <cell r="AZ1936">
            <v>0</v>
          </cell>
          <cell r="BA1936">
            <v>0</v>
          </cell>
          <cell r="BB1936">
            <v>0</v>
          </cell>
          <cell r="BC1936">
            <v>38828</v>
          </cell>
        </row>
        <row r="1937">
          <cell r="A1937">
            <v>2006</v>
          </cell>
          <cell r="B1937">
            <v>2</v>
          </cell>
          <cell r="C1937">
            <v>551</v>
          </cell>
          <cell r="D1937">
            <v>21</v>
          </cell>
          <cell r="E1937">
            <v>792020</v>
          </cell>
          <cell r="F1937">
            <v>0</v>
          </cell>
          <cell r="G1937" t="str">
            <v>Затраты по ШПЗ (основные)</v>
          </cell>
          <cell r="H1937">
            <v>2011</v>
          </cell>
          <cell r="I1937">
            <v>7920</v>
          </cell>
          <cell r="J1937">
            <v>40969.300000000003</v>
          </cell>
          <cell r="K1937">
            <v>1</v>
          </cell>
          <cell r="L1937">
            <v>0</v>
          </cell>
          <cell r="M1937">
            <v>0</v>
          </cell>
          <cell r="N1937">
            <v>0</v>
          </cell>
          <cell r="R1937">
            <v>0</v>
          </cell>
          <cell r="S1937">
            <v>0</v>
          </cell>
          <cell r="T1937">
            <v>0</v>
          </cell>
          <cell r="U1937">
            <v>42</v>
          </cell>
          <cell r="V1937">
            <v>0</v>
          </cell>
          <cell r="W1937">
            <v>0</v>
          </cell>
          <cell r="AA1937">
            <v>0</v>
          </cell>
          <cell r="AB1937">
            <v>0</v>
          </cell>
          <cell r="AC1937">
            <v>0</v>
          </cell>
          <cell r="AD1937">
            <v>42</v>
          </cell>
          <cell r="AE1937">
            <v>280200</v>
          </cell>
          <cell r="AF1937">
            <v>0</v>
          </cell>
          <cell r="AI1937">
            <v>2251</v>
          </cell>
          <cell r="AK1937">
            <v>0</v>
          </cell>
          <cell r="AM1937">
            <v>680</v>
          </cell>
          <cell r="AN1937">
            <v>1</v>
          </cell>
          <cell r="AO1937">
            <v>393216</v>
          </cell>
          <cell r="AQ1937">
            <v>0</v>
          </cell>
          <cell r="AR1937">
            <v>0</v>
          </cell>
          <cell r="AS1937" t="str">
            <v>Ы</v>
          </cell>
          <cell r="AT1937" t="str">
            <v>Ы</v>
          </cell>
          <cell r="AU1937">
            <v>0</v>
          </cell>
          <cell r="AV1937">
            <v>0</v>
          </cell>
          <cell r="AW1937">
            <v>23</v>
          </cell>
          <cell r="AX1937">
            <v>1</v>
          </cell>
          <cell r="AY1937">
            <v>0</v>
          </cell>
          <cell r="AZ1937">
            <v>0</v>
          </cell>
          <cell r="BA1937">
            <v>0</v>
          </cell>
          <cell r="BB1937">
            <v>0</v>
          </cell>
          <cell r="BC1937">
            <v>38828</v>
          </cell>
        </row>
        <row r="1938">
          <cell r="A1938">
            <v>2006</v>
          </cell>
          <cell r="B1938">
            <v>2</v>
          </cell>
          <cell r="C1938">
            <v>552</v>
          </cell>
          <cell r="D1938">
            <v>21</v>
          </cell>
          <cell r="E1938">
            <v>792020</v>
          </cell>
          <cell r="F1938">
            <v>0</v>
          </cell>
          <cell r="G1938" t="str">
            <v>Затраты по ШПЗ (основные)</v>
          </cell>
          <cell r="H1938">
            <v>2011</v>
          </cell>
          <cell r="I1938">
            <v>7920</v>
          </cell>
          <cell r="J1938">
            <v>508451.29</v>
          </cell>
          <cell r="K1938">
            <v>1</v>
          </cell>
          <cell r="L1938">
            <v>0</v>
          </cell>
          <cell r="M1938">
            <v>0</v>
          </cell>
          <cell r="N1938">
            <v>0</v>
          </cell>
          <cell r="R1938">
            <v>0</v>
          </cell>
          <cell r="S1938">
            <v>0</v>
          </cell>
          <cell r="T1938">
            <v>0</v>
          </cell>
          <cell r="U1938">
            <v>42</v>
          </cell>
          <cell r="V1938">
            <v>0</v>
          </cell>
          <cell r="W1938">
            <v>0</v>
          </cell>
          <cell r="AA1938">
            <v>0</v>
          </cell>
          <cell r="AB1938">
            <v>0</v>
          </cell>
          <cell r="AC1938">
            <v>0</v>
          </cell>
          <cell r="AD1938">
            <v>42</v>
          </cell>
          <cell r="AE1938">
            <v>280400</v>
          </cell>
          <cell r="AF1938">
            <v>0</v>
          </cell>
          <cell r="AI1938">
            <v>2251</v>
          </cell>
          <cell r="AK1938">
            <v>0</v>
          </cell>
          <cell r="AM1938">
            <v>681</v>
          </cell>
          <cell r="AN1938">
            <v>1</v>
          </cell>
          <cell r="AO1938">
            <v>393216</v>
          </cell>
          <cell r="AQ1938">
            <v>0</v>
          </cell>
          <cell r="AR1938">
            <v>0</v>
          </cell>
          <cell r="AS1938" t="str">
            <v>Ы</v>
          </cell>
          <cell r="AT1938" t="str">
            <v>Ы</v>
          </cell>
          <cell r="AU1938">
            <v>0</v>
          </cell>
          <cell r="AV1938">
            <v>0</v>
          </cell>
          <cell r="AW1938">
            <v>23</v>
          </cell>
          <cell r="AX1938">
            <v>1</v>
          </cell>
          <cell r="AY1938">
            <v>0</v>
          </cell>
          <cell r="AZ1938">
            <v>0</v>
          </cell>
          <cell r="BA1938">
            <v>0</v>
          </cell>
          <cell r="BB1938">
            <v>0</v>
          </cell>
          <cell r="BC1938">
            <v>38828</v>
          </cell>
        </row>
        <row r="1939">
          <cell r="A1939">
            <v>2006</v>
          </cell>
          <cell r="B1939">
            <v>2</v>
          </cell>
          <cell r="C1939">
            <v>553</v>
          </cell>
          <cell r="D1939">
            <v>21</v>
          </cell>
          <cell r="E1939">
            <v>792020</v>
          </cell>
          <cell r="F1939">
            <v>0</v>
          </cell>
          <cell r="G1939" t="str">
            <v>Затраты по ШПЗ (основные)</v>
          </cell>
          <cell r="H1939">
            <v>2011</v>
          </cell>
          <cell r="I1939">
            <v>7920</v>
          </cell>
          <cell r="J1939">
            <v>45146.43</v>
          </cell>
          <cell r="K1939">
            <v>1</v>
          </cell>
          <cell r="L1939">
            <v>0</v>
          </cell>
          <cell r="M1939">
            <v>0</v>
          </cell>
          <cell r="N1939">
            <v>0</v>
          </cell>
          <cell r="R1939">
            <v>0</v>
          </cell>
          <cell r="S1939">
            <v>0</v>
          </cell>
          <cell r="T1939">
            <v>0</v>
          </cell>
          <cell r="U1939">
            <v>42</v>
          </cell>
          <cell r="V1939">
            <v>0</v>
          </cell>
          <cell r="W1939">
            <v>0</v>
          </cell>
          <cell r="AA1939">
            <v>0</v>
          </cell>
          <cell r="AB1939">
            <v>0</v>
          </cell>
          <cell r="AC1939">
            <v>0</v>
          </cell>
          <cell r="AD1939">
            <v>42</v>
          </cell>
          <cell r="AE1939">
            <v>281100</v>
          </cell>
          <cell r="AF1939">
            <v>0</v>
          </cell>
          <cell r="AI1939">
            <v>2251</v>
          </cell>
          <cell r="AK1939">
            <v>0</v>
          </cell>
          <cell r="AM1939">
            <v>682</v>
          </cell>
          <cell r="AN1939">
            <v>1</v>
          </cell>
          <cell r="AO1939">
            <v>393216</v>
          </cell>
          <cell r="AQ1939">
            <v>0</v>
          </cell>
          <cell r="AR1939">
            <v>0</v>
          </cell>
          <cell r="AS1939" t="str">
            <v>Ы</v>
          </cell>
          <cell r="AT1939" t="str">
            <v>Ы</v>
          </cell>
          <cell r="AU1939">
            <v>0</v>
          </cell>
          <cell r="AV1939">
            <v>0</v>
          </cell>
          <cell r="AW1939">
            <v>23</v>
          </cell>
          <cell r="AX1939">
            <v>1</v>
          </cell>
          <cell r="AY1939">
            <v>0</v>
          </cell>
          <cell r="AZ1939">
            <v>0</v>
          </cell>
          <cell r="BA1939">
            <v>0</v>
          </cell>
          <cell r="BB1939">
            <v>0</v>
          </cell>
          <cell r="BC1939">
            <v>38828</v>
          </cell>
        </row>
        <row r="1940">
          <cell r="A1940">
            <v>2006</v>
          </cell>
          <cell r="B1940">
            <v>2</v>
          </cell>
          <cell r="C1940">
            <v>554</v>
          </cell>
          <cell r="D1940">
            <v>21</v>
          </cell>
          <cell r="E1940">
            <v>792020</v>
          </cell>
          <cell r="F1940">
            <v>0</v>
          </cell>
          <cell r="G1940" t="str">
            <v>Затраты по ШПЗ (основные)</v>
          </cell>
          <cell r="H1940">
            <v>2011</v>
          </cell>
          <cell r="I1940">
            <v>7920</v>
          </cell>
          <cell r="J1940">
            <v>1156.06</v>
          </cell>
          <cell r="K1940">
            <v>1</v>
          </cell>
          <cell r="L1940">
            <v>0</v>
          </cell>
          <cell r="M1940">
            <v>0</v>
          </cell>
          <cell r="N1940">
            <v>0</v>
          </cell>
          <cell r="R1940">
            <v>0</v>
          </cell>
          <cell r="S1940">
            <v>0</v>
          </cell>
          <cell r="T1940">
            <v>0</v>
          </cell>
          <cell r="U1940">
            <v>42</v>
          </cell>
          <cell r="V1940">
            <v>0</v>
          </cell>
          <cell r="W1940">
            <v>0</v>
          </cell>
          <cell r="AA1940">
            <v>0</v>
          </cell>
          <cell r="AB1940">
            <v>0</v>
          </cell>
          <cell r="AC1940">
            <v>0</v>
          </cell>
          <cell r="AD1940">
            <v>42</v>
          </cell>
          <cell r="AE1940">
            <v>281300</v>
          </cell>
          <cell r="AF1940">
            <v>0</v>
          </cell>
          <cell r="AI1940">
            <v>2251</v>
          </cell>
          <cell r="AK1940">
            <v>0</v>
          </cell>
          <cell r="AM1940">
            <v>683</v>
          </cell>
          <cell r="AN1940">
            <v>1</v>
          </cell>
          <cell r="AO1940">
            <v>393216</v>
          </cell>
          <cell r="AQ1940">
            <v>0</v>
          </cell>
          <cell r="AR1940">
            <v>0</v>
          </cell>
          <cell r="AS1940" t="str">
            <v>Ы</v>
          </cell>
          <cell r="AT1940" t="str">
            <v>Ы</v>
          </cell>
          <cell r="AU1940">
            <v>0</v>
          </cell>
          <cell r="AV1940">
            <v>0</v>
          </cell>
          <cell r="AW1940">
            <v>23</v>
          </cell>
          <cell r="AX1940">
            <v>1</v>
          </cell>
          <cell r="AY1940">
            <v>0</v>
          </cell>
          <cell r="AZ1940">
            <v>0</v>
          </cell>
          <cell r="BA1940">
            <v>0</v>
          </cell>
          <cell r="BB1940">
            <v>0</v>
          </cell>
          <cell r="BC1940">
            <v>38828</v>
          </cell>
        </row>
        <row r="1941">
          <cell r="A1941">
            <v>2006</v>
          </cell>
          <cell r="B1941">
            <v>2</v>
          </cell>
          <cell r="C1941">
            <v>555</v>
          </cell>
          <cell r="D1941">
            <v>21</v>
          </cell>
          <cell r="E1941">
            <v>792020</v>
          </cell>
          <cell r="F1941">
            <v>0</v>
          </cell>
          <cell r="G1941" t="str">
            <v>Затраты по ШПЗ (основные)</v>
          </cell>
          <cell r="H1941">
            <v>2011</v>
          </cell>
          <cell r="I1941">
            <v>7920</v>
          </cell>
          <cell r="J1941">
            <v>400</v>
          </cell>
          <cell r="K1941">
            <v>1</v>
          </cell>
          <cell r="L1941">
            <v>0</v>
          </cell>
          <cell r="M1941">
            <v>0</v>
          </cell>
          <cell r="N1941">
            <v>0</v>
          </cell>
          <cell r="R1941">
            <v>0</v>
          </cell>
          <cell r="S1941">
            <v>0</v>
          </cell>
          <cell r="T1941">
            <v>0</v>
          </cell>
          <cell r="U1941">
            <v>42</v>
          </cell>
          <cell r="V1941">
            <v>0</v>
          </cell>
          <cell r="W1941">
            <v>0</v>
          </cell>
          <cell r="AA1941">
            <v>0</v>
          </cell>
          <cell r="AB1941">
            <v>0</v>
          </cell>
          <cell r="AC1941">
            <v>0</v>
          </cell>
          <cell r="AD1941">
            <v>42</v>
          </cell>
          <cell r="AE1941">
            <v>282000</v>
          </cell>
          <cell r="AF1941">
            <v>0</v>
          </cell>
          <cell r="AI1941">
            <v>2251</v>
          </cell>
          <cell r="AK1941">
            <v>0</v>
          </cell>
          <cell r="AM1941">
            <v>684</v>
          </cell>
          <cell r="AN1941">
            <v>1</v>
          </cell>
          <cell r="AO1941">
            <v>393216</v>
          </cell>
          <cell r="AQ1941">
            <v>0</v>
          </cell>
          <cell r="AR1941">
            <v>0</v>
          </cell>
          <cell r="AS1941" t="str">
            <v>Ы</v>
          </cell>
          <cell r="AT1941" t="str">
            <v>Ы</v>
          </cell>
          <cell r="AU1941">
            <v>0</v>
          </cell>
          <cell r="AV1941">
            <v>0</v>
          </cell>
          <cell r="AW1941">
            <v>23</v>
          </cell>
          <cell r="AX1941">
            <v>1</v>
          </cell>
          <cell r="AY1941">
            <v>0</v>
          </cell>
          <cell r="AZ1941">
            <v>0</v>
          </cell>
          <cell r="BA1941">
            <v>0</v>
          </cell>
          <cell r="BB1941">
            <v>0</v>
          </cell>
          <cell r="BC1941">
            <v>38828</v>
          </cell>
        </row>
        <row r="1942">
          <cell r="A1942">
            <v>2006</v>
          </cell>
          <cell r="B1942">
            <v>2</v>
          </cell>
          <cell r="C1942">
            <v>556</v>
          </cell>
          <cell r="D1942">
            <v>21</v>
          </cell>
          <cell r="E1942">
            <v>792020</v>
          </cell>
          <cell r="F1942">
            <v>0</v>
          </cell>
          <cell r="G1942" t="str">
            <v>Затраты по ШПЗ (основные)</v>
          </cell>
          <cell r="H1942">
            <v>2011</v>
          </cell>
          <cell r="I1942">
            <v>7920</v>
          </cell>
          <cell r="J1942">
            <v>24665.7</v>
          </cell>
          <cell r="K1942">
            <v>1</v>
          </cell>
          <cell r="L1942">
            <v>0</v>
          </cell>
          <cell r="M1942">
            <v>0</v>
          </cell>
          <cell r="N1942">
            <v>0</v>
          </cell>
          <cell r="R1942">
            <v>0</v>
          </cell>
          <cell r="S1942">
            <v>0</v>
          </cell>
          <cell r="T1942">
            <v>0</v>
          </cell>
          <cell r="U1942">
            <v>42</v>
          </cell>
          <cell r="V1942">
            <v>0</v>
          </cell>
          <cell r="W1942">
            <v>0</v>
          </cell>
          <cell r="AA1942">
            <v>0</v>
          </cell>
          <cell r="AB1942">
            <v>0</v>
          </cell>
          <cell r="AC1942">
            <v>0</v>
          </cell>
          <cell r="AD1942">
            <v>42</v>
          </cell>
          <cell r="AE1942">
            <v>282200</v>
          </cell>
          <cell r="AF1942">
            <v>0</v>
          </cell>
          <cell r="AI1942">
            <v>2251</v>
          </cell>
          <cell r="AK1942">
            <v>0</v>
          </cell>
          <cell r="AM1942">
            <v>685</v>
          </cell>
          <cell r="AN1942">
            <v>1</v>
          </cell>
          <cell r="AO1942">
            <v>393216</v>
          </cell>
          <cell r="AQ1942">
            <v>0</v>
          </cell>
          <cell r="AR1942">
            <v>0</v>
          </cell>
          <cell r="AS1942" t="str">
            <v>Ы</v>
          </cell>
          <cell r="AT1942" t="str">
            <v>Ы</v>
          </cell>
          <cell r="AU1942">
            <v>0</v>
          </cell>
          <cell r="AV1942">
            <v>0</v>
          </cell>
          <cell r="AW1942">
            <v>23</v>
          </cell>
          <cell r="AX1942">
            <v>1</v>
          </cell>
          <cell r="AY1942">
            <v>0</v>
          </cell>
          <cell r="AZ1942">
            <v>0</v>
          </cell>
          <cell r="BA1942">
            <v>0</v>
          </cell>
          <cell r="BB1942">
            <v>0</v>
          </cell>
          <cell r="BC1942">
            <v>38828</v>
          </cell>
        </row>
        <row r="1943">
          <cell r="A1943">
            <v>2006</v>
          </cell>
          <cell r="B1943">
            <v>2</v>
          </cell>
          <cell r="C1943">
            <v>557</v>
          </cell>
          <cell r="D1943">
            <v>21</v>
          </cell>
          <cell r="E1943">
            <v>792020</v>
          </cell>
          <cell r="F1943">
            <v>0</v>
          </cell>
          <cell r="G1943" t="str">
            <v>Затраты по ШПЗ (основные)</v>
          </cell>
          <cell r="H1943">
            <v>2011</v>
          </cell>
          <cell r="I1943">
            <v>7920</v>
          </cell>
          <cell r="J1943">
            <v>34953.160000000003</v>
          </cell>
          <cell r="K1943">
            <v>1</v>
          </cell>
          <cell r="L1943">
            <v>0</v>
          </cell>
          <cell r="M1943">
            <v>0</v>
          </cell>
          <cell r="N1943">
            <v>0</v>
          </cell>
          <cell r="R1943">
            <v>0</v>
          </cell>
          <cell r="S1943">
            <v>0</v>
          </cell>
          <cell r="T1943">
            <v>0</v>
          </cell>
          <cell r="U1943">
            <v>42</v>
          </cell>
          <cell r="V1943">
            <v>0</v>
          </cell>
          <cell r="W1943">
            <v>0</v>
          </cell>
          <cell r="AA1943">
            <v>0</v>
          </cell>
          <cell r="AB1943">
            <v>0</v>
          </cell>
          <cell r="AC1943">
            <v>0</v>
          </cell>
          <cell r="AD1943">
            <v>42</v>
          </cell>
          <cell r="AE1943">
            <v>282400</v>
          </cell>
          <cell r="AF1943">
            <v>0</v>
          </cell>
          <cell r="AI1943">
            <v>2251</v>
          </cell>
          <cell r="AK1943">
            <v>0</v>
          </cell>
          <cell r="AM1943">
            <v>686</v>
          </cell>
          <cell r="AN1943">
            <v>1</v>
          </cell>
          <cell r="AO1943">
            <v>393216</v>
          </cell>
          <cell r="AQ1943">
            <v>0</v>
          </cell>
          <cell r="AR1943">
            <v>0</v>
          </cell>
          <cell r="AS1943" t="str">
            <v>Ы</v>
          </cell>
          <cell r="AT1943" t="str">
            <v>Ы</v>
          </cell>
          <cell r="AU1943">
            <v>0</v>
          </cell>
          <cell r="AV1943">
            <v>0</v>
          </cell>
          <cell r="AW1943">
            <v>23</v>
          </cell>
          <cell r="AX1943">
            <v>1</v>
          </cell>
          <cell r="AY1943">
            <v>0</v>
          </cell>
          <cell r="AZ1943">
            <v>0</v>
          </cell>
          <cell r="BA1943">
            <v>0</v>
          </cell>
          <cell r="BB1943">
            <v>0</v>
          </cell>
          <cell r="BC1943">
            <v>38828</v>
          </cell>
        </row>
        <row r="1944">
          <cell r="A1944">
            <v>2006</v>
          </cell>
          <cell r="B1944">
            <v>2</v>
          </cell>
          <cell r="C1944">
            <v>558</v>
          </cell>
          <cell r="D1944">
            <v>21</v>
          </cell>
          <cell r="E1944">
            <v>792020</v>
          </cell>
          <cell r="F1944">
            <v>0</v>
          </cell>
          <cell r="G1944" t="str">
            <v>Затраты по ШПЗ (основные)</v>
          </cell>
          <cell r="H1944">
            <v>2011</v>
          </cell>
          <cell r="I1944">
            <v>7920</v>
          </cell>
          <cell r="J1944">
            <v>356.29</v>
          </cell>
          <cell r="K1944">
            <v>1</v>
          </cell>
          <cell r="L1944">
            <v>0</v>
          </cell>
          <cell r="M1944">
            <v>0</v>
          </cell>
          <cell r="N1944">
            <v>0</v>
          </cell>
          <cell r="R1944">
            <v>0</v>
          </cell>
          <cell r="S1944">
            <v>0</v>
          </cell>
          <cell r="T1944">
            <v>0</v>
          </cell>
          <cell r="U1944">
            <v>42</v>
          </cell>
          <cell r="V1944">
            <v>0</v>
          </cell>
          <cell r="W1944">
            <v>0</v>
          </cell>
          <cell r="AA1944">
            <v>0</v>
          </cell>
          <cell r="AB1944">
            <v>0</v>
          </cell>
          <cell r="AC1944">
            <v>0</v>
          </cell>
          <cell r="AD1944">
            <v>42</v>
          </cell>
          <cell r="AE1944">
            <v>282600</v>
          </cell>
          <cell r="AF1944">
            <v>0</v>
          </cell>
          <cell r="AI1944">
            <v>2251</v>
          </cell>
          <cell r="AK1944">
            <v>0</v>
          </cell>
          <cell r="AM1944">
            <v>687</v>
          </cell>
          <cell r="AN1944">
            <v>1</v>
          </cell>
          <cell r="AO1944">
            <v>393216</v>
          </cell>
          <cell r="AQ1944">
            <v>0</v>
          </cell>
          <cell r="AR1944">
            <v>0</v>
          </cell>
          <cell r="AS1944" t="str">
            <v>Ы</v>
          </cell>
          <cell r="AT1944" t="str">
            <v>Ы</v>
          </cell>
          <cell r="AU1944">
            <v>0</v>
          </cell>
          <cell r="AV1944">
            <v>0</v>
          </cell>
          <cell r="AW1944">
            <v>23</v>
          </cell>
          <cell r="AX1944">
            <v>1</v>
          </cell>
          <cell r="AY1944">
            <v>0</v>
          </cell>
          <cell r="AZ1944">
            <v>0</v>
          </cell>
          <cell r="BA1944">
            <v>0</v>
          </cell>
          <cell r="BB1944">
            <v>0</v>
          </cell>
          <cell r="BC1944">
            <v>38828</v>
          </cell>
        </row>
        <row r="1945">
          <cell r="A1945">
            <v>2006</v>
          </cell>
          <cell r="B1945">
            <v>2</v>
          </cell>
          <cell r="C1945">
            <v>559</v>
          </cell>
          <cell r="D1945">
            <v>21</v>
          </cell>
          <cell r="E1945">
            <v>792020</v>
          </cell>
          <cell r="F1945">
            <v>0</v>
          </cell>
          <cell r="G1945" t="str">
            <v>Затраты по ШПЗ (основные)</v>
          </cell>
          <cell r="H1945">
            <v>2011</v>
          </cell>
          <cell r="I1945">
            <v>7920</v>
          </cell>
          <cell r="J1945">
            <v>195333</v>
          </cell>
          <cell r="K1945">
            <v>1</v>
          </cell>
          <cell r="L1945">
            <v>0</v>
          </cell>
          <cell r="M1945">
            <v>0</v>
          </cell>
          <cell r="N1945">
            <v>0</v>
          </cell>
          <cell r="R1945">
            <v>0</v>
          </cell>
          <cell r="S1945">
            <v>0</v>
          </cell>
          <cell r="T1945">
            <v>0</v>
          </cell>
          <cell r="U1945">
            <v>42</v>
          </cell>
          <cell r="V1945">
            <v>0</v>
          </cell>
          <cell r="W1945">
            <v>0</v>
          </cell>
          <cell r="AA1945">
            <v>0</v>
          </cell>
          <cell r="AB1945">
            <v>0</v>
          </cell>
          <cell r="AC1945">
            <v>0</v>
          </cell>
          <cell r="AD1945">
            <v>42</v>
          </cell>
          <cell r="AE1945">
            <v>283000</v>
          </cell>
          <cell r="AF1945">
            <v>0</v>
          </cell>
          <cell r="AI1945">
            <v>2251</v>
          </cell>
          <cell r="AK1945">
            <v>0</v>
          </cell>
          <cell r="AM1945">
            <v>688</v>
          </cell>
          <cell r="AN1945">
            <v>1</v>
          </cell>
          <cell r="AO1945">
            <v>393216</v>
          </cell>
          <cell r="AQ1945">
            <v>0</v>
          </cell>
          <cell r="AR1945">
            <v>0</v>
          </cell>
          <cell r="AS1945" t="str">
            <v>Ы</v>
          </cell>
          <cell r="AT1945" t="str">
            <v>Ы</v>
          </cell>
          <cell r="AU1945">
            <v>0</v>
          </cell>
          <cell r="AV1945">
            <v>0</v>
          </cell>
          <cell r="AW1945">
            <v>23</v>
          </cell>
          <cell r="AX1945">
            <v>1</v>
          </cell>
          <cell r="AY1945">
            <v>0</v>
          </cell>
          <cell r="AZ1945">
            <v>0</v>
          </cell>
          <cell r="BA1945">
            <v>0</v>
          </cell>
          <cell r="BB1945">
            <v>0</v>
          </cell>
          <cell r="BC1945">
            <v>38828</v>
          </cell>
        </row>
        <row r="1946">
          <cell r="A1946">
            <v>2006</v>
          </cell>
          <cell r="B1946">
            <v>2</v>
          </cell>
          <cell r="C1946">
            <v>560</v>
          </cell>
          <cell r="D1946">
            <v>21</v>
          </cell>
          <cell r="E1946">
            <v>792020</v>
          </cell>
          <cell r="F1946">
            <v>0</v>
          </cell>
          <cell r="G1946" t="str">
            <v>Затраты по ШПЗ (основные)</v>
          </cell>
          <cell r="H1946">
            <v>2011</v>
          </cell>
          <cell r="I1946">
            <v>7920</v>
          </cell>
          <cell r="J1946">
            <v>66504.19</v>
          </cell>
          <cell r="K1946">
            <v>1</v>
          </cell>
          <cell r="L1946">
            <v>0</v>
          </cell>
          <cell r="M1946">
            <v>0</v>
          </cell>
          <cell r="N1946">
            <v>0</v>
          </cell>
          <cell r="R1946">
            <v>0</v>
          </cell>
          <cell r="S1946">
            <v>0</v>
          </cell>
          <cell r="T1946">
            <v>0</v>
          </cell>
          <cell r="U1946">
            <v>42</v>
          </cell>
          <cell r="V1946">
            <v>0</v>
          </cell>
          <cell r="W1946">
            <v>0</v>
          </cell>
          <cell r="AA1946">
            <v>0</v>
          </cell>
          <cell r="AB1946">
            <v>0</v>
          </cell>
          <cell r="AC1946">
            <v>0</v>
          </cell>
          <cell r="AD1946">
            <v>42</v>
          </cell>
          <cell r="AE1946">
            <v>285000</v>
          </cell>
          <cell r="AF1946">
            <v>0</v>
          </cell>
          <cell r="AI1946">
            <v>2251</v>
          </cell>
          <cell r="AK1946">
            <v>0</v>
          </cell>
          <cell r="AM1946">
            <v>689</v>
          </cell>
          <cell r="AN1946">
            <v>1</v>
          </cell>
          <cell r="AO1946">
            <v>393216</v>
          </cell>
          <cell r="AQ1946">
            <v>0</v>
          </cell>
          <cell r="AR1946">
            <v>0</v>
          </cell>
          <cell r="AS1946" t="str">
            <v>Ы</v>
          </cell>
          <cell r="AT1946" t="str">
            <v>Ы</v>
          </cell>
          <cell r="AU1946">
            <v>0</v>
          </cell>
          <cell r="AV1946">
            <v>0</v>
          </cell>
          <cell r="AW1946">
            <v>23</v>
          </cell>
          <cell r="AX1946">
            <v>1</v>
          </cell>
          <cell r="AY1946">
            <v>0</v>
          </cell>
          <cell r="AZ1946">
            <v>0</v>
          </cell>
          <cell r="BA1946">
            <v>0</v>
          </cell>
          <cell r="BB1946">
            <v>0</v>
          </cell>
          <cell r="BC1946">
            <v>38828</v>
          </cell>
        </row>
        <row r="1947">
          <cell r="A1947">
            <v>2006</v>
          </cell>
          <cell r="B1947">
            <v>2</v>
          </cell>
          <cell r="C1947">
            <v>561</v>
          </cell>
          <cell r="D1947">
            <v>21</v>
          </cell>
          <cell r="E1947">
            <v>792020</v>
          </cell>
          <cell r="F1947">
            <v>0</v>
          </cell>
          <cell r="G1947" t="str">
            <v>Затраты по ШПЗ (основные)</v>
          </cell>
          <cell r="H1947">
            <v>2011</v>
          </cell>
          <cell r="I1947">
            <v>7920</v>
          </cell>
          <cell r="J1947">
            <v>413974.92</v>
          </cell>
          <cell r="K1947">
            <v>1</v>
          </cell>
          <cell r="L1947">
            <v>0</v>
          </cell>
          <cell r="M1947">
            <v>0</v>
          </cell>
          <cell r="N1947">
            <v>0</v>
          </cell>
          <cell r="R1947">
            <v>0</v>
          </cell>
          <cell r="S1947">
            <v>0</v>
          </cell>
          <cell r="T1947">
            <v>0</v>
          </cell>
          <cell r="U1947">
            <v>42</v>
          </cell>
          <cell r="V1947">
            <v>0</v>
          </cell>
          <cell r="W1947">
            <v>0</v>
          </cell>
          <cell r="AA1947">
            <v>0</v>
          </cell>
          <cell r="AB1947">
            <v>0</v>
          </cell>
          <cell r="AC1947">
            <v>0</v>
          </cell>
          <cell r="AD1947">
            <v>42</v>
          </cell>
          <cell r="AE1947">
            <v>311000</v>
          </cell>
          <cell r="AF1947">
            <v>0</v>
          </cell>
          <cell r="AI1947">
            <v>2251</v>
          </cell>
          <cell r="AK1947">
            <v>0</v>
          </cell>
          <cell r="AM1947">
            <v>690</v>
          </cell>
          <cell r="AN1947">
            <v>1</v>
          </cell>
          <cell r="AO1947">
            <v>393216</v>
          </cell>
          <cell r="AQ1947">
            <v>0</v>
          </cell>
          <cell r="AR1947">
            <v>0</v>
          </cell>
          <cell r="AS1947" t="str">
            <v>Ы</v>
          </cell>
          <cell r="AT1947" t="str">
            <v>Ы</v>
          </cell>
          <cell r="AU1947">
            <v>0</v>
          </cell>
          <cell r="AV1947">
            <v>0</v>
          </cell>
          <cell r="AW1947">
            <v>23</v>
          </cell>
          <cell r="AX1947">
            <v>1</v>
          </cell>
          <cell r="AY1947">
            <v>0</v>
          </cell>
          <cell r="AZ1947">
            <v>0</v>
          </cell>
          <cell r="BA1947">
            <v>0</v>
          </cell>
          <cell r="BB1947">
            <v>0</v>
          </cell>
          <cell r="BC1947">
            <v>38828</v>
          </cell>
        </row>
        <row r="1948">
          <cell r="A1948">
            <v>2006</v>
          </cell>
          <cell r="B1948">
            <v>2</v>
          </cell>
          <cell r="C1948">
            <v>562</v>
          </cell>
          <cell r="D1948">
            <v>21</v>
          </cell>
          <cell r="E1948">
            <v>792020</v>
          </cell>
          <cell r="F1948">
            <v>0</v>
          </cell>
          <cell r="G1948" t="str">
            <v>Затраты по ШПЗ (основные)</v>
          </cell>
          <cell r="H1948">
            <v>2011</v>
          </cell>
          <cell r="I1948">
            <v>7920</v>
          </cell>
          <cell r="J1948">
            <v>2865893.41</v>
          </cell>
          <cell r="K1948">
            <v>1</v>
          </cell>
          <cell r="L1948">
            <v>0</v>
          </cell>
          <cell r="M1948">
            <v>0</v>
          </cell>
          <cell r="N1948">
            <v>0</v>
          </cell>
          <cell r="R1948">
            <v>0</v>
          </cell>
          <cell r="S1948">
            <v>0</v>
          </cell>
          <cell r="T1948">
            <v>0</v>
          </cell>
          <cell r="U1948">
            <v>42</v>
          </cell>
          <cell r="V1948">
            <v>0</v>
          </cell>
          <cell r="W1948">
            <v>0</v>
          </cell>
          <cell r="AA1948">
            <v>0</v>
          </cell>
          <cell r="AB1948">
            <v>0</v>
          </cell>
          <cell r="AC1948">
            <v>0</v>
          </cell>
          <cell r="AD1948">
            <v>42</v>
          </cell>
          <cell r="AE1948">
            <v>312000</v>
          </cell>
          <cell r="AF1948">
            <v>0</v>
          </cell>
          <cell r="AI1948">
            <v>2251</v>
          </cell>
          <cell r="AK1948">
            <v>0</v>
          </cell>
          <cell r="AM1948">
            <v>691</v>
          </cell>
          <cell r="AN1948">
            <v>1</v>
          </cell>
          <cell r="AO1948">
            <v>393216</v>
          </cell>
          <cell r="AQ1948">
            <v>0</v>
          </cell>
          <cell r="AR1948">
            <v>0</v>
          </cell>
          <cell r="AS1948" t="str">
            <v>Ы</v>
          </cell>
          <cell r="AT1948" t="str">
            <v>Ы</v>
          </cell>
          <cell r="AU1948">
            <v>0</v>
          </cell>
          <cell r="AV1948">
            <v>0</v>
          </cell>
          <cell r="AW1948">
            <v>23</v>
          </cell>
          <cell r="AX1948">
            <v>1</v>
          </cell>
          <cell r="AY1948">
            <v>0</v>
          </cell>
          <cell r="AZ1948">
            <v>0</v>
          </cell>
          <cell r="BA1948">
            <v>0</v>
          </cell>
          <cell r="BB1948">
            <v>0</v>
          </cell>
          <cell r="BC1948">
            <v>38828</v>
          </cell>
        </row>
        <row r="1949">
          <cell r="A1949">
            <v>2006</v>
          </cell>
          <cell r="B1949">
            <v>2</v>
          </cell>
          <cell r="C1949">
            <v>563</v>
          </cell>
          <cell r="D1949">
            <v>21</v>
          </cell>
          <cell r="E1949">
            <v>792020</v>
          </cell>
          <cell r="F1949">
            <v>0</v>
          </cell>
          <cell r="G1949" t="str">
            <v>Затраты по ШПЗ (основные)</v>
          </cell>
          <cell r="H1949">
            <v>2011</v>
          </cell>
          <cell r="I1949">
            <v>7920</v>
          </cell>
          <cell r="J1949">
            <v>156035.26</v>
          </cell>
          <cell r="K1949">
            <v>1</v>
          </cell>
          <cell r="L1949">
            <v>0</v>
          </cell>
          <cell r="M1949">
            <v>0</v>
          </cell>
          <cell r="N1949">
            <v>0</v>
          </cell>
          <cell r="R1949">
            <v>0</v>
          </cell>
          <cell r="S1949">
            <v>0</v>
          </cell>
          <cell r="T1949">
            <v>0</v>
          </cell>
          <cell r="U1949">
            <v>42</v>
          </cell>
          <cell r="V1949">
            <v>0</v>
          </cell>
          <cell r="W1949">
            <v>0</v>
          </cell>
          <cell r="AA1949">
            <v>0</v>
          </cell>
          <cell r="AB1949">
            <v>0</v>
          </cell>
          <cell r="AC1949">
            <v>0</v>
          </cell>
          <cell r="AD1949">
            <v>42</v>
          </cell>
          <cell r="AE1949">
            <v>313000</v>
          </cell>
          <cell r="AF1949">
            <v>0</v>
          </cell>
          <cell r="AI1949">
            <v>2251</v>
          </cell>
          <cell r="AK1949">
            <v>0</v>
          </cell>
          <cell r="AM1949">
            <v>692</v>
          </cell>
          <cell r="AN1949">
            <v>1</v>
          </cell>
          <cell r="AO1949">
            <v>393216</v>
          </cell>
          <cell r="AQ1949">
            <v>0</v>
          </cell>
          <cell r="AR1949">
            <v>0</v>
          </cell>
          <cell r="AS1949" t="str">
            <v>Ы</v>
          </cell>
          <cell r="AT1949" t="str">
            <v>Ы</v>
          </cell>
          <cell r="AU1949">
            <v>0</v>
          </cell>
          <cell r="AV1949">
            <v>0</v>
          </cell>
          <cell r="AW1949">
            <v>23</v>
          </cell>
          <cell r="AX1949">
            <v>1</v>
          </cell>
          <cell r="AY1949">
            <v>0</v>
          </cell>
          <cell r="AZ1949">
            <v>0</v>
          </cell>
          <cell r="BA1949">
            <v>0</v>
          </cell>
          <cell r="BB1949">
            <v>0</v>
          </cell>
          <cell r="BC1949">
            <v>38828</v>
          </cell>
        </row>
        <row r="1950">
          <cell r="A1950">
            <v>2006</v>
          </cell>
          <cell r="B1950">
            <v>2</v>
          </cell>
          <cell r="C1950">
            <v>564</v>
          </cell>
          <cell r="D1950">
            <v>21</v>
          </cell>
          <cell r="E1950">
            <v>792020</v>
          </cell>
          <cell r="F1950">
            <v>0</v>
          </cell>
          <cell r="G1950" t="str">
            <v>Затраты по ШПЗ (основные)</v>
          </cell>
          <cell r="H1950">
            <v>2011</v>
          </cell>
          <cell r="I1950">
            <v>7920</v>
          </cell>
          <cell r="J1950">
            <v>283700.44</v>
          </cell>
          <cell r="K1950">
            <v>1</v>
          </cell>
          <cell r="L1950">
            <v>0</v>
          </cell>
          <cell r="M1950">
            <v>0</v>
          </cell>
          <cell r="N1950">
            <v>0</v>
          </cell>
          <cell r="R1950">
            <v>0</v>
          </cell>
          <cell r="S1950">
            <v>0</v>
          </cell>
          <cell r="T1950">
            <v>0</v>
          </cell>
          <cell r="U1950">
            <v>42</v>
          </cell>
          <cell r="V1950">
            <v>0</v>
          </cell>
          <cell r="W1950">
            <v>0</v>
          </cell>
          <cell r="AA1950">
            <v>0</v>
          </cell>
          <cell r="AB1950">
            <v>0</v>
          </cell>
          <cell r="AC1950">
            <v>0</v>
          </cell>
          <cell r="AD1950">
            <v>42</v>
          </cell>
          <cell r="AE1950">
            <v>314000</v>
          </cell>
          <cell r="AF1950">
            <v>0</v>
          </cell>
          <cell r="AI1950">
            <v>2251</v>
          </cell>
          <cell r="AK1950">
            <v>0</v>
          </cell>
          <cell r="AM1950">
            <v>693</v>
          </cell>
          <cell r="AN1950">
            <v>1</v>
          </cell>
          <cell r="AO1950">
            <v>393216</v>
          </cell>
          <cell r="AQ1950">
            <v>0</v>
          </cell>
          <cell r="AR1950">
            <v>0</v>
          </cell>
          <cell r="AS1950" t="str">
            <v>Ы</v>
          </cell>
          <cell r="AT1950" t="str">
            <v>Ы</v>
          </cell>
          <cell r="AU1950">
            <v>0</v>
          </cell>
          <cell r="AV1950">
            <v>0</v>
          </cell>
          <cell r="AW1950">
            <v>23</v>
          </cell>
          <cell r="AX1950">
            <v>1</v>
          </cell>
          <cell r="AY1950">
            <v>0</v>
          </cell>
          <cell r="AZ1950">
            <v>0</v>
          </cell>
          <cell r="BA1950">
            <v>0</v>
          </cell>
          <cell r="BB1950">
            <v>0</v>
          </cell>
          <cell r="BC1950">
            <v>38828</v>
          </cell>
        </row>
        <row r="1951">
          <cell r="A1951">
            <v>2006</v>
          </cell>
          <cell r="B1951">
            <v>2</v>
          </cell>
          <cell r="C1951">
            <v>565</v>
          </cell>
          <cell r="D1951">
            <v>21</v>
          </cell>
          <cell r="E1951">
            <v>792020</v>
          </cell>
          <cell r="F1951">
            <v>0</v>
          </cell>
          <cell r="G1951" t="str">
            <v>Затраты по ШПЗ (основные)</v>
          </cell>
          <cell r="H1951">
            <v>2011</v>
          </cell>
          <cell r="I1951">
            <v>7920</v>
          </cell>
          <cell r="J1951">
            <v>56794.57</v>
          </cell>
          <cell r="K1951">
            <v>1</v>
          </cell>
          <cell r="L1951">
            <v>0</v>
          </cell>
          <cell r="M1951">
            <v>0</v>
          </cell>
          <cell r="N1951">
            <v>0</v>
          </cell>
          <cell r="R1951">
            <v>0</v>
          </cell>
          <cell r="S1951">
            <v>0</v>
          </cell>
          <cell r="T1951">
            <v>0</v>
          </cell>
          <cell r="U1951">
            <v>42</v>
          </cell>
          <cell r="V1951">
            <v>0</v>
          </cell>
          <cell r="W1951">
            <v>0</v>
          </cell>
          <cell r="AA1951">
            <v>0</v>
          </cell>
          <cell r="AB1951">
            <v>0</v>
          </cell>
          <cell r="AC1951">
            <v>0</v>
          </cell>
          <cell r="AD1951">
            <v>42</v>
          </cell>
          <cell r="AE1951">
            <v>315000</v>
          </cell>
          <cell r="AF1951">
            <v>0</v>
          </cell>
          <cell r="AI1951">
            <v>2251</v>
          </cell>
          <cell r="AK1951">
            <v>0</v>
          </cell>
          <cell r="AM1951">
            <v>694</v>
          </cell>
          <cell r="AN1951">
            <v>1</v>
          </cell>
          <cell r="AO1951">
            <v>393216</v>
          </cell>
          <cell r="AQ1951">
            <v>0</v>
          </cell>
          <cell r="AR1951">
            <v>0</v>
          </cell>
          <cell r="AS1951" t="str">
            <v>Ы</v>
          </cell>
          <cell r="AT1951" t="str">
            <v>Ы</v>
          </cell>
          <cell r="AU1951">
            <v>0</v>
          </cell>
          <cell r="AV1951">
            <v>0</v>
          </cell>
          <cell r="AW1951">
            <v>23</v>
          </cell>
          <cell r="AX1951">
            <v>1</v>
          </cell>
          <cell r="AY1951">
            <v>0</v>
          </cell>
          <cell r="AZ1951">
            <v>0</v>
          </cell>
          <cell r="BA1951">
            <v>0</v>
          </cell>
          <cell r="BB1951">
            <v>0</v>
          </cell>
          <cell r="BC1951">
            <v>38828</v>
          </cell>
        </row>
        <row r="1952">
          <cell r="A1952">
            <v>2006</v>
          </cell>
          <cell r="B1952">
            <v>2</v>
          </cell>
          <cell r="C1952">
            <v>566</v>
          </cell>
          <cell r="D1952">
            <v>21</v>
          </cell>
          <cell r="E1952">
            <v>792020</v>
          </cell>
          <cell r="F1952">
            <v>0</v>
          </cell>
          <cell r="G1952" t="str">
            <v>Затраты по ШПЗ (основные)</v>
          </cell>
          <cell r="H1952">
            <v>2011</v>
          </cell>
          <cell r="I1952">
            <v>7920</v>
          </cell>
          <cell r="J1952">
            <v>7679302.7599999998</v>
          </cell>
          <cell r="K1952">
            <v>1</v>
          </cell>
          <cell r="L1952">
            <v>0</v>
          </cell>
          <cell r="M1952">
            <v>0</v>
          </cell>
          <cell r="N1952">
            <v>0</v>
          </cell>
          <cell r="R1952">
            <v>0</v>
          </cell>
          <cell r="S1952">
            <v>0</v>
          </cell>
          <cell r="T1952">
            <v>0</v>
          </cell>
          <cell r="U1952">
            <v>42</v>
          </cell>
          <cell r="V1952">
            <v>0</v>
          </cell>
          <cell r="W1952">
            <v>0</v>
          </cell>
          <cell r="AA1952">
            <v>0</v>
          </cell>
          <cell r="AB1952">
            <v>0</v>
          </cell>
          <cell r="AC1952">
            <v>0</v>
          </cell>
          <cell r="AD1952">
            <v>42</v>
          </cell>
          <cell r="AE1952">
            <v>410000</v>
          </cell>
          <cell r="AF1952">
            <v>0</v>
          </cell>
          <cell r="AI1952">
            <v>2251</v>
          </cell>
          <cell r="AK1952">
            <v>0</v>
          </cell>
          <cell r="AM1952">
            <v>695</v>
          </cell>
          <cell r="AN1952">
            <v>1</v>
          </cell>
          <cell r="AO1952">
            <v>393216</v>
          </cell>
          <cell r="AQ1952">
            <v>0</v>
          </cell>
          <cell r="AR1952">
            <v>0</v>
          </cell>
          <cell r="AS1952" t="str">
            <v>Ы</v>
          </cell>
          <cell r="AT1952" t="str">
            <v>Ы</v>
          </cell>
          <cell r="AU1952">
            <v>0</v>
          </cell>
          <cell r="AV1952">
            <v>0</v>
          </cell>
          <cell r="AW1952">
            <v>23</v>
          </cell>
          <cell r="AX1952">
            <v>1</v>
          </cell>
          <cell r="AY1952">
            <v>0</v>
          </cell>
          <cell r="AZ1952">
            <v>0</v>
          </cell>
          <cell r="BA1952">
            <v>0</v>
          </cell>
          <cell r="BB1952">
            <v>0</v>
          </cell>
          <cell r="BC1952">
            <v>38828</v>
          </cell>
        </row>
        <row r="1953">
          <cell r="A1953">
            <v>2006</v>
          </cell>
          <cell r="B1953">
            <v>2</v>
          </cell>
          <cell r="C1953">
            <v>567</v>
          </cell>
          <cell r="D1953">
            <v>21</v>
          </cell>
          <cell r="E1953">
            <v>792020</v>
          </cell>
          <cell r="F1953">
            <v>0</v>
          </cell>
          <cell r="G1953" t="str">
            <v>Затраты по ШПЗ (основные)</v>
          </cell>
          <cell r="H1953">
            <v>2011</v>
          </cell>
          <cell r="I1953">
            <v>7920</v>
          </cell>
          <cell r="J1953">
            <v>1342152.6000000001</v>
          </cell>
          <cell r="K1953">
            <v>1</v>
          </cell>
          <cell r="L1953">
            <v>0</v>
          </cell>
          <cell r="M1953">
            <v>0</v>
          </cell>
          <cell r="N1953">
            <v>0</v>
          </cell>
          <cell r="R1953">
            <v>0</v>
          </cell>
          <cell r="S1953">
            <v>0</v>
          </cell>
          <cell r="T1953">
            <v>0</v>
          </cell>
          <cell r="U1953">
            <v>42</v>
          </cell>
          <cell r="V1953">
            <v>0</v>
          </cell>
          <cell r="W1953">
            <v>0</v>
          </cell>
          <cell r="AA1953">
            <v>0</v>
          </cell>
          <cell r="AB1953">
            <v>0</v>
          </cell>
          <cell r="AC1953">
            <v>0</v>
          </cell>
          <cell r="AD1953">
            <v>42</v>
          </cell>
          <cell r="AE1953">
            <v>420000</v>
          </cell>
          <cell r="AF1953">
            <v>0</v>
          </cell>
          <cell r="AI1953">
            <v>2251</v>
          </cell>
          <cell r="AK1953">
            <v>0</v>
          </cell>
          <cell r="AM1953">
            <v>696</v>
          </cell>
          <cell r="AN1953">
            <v>1</v>
          </cell>
          <cell r="AO1953">
            <v>393216</v>
          </cell>
          <cell r="AQ1953">
            <v>0</v>
          </cell>
          <cell r="AR1953">
            <v>0</v>
          </cell>
          <cell r="AS1953" t="str">
            <v>Ы</v>
          </cell>
          <cell r="AT1953" t="str">
            <v>Ы</v>
          </cell>
          <cell r="AU1953">
            <v>0</v>
          </cell>
          <cell r="AV1953">
            <v>0</v>
          </cell>
          <cell r="AW1953">
            <v>23</v>
          </cell>
          <cell r="AX1953">
            <v>1</v>
          </cell>
          <cell r="AY1953">
            <v>0</v>
          </cell>
          <cell r="AZ1953">
            <v>0</v>
          </cell>
          <cell r="BA1953">
            <v>0</v>
          </cell>
          <cell r="BB1953">
            <v>0</v>
          </cell>
          <cell r="BC1953">
            <v>38828</v>
          </cell>
        </row>
        <row r="1954">
          <cell r="A1954">
            <v>2006</v>
          </cell>
          <cell r="B1954">
            <v>2</v>
          </cell>
          <cell r="C1954">
            <v>568</v>
          </cell>
          <cell r="D1954">
            <v>21</v>
          </cell>
          <cell r="E1954">
            <v>792020</v>
          </cell>
          <cell r="F1954">
            <v>0</v>
          </cell>
          <cell r="G1954" t="str">
            <v>Затраты по ШПЗ (основные)</v>
          </cell>
          <cell r="H1954">
            <v>2011</v>
          </cell>
          <cell r="I1954">
            <v>7920</v>
          </cell>
          <cell r="J1954">
            <v>26836119.609999999</v>
          </cell>
          <cell r="K1954">
            <v>1</v>
          </cell>
          <cell r="L1954">
            <v>0</v>
          </cell>
          <cell r="M1954">
            <v>0</v>
          </cell>
          <cell r="N1954">
            <v>0</v>
          </cell>
          <cell r="R1954">
            <v>0</v>
          </cell>
          <cell r="S1954">
            <v>0</v>
          </cell>
          <cell r="T1954">
            <v>0</v>
          </cell>
          <cell r="U1954">
            <v>42</v>
          </cell>
          <cell r="V1954">
            <v>0</v>
          </cell>
          <cell r="W1954">
            <v>0</v>
          </cell>
          <cell r="AA1954">
            <v>0</v>
          </cell>
          <cell r="AB1954">
            <v>0</v>
          </cell>
          <cell r="AC1954">
            <v>0</v>
          </cell>
          <cell r="AD1954">
            <v>42</v>
          </cell>
          <cell r="AE1954">
            <v>430000</v>
          </cell>
          <cell r="AF1954">
            <v>0</v>
          </cell>
          <cell r="AI1954">
            <v>2251</v>
          </cell>
          <cell r="AK1954">
            <v>0</v>
          </cell>
          <cell r="AM1954">
            <v>697</v>
          </cell>
          <cell r="AN1954">
            <v>1</v>
          </cell>
          <cell r="AO1954">
            <v>393216</v>
          </cell>
          <cell r="AQ1954">
            <v>0</v>
          </cell>
          <cell r="AR1954">
            <v>0</v>
          </cell>
          <cell r="AS1954" t="str">
            <v>Ы</v>
          </cell>
          <cell r="AT1954" t="str">
            <v>Ы</v>
          </cell>
          <cell r="AU1954">
            <v>0</v>
          </cell>
          <cell r="AV1954">
            <v>0</v>
          </cell>
          <cell r="AW1954">
            <v>23</v>
          </cell>
          <cell r="AX1954">
            <v>1</v>
          </cell>
          <cell r="AY1954">
            <v>0</v>
          </cell>
          <cell r="AZ1954">
            <v>0</v>
          </cell>
          <cell r="BA1954">
            <v>0</v>
          </cell>
          <cell r="BB1954">
            <v>0</v>
          </cell>
          <cell r="BC1954">
            <v>38828</v>
          </cell>
        </row>
        <row r="1955">
          <cell r="A1955">
            <v>2006</v>
          </cell>
          <cell r="B1955">
            <v>2</v>
          </cell>
          <cell r="C1955">
            <v>569</v>
          </cell>
          <cell r="D1955">
            <v>21</v>
          </cell>
          <cell r="E1955">
            <v>792020</v>
          </cell>
          <cell r="F1955">
            <v>0</v>
          </cell>
          <cell r="G1955" t="str">
            <v>Затраты по ШПЗ (основные)</v>
          </cell>
          <cell r="H1955">
            <v>2011</v>
          </cell>
          <cell r="I1955">
            <v>7920</v>
          </cell>
          <cell r="J1955">
            <v>243792.12</v>
          </cell>
          <cell r="K1955">
            <v>1</v>
          </cell>
          <cell r="L1955">
            <v>0</v>
          </cell>
          <cell r="M1955">
            <v>0</v>
          </cell>
          <cell r="N1955">
            <v>0</v>
          </cell>
          <cell r="R1955">
            <v>0</v>
          </cell>
          <cell r="S1955">
            <v>0</v>
          </cell>
          <cell r="T1955">
            <v>0</v>
          </cell>
          <cell r="U1955">
            <v>42</v>
          </cell>
          <cell r="V1955">
            <v>0</v>
          </cell>
          <cell r="W1955">
            <v>0</v>
          </cell>
          <cell r="AA1955">
            <v>0</v>
          </cell>
          <cell r="AB1955">
            <v>0</v>
          </cell>
          <cell r="AC1955">
            <v>0</v>
          </cell>
          <cell r="AD1955">
            <v>42</v>
          </cell>
          <cell r="AE1955">
            <v>450000</v>
          </cell>
          <cell r="AF1955">
            <v>0</v>
          </cell>
          <cell r="AI1955">
            <v>2251</v>
          </cell>
          <cell r="AK1955">
            <v>0</v>
          </cell>
          <cell r="AM1955">
            <v>698</v>
          </cell>
          <cell r="AN1955">
            <v>1</v>
          </cell>
          <cell r="AO1955">
            <v>393216</v>
          </cell>
          <cell r="AQ1955">
            <v>0</v>
          </cell>
          <cell r="AR1955">
            <v>0</v>
          </cell>
          <cell r="AS1955" t="str">
            <v>Ы</v>
          </cell>
          <cell r="AT1955" t="str">
            <v>Ы</v>
          </cell>
          <cell r="AU1955">
            <v>0</v>
          </cell>
          <cell r="AV1955">
            <v>0</v>
          </cell>
          <cell r="AW1955">
            <v>23</v>
          </cell>
          <cell r="AX1955">
            <v>1</v>
          </cell>
          <cell r="AY1955">
            <v>0</v>
          </cell>
          <cell r="AZ1955">
            <v>0</v>
          </cell>
          <cell r="BA1955">
            <v>0</v>
          </cell>
          <cell r="BB1955">
            <v>0</v>
          </cell>
          <cell r="BC1955">
            <v>38828</v>
          </cell>
        </row>
        <row r="1956">
          <cell r="A1956">
            <v>2006</v>
          </cell>
          <cell r="B1956">
            <v>2</v>
          </cell>
          <cell r="C1956">
            <v>570</v>
          </cell>
          <cell r="D1956">
            <v>21</v>
          </cell>
          <cell r="E1956">
            <v>792020</v>
          </cell>
          <cell r="F1956">
            <v>0</v>
          </cell>
          <cell r="G1956" t="str">
            <v>Затраты по ШПЗ (основные)</v>
          </cell>
          <cell r="H1956">
            <v>2011</v>
          </cell>
          <cell r="I1956">
            <v>7920</v>
          </cell>
          <cell r="J1956">
            <v>23156.03</v>
          </cell>
          <cell r="K1956">
            <v>1</v>
          </cell>
          <cell r="L1956">
            <v>0</v>
          </cell>
          <cell r="M1956">
            <v>0</v>
          </cell>
          <cell r="N1956">
            <v>0</v>
          </cell>
          <cell r="R1956">
            <v>0</v>
          </cell>
          <cell r="S1956">
            <v>0</v>
          </cell>
          <cell r="T1956">
            <v>0</v>
          </cell>
          <cell r="U1956">
            <v>42</v>
          </cell>
          <cell r="V1956">
            <v>0</v>
          </cell>
          <cell r="W1956">
            <v>0</v>
          </cell>
          <cell r="AA1956">
            <v>0</v>
          </cell>
          <cell r="AB1956">
            <v>0</v>
          </cell>
          <cell r="AC1956">
            <v>0</v>
          </cell>
          <cell r="AD1956">
            <v>42</v>
          </cell>
          <cell r="AE1956">
            <v>460000</v>
          </cell>
          <cell r="AF1956">
            <v>0</v>
          </cell>
          <cell r="AI1956">
            <v>2251</v>
          </cell>
          <cell r="AK1956">
            <v>0</v>
          </cell>
          <cell r="AM1956">
            <v>699</v>
          </cell>
          <cell r="AN1956">
            <v>1</v>
          </cell>
          <cell r="AO1956">
            <v>393216</v>
          </cell>
          <cell r="AQ1956">
            <v>0</v>
          </cell>
          <cell r="AR1956">
            <v>0</v>
          </cell>
          <cell r="AS1956" t="str">
            <v>Ы</v>
          </cell>
          <cell r="AT1956" t="str">
            <v>Ы</v>
          </cell>
          <cell r="AU1956">
            <v>0</v>
          </cell>
          <cell r="AV1956">
            <v>0</v>
          </cell>
          <cell r="AW1956">
            <v>23</v>
          </cell>
          <cell r="AX1956">
            <v>1</v>
          </cell>
          <cell r="AY1956">
            <v>0</v>
          </cell>
          <cell r="AZ1956">
            <v>0</v>
          </cell>
          <cell r="BA1956">
            <v>0</v>
          </cell>
          <cell r="BB1956">
            <v>0</v>
          </cell>
          <cell r="BC1956">
            <v>38828</v>
          </cell>
        </row>
        <row r="1957">
          <cell r="A1957">
            <v>2006</v>
          </cell>
          <cell r="B1957">
            <v>2</v>
          </cell>
          <cell r="C1957">
            <v>571</v>
          </cell>
          <cell r="D1957">
            <v>21</v>
          </cell>
          <cell r="E1957">
            <v>792020</v>
          </cell>
          <cell r="F1957">
            <v>0</v>
          </cell>
          <cell r="G1957" t="str">
            <v>Затраты по ШПЗ (основные)</v>
          </cell>
          <cell r="H1957">
            <v>2011</v>
          </cell>
          <cell r="I1957">
            <v>7920</v>
          </cell>
          <cell r="J1957">
            <v>10757.23</v>
          </cell>
          <cell r="K1957">
            <v>1</v>
          </cell>
          <cell r="L1957">
            <v>0</v>
          </cell>
          <cell r="M1957">
            <v>0</v>
          </cell>
          <cell r="N1957">
            <v>0</v>
          </cell>
          <cell r="R1957">
            <v>0</v>
          </cell>
          <cell r="S1957">
            <v>0</v>
          </cell>
          <cell r="T1957">
            <v>0</v>
          </cell>
          <cell r="U1957">
            <v>42</v>
          </cell>
          <cell r="V1957">
            <v>0</v>
          </cell>
          <cell r="W1957">
            <v>0</v>
          </cell>
          <cell r="AA1957">
            <v>0</v>
          </cell>
          <cell r="AB1957">
            <v>0</v>
          </cell>
          <cell r="AC1957">
            <v>0</v>
          </cell>
          <cell r="AD1957">
            <v>42</v>
          </cell>
          <cell r="AE1957">
            <v>465000</v>
          </cell>
          <cell r="AF1957">
            <v>0</v>
          </cell>
          <cell r="AI1957">
            <v>2251</v>
          </cell>
          <cell r="AK1957">
            <v>0</v>
          </cell>
          <cell r="AM1957">
            <v>700</v>
          </cell>
          <cell r="AN1957">
            <v>1</v>
          </cell>
          <cell r="AO1957">
            <v>393216</v>
          </cell>
          <cell r="AQ1957">
            <v>0</v>
          </cell>
          <cell r="AR1957">
            <v>0</v>
          </cell>
          <cell r="AS1957" t="str">
            <v>Ы</v>
          </cell>
          <cell r="AT1957" t="str">
            <v>Ы</v>
          </cell>
          <cell r="AU1957">
            <v>0</v>
          </cell>
          <cell r="AV1957">
            <v>0</v>
          </cell>
          <cell r="AW1957">
            <v>23</v>
          </cell>
          <cell r="AX1957">
            <v>1</v>
          </cell>
          <cell r="AY1957">
            <v>0</v>
          </cell>
          <cell r="AZ1957">
            <v>0</v>
          </cell>
          <cell r="BA1957">
            <v>0</v>
          </cell>
          <cell r="BB1957">
            <v>0</v>
          </cell>
          <cell r="BC1957">
            <v>38828</v>
          </cell>
        </row>
        <row r="1958">
          <cell r="A1958">
            <v>2006</v>
          </cell>
          <cell r="B1958">
            <v>2</v>
          </cell>
          <cell r="C1958">
            <v>572</v>
          </cell>
          <cell r="D1958">
            <v>21</v>
          </cell>
          <cell r="E1958">
            <v>792020</v>
          </cell>
          <cell r="F1958">
            <v>0</v>
          </cell>
          <cell r="G1958" t="str">
            <v>Затраты по ШПЗ (основные)</v>
          </cell>
          <cell r="H1958">
            <v>2011</v>
          </cell>
          <cell r="I1958">
            <v>7920</v>
          </cell>
          <cell r="J1958">
            <v>1954571.33</v>
          </cell>
          <cell r="K1958">
            <v>1</v>
          </cell>
          <cell r="L1958">
            <v>0</v>
          </cell>
          <cell r="M1958">
            <v>0</v>
          </cell>
          <cell r="N1958">
            <v>0</v>
          </cell>
          <cell r="R1958">
            <v>0</v>
          </cell>
          <cell r="S1958">
            <v>0</v>
          </cell>
          <cell r="T1958">
            <v>0</v>
          </cell>
          <cell r="U1958">
            <v>42</v>
          </cell>
          <cell r="V1958">
            <v>0</v>
          </cell>
          <cell r="W1958">
            <v>0</v>
          </cell>
          <cell r="AA1958">
            <v>0</v>
          </cell>
          <cell r="AB1958">
            <v>0</v>
          </cell>
          <cell r="AC1958">
            <v>0</v>
          </cell>
          <cell r="AD1958">
            <v>42</v>
          </cell>
          <cell r="AE1958">
            <v>502100</v>
          </cell>
          <cell r="AF1958">
            <v>0</v>
          </cell>
          <cell r="AI1958">
            <v>2251</v>
          </cell>
          <cell r="AK1958">
            <v>0</v>
          </cell>
          <cell r="AM1958">
            <v>701</v>
          </cell>
          <cell r="AN1958">
            <v>1</v>
          </cell>
          <cell r="AO1958">
            <v>393216</v>
          </cell>
          <cell r="AQ1958">
            <v>0</v>
          </cell>
          <cell r="AR1958">
            <v>0</v>
          </cell>
          <cell r="AS1958" t="str">
            <v>Ы</v>
          </cell>
          <cell r="AT1958" t="str">
            <v>Ы</v>
          </cell>
          <cell r="AU1958">
            <v>0</v>
          </cell>
          <cell r="AV1958">
            <v>0</v>
          </cell>
          <cell r="AW1958">
            <v>23</v>
          </cell>
          <cell r="AX1958">
            <v>1</v>
          </cell>
          <cell r="AY1958">
            <v>0</v>
          </cell>
          <cell r="AZ1958">
            <v>0</v>
          </cell>
          <cell r="BA1958">
            <v>0</v>
          </cell>
          <cell r="BB1958">
            <v>0</v>
          </cell>
          <cell r="BC1958">
            <v>38828</v>
          </cell>
        </row>
        <row r="1959">
          <cell r="A1959">
            <v>2006</v>
          </cell>
          <cell r="B1959">
            <v>2</v>
          </cell>
          <cell r="C1959">
            <v>573</v>
          </cell>
          <cell r="D1959">
            <v>21</v>
          </cell>
          <cell r="E1959">
            <v>792020</v>
          </cell>
          <cell r="F1959">
            <v>0</v>
          </cell>
          <cell r="G1959" t="str">
            <v>Затраты по ШПЗ (основные)</v>
          </cell>
          <cell r="H1959">
            <v>2011</v>
          </cell>
          <cell r="I1959">
            <v>7920</v>
          </cell>
          <cell r="J1959">
            <v>11908.61</v>
          </cell>
          <cell r="K1959">
            <v>1</v>
          </cell>
          <cell r="L1959">
            <v>0</v>
          </cell>
          <cell r="M1959">
            <v>0</v>
          </cell>
          <cell r="N1959">
            <v>0</v>
          </cell>
          <cell r="R1959">
            <v>0</v>
          </cell>
          <cell r="S1959">
            <v>0</v>
          </cell>
          <cell r="T1959">
            <v>0</v>
          </cell>
          <cell r="U1959">
            <v>42</v>
          </cell>
          <cell r="V1959">
            <v>0</v>
          </cell>
          <cell r="W1959">
            <v>0</v>
          </cell>
          <cell r="AA1959">
            <v>0</v>
          </cell>
          <cell r="AB1959">
            <v>0</v>
          </cell>
          <cell r="AC1959">
            <v>0</v>
          </cell>
          <cell r="AD1959">
            <v>42</v>
          </cell>
          <cell r="AE1959">
            <v>502400</v>
          </cell>
          <cell r="AF1959">
            <v>0</v>
          </cell>
          <cell r="AI1959">
            <v>2251</v>
          </cell>
          <cell r="AK1959">
            <v>0</v>
          </cell>
          <cell r="AM1959">
            <v>702</v>
          </cell>
          <cell r="AN1959">
            <v>1</v>
          </cell>
          <cell r="AO1959">
            <v>393216</v>
          </cell>
          <cell r="AQ1959">
            <v>0</v>
          </cell>
          <cell r="AR1959">
            <v>0</v>
          </cell>
          <cell r="AS1959" t="str">
            <v>Ы</v>
          </cell>
          <cell r="AT1959" t="str">
            <v>Ы</v>
          </cell>
          <cell r="AU1959">
            <v>0</v>
          </cell>
          <cell r="AV1959">
            <v>0</v>
          </cell>
          <cell r="AW1959">
            <v>23</v>
          </cell>
          <cell r="AX1959">
            <v>1</v>
          </cell>
          <cell r="AY1959">
            <v>0</v>
          </cell>
          <cell r="AZ1959">
            <v>0</v>
          </cell>
          <cell r="BA1959">
            <v>0</v>
          </cell>
          <cell r="BB1959">
            <v>0</v>
          </cell>
          <cell r="BC1959">
            <v>38828</v>
          </cell>
        </row>
        <row r="1960">
          <cell r="A1960">
            <v>2006</v>
          </cell>
          <cell r="B1960">
            <v>2</v>
          </cell>
          <cell r="C1960">
            <v>574</v>
          </cell>
          <cell r="D1960">
            <v>21</v>
          </cell>
          <cell r="E1960">
            <v>792020</v>
          </cell>
          <cell r="F1960">
            <v>0</v>
          </cell>
          <cell r="G1960" t="str">
            <v>Затраты по ШПЗ (основные)</v>
          </cell>
          <cell r="H1960">
            <v>2011</v>
          </cell>
          <cell r="I1960">
            <v>7920</v>
          </cell>
          <cell r="J1960">
            <v>1422301.66</v>
          </cell>
          <cell r="K1960">
            <v>1</v>
          </cell>
          <cell r="L1960">
            <v>0</v>
          </cell>
          <cell r="M1960">
            <v>0</v>
          </cell>
          <cell r="N1960">
            <v>0</v>
          </cell>
          <cell r="R1960">
            <v>0</v>
          </cell>
          <cell r="S1960">
            <v>0</v>
          </cell>
          <cell r="T1960">
            <v>0</v>
          </cell>
          <cell r="U1960">
            <v>42</v>
          </cell>
          <cell r="V1960">
            <v>0</v>
          </cell>
          <cell r="W1960">
            <v>0</v>
          </cell>
          <cell r="AA1960">
            <v>0</v>
          </cell>
          <cell r="AB1960">
            <v>0</v>
          </cell>
          <cell r="AC1960">
            <v>0</v>
          </cell>
          <cell r="AD1960">
            <v>42</v>
          </cell>
          <cell r="AE1960">
            <v>503000</v>
          </cell>
          <cell r="AF1960">
            <v>0</v>
          </cell>
          <cell r="AI1960">
            <v>2251</v>
          </cell>
          <cell r="AK1960">
            <v>0</v>
          </cell>
          <cell r="AM1960">
            <v>703</v>
          </cell>
          <cell r="AN1960">
            <v>1</v>
          </cell>
          <cell r="AO1960">
            <v>393216</v>
          </cell>
          <cell r="AQ1960">
            <v>0</v>
          </cell>
          <cell r="AR1960">
            <v>0</v>
          </cell>
          <cell r="AS1960" t="str">
            <v>Ы</v>
          </cell>
          <cell r="AT1960" t="str">
            <v>Ы</v>
          </cell>
          <cell r="AU1960">
            <v>0</v>
          </cell>
          <cell r="AV1960">
            <v>0</v>
          </cell>
          <cell r="AW1960">
            <v>23</v>
          </cell>
          <cell r="AX1960">
            <v>1</v>
          </cell>
          <cell r="AY1960">
            <v>0</v>
          </cell>
          <cell r="AZ1960">
            <v>0</v>
          </cell>
          <cell r="BA1960">
            <v>0</v>
          </cell>
          <cell r="BB1960">
            <v>0</v>
          </cell>
          <cell r="BC1960">
            <v>38828</v>
          </cell>
        </row>
        <row r="1961">
          <cell r="A1961">
            <v>2006</v>
          </cell>
          <cell r="B1961">
            <v>2</v>
          </cell>
          <cell r="C1961">
            <v>575</v>
          </cell>
          <cell r="D1961">
            <v>21</v>
          </cell>
          <cell r="E1961">
            <v>792020</v>
          </cell>
          <cell r="F1961">
            <v>0</v>
          </cell>
          <cell r="G1961" t="str">
            <v>Затраты по ШПЗ (основные)</v>
          </cell>
          <cell r="H1961">
            <v>2011</v>
          </cell>
          <cell r="I1961">
            <v>7920</v>
          </cell>
          <cell r="J1961">
            <v>125456.38</v>
          </cell>
          <cell r="K1961">
            <v>1</v>
          </cell>
          <cell r="L1961">
            <v>0</v>
          </cell>
          <cell r="M1961">
            <v>0</v>
          </cell>
          <cell r="N1961">
            <v>0</v>
          </cell>
          <cell r="R1961">
            <v>0</v>
          </cell>
          <cell r="S1961">
            <v>0</v>
          </cell>
          <cell r="T1961">
            <v>0</v>
          </cell>
          <cell r="U1961">
            <v>42</v>
          </cell>
          <cell r="V1961">
            <v>0</v>
          </cell>
          <cell r="W1961">
            <v>0</v>
          </cell>
          <cell r="AA1961">
            <v>0</v>
          </cell>
          <cell r="AB1961">
            <v>0</v>
          </cell>
          <cell r="AC1961">
            <v>0</v>
          </cell>
          <cell r="AD1961">
            <v>42</v>
          </cell>
          <cell r="AE1961">
            <v>504900</v>
          </cell>
          <cell r="AF1961">
            <v>0</v>
          </cell>
          <cell r="AI1961">
            <v>2251</v>
          </cell>
          <cell r="AK1961">
            <v>0</v>
          </cell>
          <cell r="AM1961">
            <v>704</v>
          </cell>
          <cell r="AN1961">
            <v>1</v>
          </cell>
          <cell r="AO1961">
            <v>393216</v>
          </cell>
          <cell r="AQ1961">
            <v>0</v>
          </cell>
          <cell r="AR1961">
            <v>0</v>
          </cell>
          <cell r="AS1961" t="str">
            <v>Ы</v>
          </cell>
          <cell r="AT1961" t="str">
            <v>Ы</v>
          </cell>
          <cell r="AU1961">
            <v>0</v>
          </cell>
          <cell r="AV1961">
            <v>0</v>
          </cell>
          <cell r="AW1961">
            <v>23</v>
          </cell>
          <cell r="AX1961">
            <v>1</v>
          </cell>
          <cell r="AY1961">
            <v>0</v>
          </cell>
          <cell r="AZ1961">
            <v>0</v>
          </cell>
          <cell r="BA1961">
            <v>0</v>
          </cell>
          <cell r="BB1961">
            <v>0</v>
          </cell>
          <cell r="BC1961">
            <v>38828</v>
          </cell>
        </row>
        <row r="1962">
          <cell r="A1962">
            <v>2006</v>
          </cell>
          <cell r="B1962">
            <v>2</v>
          </cell>
          <cell r="C1962">
            <v>576</v>
          </cell>
          <cell r="D1962">
            <v>21</v>
          </cell>
          <cell r="E1962">
            <v>792020</v>
          </cell>
          <cell r="F1962">
            <v>0</v>
          </cell>
          <cell r="G1962" t="str">
            <v>Затраты по ШПЗ (основные)</v>
          </cell>
          <cell r="H1962">
            <v>2011</v>
          </cell>
          <cell r="I1962">
            <v>7920</v>
          </cell>
          <cell r="J1962">
            <v>175700.89</v>
          </cell>
          <cell r="K1962">
            <v>1</v>
          </cell>
          <cell r="L1962">
            <v>0</v>
          </cell>
          <cell r="M1962">
            <v>0</v>
          </cell>
          <cell r="N1962">
            <v>0</v>
          </cell>
          <cell r="R1962">
            <v>0</v>
          </cell>
          <cell r="S1962">
            <v>0</v>
          </cell>
          <cell r="T1962">
            <v>0</v>
          </cell>
          <cell r="U1962">
            <v>42</v>
          </cell>
          <cell r="V1962">
            <v>0</v>
          </cell>
          <cell r="W1962">
            <v>0</v>
          </cell>
          <cell r="AA1962">
            <v>0</v>
          </cell>
          <cell r="AB1962">
            <v>0</v>
          </cell>
          <cell r="AC1962">
            <v>0</v>
          </cell>
          <cell r="AD1962">
            <v>42</v>
          </cell>
          <cell r="AE1962">
            <v>505100</v>
          </cell>
          <cell r="AF1962">
            <v>0</v>
          </cell>
          <cell r="AI1962">
            <v>2251</v>
          </cell>
          <cell r="AK1962">
            <v>0</v>
          </cell>
          <cell r="AM1962">
            <v>705</v>
          </cell>
          <cell r="AN1962">
            <v>1</v>
          </cell>
          <cell r="AO1962">
            <v>393216</v>
          </cell>
          <cell r="AQ1962">
            <v>0</v>
          </cell>
          <cell r="AR1962">
            <v>0</v>
          </cell>
          <cell r="AS1962" t="str">
            <v>Ы</v>
          </cell>
          <cell r="AT1962" t="str">
            <v>Ы</v>
          </cell>
          <cell r="AU1962">
            <v>0</v>
          </cell>
          <cell r="AV1962">
            <v>0</v>
          </cell>
          <cell r="AW1962">
            <v>23</v>
          </cell>
          <cell r="AX1962">
            <v>1</v>
          </cell>
          <cell r="AY1962">
            <v>0</v>
          </cell>
          <cell r="AZ1962">
            <v>0</v>
          </cell>
          <cell r="BA1962">
            <v>0</v>
          </cell>
          <cell r="BB1962">
            <v>0</v>
          </cell>
          <cell r="BC1962">
            <v>38828</v>
          </cell>
        </row>
        <row r="1963">
          <cell r="A1963">
            <v>2006</v>
          </cell>
          <cell r="B1963">
            <v>2</v>
          </cell>
          <cell r="C1963">
            <v>577</v>
          </cell>
          <cell r="D1963">
            <v>21</v>
          </cell>
          <cell r="E1963">
            <v>792020</v>
          </cell>
          <cell r="F1963">
            <v>0</v>
          </cell>
          <cell r="G1963" t="str">
            <v>Затраты по ШПЗ (основные)</v>
          </cell>
          <cell r="H1963">
            <v>2011</v>
          </cell>
          <cell r="I1963">
            <v>7920</v>
          </cell>
          <cell r="J1963">
            <v>268314.08</v>
          </cell>
          <cell r="K1963">
            <v>1</v>
          </cell>
          <cell r="L1963">
            <v>0</v>
          </cell>
          <cell r="M1963">
            <v>0</v>
          </cell>
          <cell r="N1963">
            <v>0</v>
          </cell>
          <cell r="R1963">
            <v>0</v>
          </cell>
          <cell r="S1963">
            <v>0</v>
          </cell>
          <cell r="T1963">
            <v>0</v>
          </cell>
          <cell r="U1963">
            <v>42</v>
          </cell>
          <cell r="V1963">
            <v>0</v>
          </cell>
          <cell r="W1963">
            <v>0</v>
          </cell>
          <cell r="AA1963">
            <v>0</v>
          </cell>
          <cell r="AB1963">
            <v>0</v>
          </cell>
          <cell r="AC1963">
            <v>0</v>
          </cell>
          <cell r="AD1963">
            <v>42</v>
          </cell>
          <cell r="AE1963">
            <v>505200</v>
          </cell>
          <cell r="AF1963">
            <v>0</v>
          </cell>
          <cell r="AI1963">
            <v>2251</v>
          </cell>
          <cell r="AK1963">
            <v>0</v>
          </cell>
          <cell r="AM1963">
            <v>706</v>
          </cell>
          <cell r="AN1963">
            <v>1</v>
          </cell>
          <cell r="AO1963">
            <v>393216</v>
          </cell>
          <cell r="AQ1963">
            <v>0</v>
          </cell>
          <cell r="AR1963">
            <v>0</v>
          </cell>
          <cell r="AS1963" t="str">
            <v>Ы</v>
          </cell>
          <cell r="AT1963" t="str">
            <v>Ы</v>
          </cell>
          <cell r="AU1963">
            <v>0</v>
          </cell>
          <cell r="AV1963">
            <v>0</v>
          </cell>
          <cell r="AW1963">
            <v>23</v>
          </cell>
          <cell r="AX1963">
            <v>1</v>
          </cell>
          <cell r="AY1963">
            <v>0</v>
          </cell>
          <cell r="AZ1963">
            <v>0</v>
          </cell>
          <cell r="BA1963">
            <v>0</v>
          </cell>
          <cell r="BB1963">
            <v>0</v>
          </cell>
          <cell r="BC1963">
            <v>38828</v>
          </cell>
        </row>
        <row r="1964">
          <cell r="A1964">
            <v>2006</v>
          </cell>
          <cell r="B1964">
            <v>2</v>
          </cell>
          <cell r="C1964">
            <v>578</v>
          </cell>
          <cell r="D1964">
            <v>21</v>
          </cell>
          <cell r="E1964">
            <v>792020</v>
          </cell>
          <cell r="F1964">
            <v>0</v>
          </cell>
          <cell r="G1964" t="str">
            <v>Затраты по ШПЗ (основные)</v>
          </cell>
          <cell r="H1964">
            <v>2011</v>
          </cell>
          <cell r="I1964">
            <v>7920</v>
          </cell>
          <cell r="J1964">
            <v>5375.83</v>
          </cell>
          <cell r="K1964">
            <v>1</v>
          </cell>
          <cell r="L1964">
            <v>0</v>
          </cell>
          <cell r="M1964">
            <v>0</v>
          </cell>
          <cell r="N1964">
            <v>0</v>
          </cell>
          <cell r="R1964">
            <v>0</v>
          </cell>
          <cell r="S1964">
            <v>0</v>
          </cell>
          <cell r="T1964">
            <v>0</v>
          </cell>
          <cell r="U1964">
            <v>42</v>
          </cell>
          <cell r="V1964">
            <v>0</v>
          </cell>
          <cell r="W1964">
            <v>0</v>
          </cell>
          <cell r="AA1964">
            <v>0</v>
          </cell>
          <cell r="AB1964">
            <v>0</v>
          </cell>
          <cell r="AC1964">
            <v>0</v>
          </cell>
          <cell r="AD1964">
            <v>42</v>
          </cell>
          <cell r="AE1964">
            <v>505400</v>
          </cell>
          <cell r="AF1964">
            <v>0</v>
          </cell>
          <cell r="AI1964">
            <v>2251</v>
          </cell>
          <cell r="AK1964">
            <v>0</v>
          </cell>
          <cell r="AM1964">
            <v>707</v>
          </cell>
          <cell r="AN1964">
            <v>1</v>
          </cell>
          <cell r="AO1964">
            <v>393216</v>
          </cell>
          <cell r="AQ1964">
            <v>0</v>
          </cell>
          <cell r="AR1964">
            <v>0</v>
          </cell>
          <cell r="AS1964" t="str">
            <v>Ы</v>
          </cell>
          <cell r="AT1964" t="str">
            <v>Ы</v>
          </cell>
          <cell r="AU1964">
            <v>0</v>
          </cell>
          <cell r="AV1964">
            <v>0</v>
          </cell>
          <cell r="AW1964">
            <v>23</v>
          </cell>
          <cell r="AX1964">
            <v>1</v>
          </cell>
          <cell r="AY1964">
            <v>0</v>
          </cell>
          <cell r="AZ1964">
            <v>0</v>
          </cell>
          <cell r="BA1964">
            <v>0</v>
          </cell>
          <cell r="BB1964">
            <v>0</v>
          </cell>
          <cell r="BC1964">
            <v>38828</v>
          </cell>
        </row>
        <row r="1965">
          <cell r="A1965">
            <v>2006</v>
          </cell>
          <cell r="B1965">
            <v>2</v>
          </cell>
          <cell r="C1965">
            <v>579</v>
          </cell>
          <cell r="D1965">
            <v>21</v>
          </cell>
          <cell r="E1965">
            <v>792020</v>
          </cell>
          <cell r="F1965">
            <v>0</v>
          </cell>
          <cell r="G1965" t="str">
            <v>Затраты по ШПЗ (основные)</v>
          </cell>
          <cell r="H1965">
            <v>2011</v>
          </cell>
          <cell r="I1965">
            <v>7920</v>
          </cell>
          <cell r="J1965">
            <v>16252.74</v>
          </cell>
          <cell r="K1965">
            <v>1</v>
          </cell>
          <cell r="L1965">
            <v>0</v>
          </cell>
          <cell r="M1965">
            <v>0</v>
          </cell>
          <cell r="N1965">
            <v>0</v>
          </cell>
          <cell r="R1965">
            <v>0</v>
          </cell>
          <cell r="S1965">
            <v>0</v>
          </cell>
          <cell r="T1965">
            <v>0</v>
          </cell>
          <cell r="U1965">
            <v>42</v>
          </cell>
          <cell r="V1965">
            <v>0</v>
          </cell>
          <cell r="W1965">
            <v>0</v>
          </cell>
          <cell r="AA1965">
            <v>0</v>
          </cell>
          <cell r="AB1965">
            <v>0</v>
          </cell>
          <cell r="AC1965">
            <v>0</v>
          </cell>
          <cell r="AD1965">
            <v>42</v>
          </cell>
          <cell r="AE1965">
            <v>506200</v>
          </cell>
          <cell r="AF1965">
            <v>0</v>
          </cell>
          <cell r="AI1965">
            <v>2251</v>
          </cell>
          <cell r="AK1965">
            <v>0</v>
          </cell>
          <cell r="AM1965">
            <v>708</v>
          </cell>
          <cell r="AN1965">
            <v>1</v>
          </cell>
          <cell r="AO1965">
            <v>393216</v>
          </cell>
          <cell r="AQ1965">
            <v>0</v>
          </cell>
          <cell r="AR1965">
            <v>0</v>
          </cell>
          <cell r="AS1965" t="str">
            <v>Ы</v>
          </cell>
          <cell r="AT1965" t="str">
            <v>Ы</v>
          </cell>
          <cell r="AU1965">
            <v>0</v>
          </cell>
          <cell r="AV1965">
            <v>0</v>
          </cell>
          <cell r="AW1965">
            <v>23</v>
          </cell>
          <cell r="AX1965">
            <v>1</v>
          </cell>
          <cell r="AY1965">
            <v>0</v>
          </cell>
          <cell r="AZ1965">
            <v>0</v>
          </cell>
          <cell r="BA1965">
            <v>0</v>
          </cell>
          <cell r="BB1965">
            <v>0</v>
          </cell>
          <cell r="BC1965">
            <v>38828</v>
          </cell>
        </row>
        <row r="1966">
          <cell r="A1966">
            <v>2006</v>
          </cell>
          <cell r="B1966">
            <v>2</v>
          </cell>
          <cell r="C1966">
            <v>580</v>
          </cell>
          <cell r="D1966">
            <v>21</v>
          </cell>
          <cell r="E1966">
            <v>792020</v>
          </cell>
          <cell r="F1966">
            <v>0</v>
          </cell>
          <cell r="G1966" t="str">
            <v>Затраты по ШПЗ (основные)</v>
          </cell>
          <cell r="H1966">
            <v>2011</v>
          </cell>
          <cell r="I1966">
            <v>7920</v>
          </cell>
          <cell r="J1966">
            <v>27861.84</v>
          </cell>
          <cell r="K1966">
            <v>1</v>
          </cell>
          <cell r="L1966">
            <v>0</v>
          </cell>
          <cell r="M1966">
            <v>0</v>
          </cell>
          <cell r="N1966">
            <v>0</v>
          </cell>
          <cell r="R1966">
            <v>0</v>
          </cell>
          <cell r="S1966">
            <v>0</v>
          </cell>
          <cell r="T1966">
            <v>0</v>
          </cell>
          <cell r="U1966">
            <v>42</v>
          </cell>
          <cell r="V1966">
            <v>0</v>
          </cell>
          <cell r="W1966">
            <v>0</v>
          </cell>
          <cell r="AA1966">
            <v>0</v>
          </cell>
          <cell r="AB1966">
            <v>0</v>
          </cell>
          <cell r="AC1966">
            <v>0</v>
          </cell>
          <cell r="AD1966">
            <v>42</v>
          </cell>
          <cell r="AE1966">
            <v>508310</v>
          </cell>
          <cell r="AF1966">
            <v>0</v>
          </cell>
          <cell r="AI1966">
            <v>2251</v>
          </cell>
          <cell r="AK1966">
            <v>0</v>
          </cell>
          <cell r="AM1966">
            <v>709</v>
          </cell>
          <cell r="AN1966">
            <v>1</v>
          </cell>
          <cell r="AO1966">
            <v>393216</v>
          </cell>
          <cell r="AQ1966">
            <v>0</v>
          </cell>
          <cell r="AR1966">
            <v>0</v>
          </cell>
          <cell r="AS1966" t="str">
            <v>Ы</v>
          </cell>
          <cell r="AT1966" t="str">
            <v>Ы</v>
          </cell>
          <cell r="AU1966">
            <v>0</v>
          </cell>
          <cell r="AV1966">
            <v>0</v>
          </cell>
          <cell r="AW1966">
            <v>23</v>
          </cell>
          <cell r="AX1966">
            <v>1</v>
          </cell>
          <cell r="AY1966">
            <v>0</v>
          </cell>
          <cell r="AZ1966">
            <v>0</v>
          </cell>
          <cell r="BA1966">
            <v>0</v>
          </cell>
          <cell r="BB1966">
            <v>0</v>
          </cell>
          <cell r="BC1966">
            <v>38828</v>
          </cell>
        </row>
        <row r="1967">
          <cell r="A1967">
            <v>2006</v>
          </cell>
          <cell r="B1967">
            <v>2</v>
          </cell>
          <cell r="C1967">
            <v>581</v>
          </cell>
          <cell r="D1967">
            <v>21</v>
          </cell>
          <cell r="E1967">
            <v>792020</v>
          </cell>
          <cell r="F1967">
            <v>0</v>
          </cell>
          <cell r="G1967" t="str">
            <v>Затраты по ШПЗ (основные)</v>
          </cell>
          <cell r="H1967">
            <v>2011</v>
          </cell>
          <cell r="I1967">
            <v>7920</v>
          </cell>
          <cell r="J1967">
            <v>4095.69</v>
          </cell>
          <cell r="K1967">
            <v>1</v>
          </cell>
          <cell r="L1967">
            <v>0</v>
          </cell>
          <cell r="M1967">
            <v>0</v>
          </cell>
          <cell r="N1967">
            <v>0</v>
          </cell>
          <cell r="R1967">
            <v>0</v>
          </cell>
          <cell r="S1967">
            <v>0</v>
          </cell>
          <cell r="T1967">
            <v>0</v>
          </cell>
          <cell r="U1967">
            <v>42</v>
          </cell>
          <cell r="V1967">
            <v>0</v>
          </cell>
          <cell r="W1967">
            <v>0</v>
          </cell>
          <cell r="AA1967">
            <v>0</v>
          </cell>
          <cell r="AB1967">
            <v>0</v>
          </cell>
          <cell r="AC1967">
            <v>0</v>
          </cell>
          <cell r="AD1967">
            <v>42</v>
          </cell>
          <cell r="AE1967">
            <v>508700</v>
          </cell>
          <cell r="AF1967">
            <v>0</v>
          </cell>
          <cell r="AI1967">
            <v>2251</v>
          </cell>
          <cell r="AK1967">
            <v>0</v>
          </cell>
          <cell r="AM1967">
            <v>710</v>
          </cell>
          <cell r="AN1967">
            <v>1</v>
          </cell>
          <cell r="AO1967">
            <v>393216</v>
          </cell>
          <cell r="AQ1967">
            <v>0</v>
          </cell>
          <cell r="AR1967">
            <v>0</v>
          </cell>
          <cell r="AS1967" t="str">
            <v>Ы</v>
          </cell>
          <cell r="AT1967" t="str">
            <v>Ы</v>
          </cell>
          <cell r="AU1967">
            <v>0</v>
          </cell>
          <cell r="AV1967">
            <v>0</v>
          </cell>
          <cell r="AW1967">
            <v>23</v>
          </cell>
          <cell r="AX1967">
            <v>1</v>
          </cell>
          <cell r="AY1967">
            <v>0</v>
          </cell>
          <cell r="AZ1967">
            <v>0</v>
          </cell>
          <cell r="BA1967">
            <v>0</v>
          </cell>
          <cell r="BB1967">
            <v>0</v>
          </cell>
          <cell r="BC1967">
            <v>38828</v>
          </cell>
        </row>
        <row r="1968">
          <cell r="A1968">
            <v>2006</v>
          </cell>
          <cell r="B1968">
            <v>2</v>
          </cell>
          <cell r="C1968">
            <v>582</v>
          </cell>
          <cell r="D1968">
            <v>21</v>
          </cell>
          <cell r="E1968">
            <v>792020</v>
          </cell>
          <cell r="F1968">
            <v>0</v>
          </cell>
          <cell r="G1968" t="str">
            <v>Затраты по ШПЗ (основные)</v>
          </cell>
          <cell r="H1968">
            <v>2011</v>
          </cell>
          <cell r="I1968">
            <v>7920</v>
          </cell>
          <cell r="J1968">
            <v>705883.63</v>
          </cell>
          <cell r="K1968">
            <v>1</v>
          </cell>
          <cell r="L1968">
            <v>0</v>
          </cell>
          <cell r="M1968">
            <v>0</v>
          </cell>
          <cell r="N1968">
            <v>0</v>
          </cell>
          <cell r="R1968">
            <v>0</v>
          </cell>
          <cell r="S1968">
            <v>0</v>
          </cell>
          <cell r="T1968">
            <v>0</v>
          </cell>
          <cell r="U1968">
            <v>42</v>
          </cell>
          <cell r="V1968">
            <v>0</v>
          </cell>
          <cell r="W1968">
            <v>0</v>
          </cell>
          <cell r="AA1968">
            <v>0</v>
          </cell>
          <cell r="AB1968">
            <v>0</v>
          </cell>
          <cell r="AC1968">
            <v>0</v>
          </cell>
          <cell r="AD1968">
            <v>42</v>
          </cell>
          <cell r="AE1968">
            <v>510100</v>
          </cell>
          <cell r="AF1968">
            <v>0</v>
          </cell>
          <cell r="AI1968">
            <v>2251</v>
          </cell>
          <cell r="AK1968">
            <v>0</v>
          </cell>
          <cell r="AM1968">
            <v>711</v>
          </cell>
          <cell r="AN1968">
            <v>1</v>
          </cell>
          <cell r="AO1968">
            <v>393216</v>
          </cell>
          <cell r="AQ1968">
            <v>0</v>
          </cell>
          <cell r="AR1968">
            <v>0</v>
          </cell>
          <cell r="AS1968" t="str">
            <v>Ы</v>
          </cell>
          <cell r="AT1968" t="str">
            <v>Ы</v>
          </cell>
          <cell r="AU1968">
            <v>0</v>
          </cell>
          <cell r="AV1968">
            <v>0</v>
          </cell>
          <cell r="AW1968">
            <v>23</v>
          </cell>
          <cell r="AX1968">
            <v>1</v>
          </cell>
          <cell r="AY1968">
            <v>0</v>
          </cell>
          <cell r="AZ1968">
            <v>0</v>
          </cell>
          <cell r="BA1968">
            <v>0</v>
          </cell>
          <cell r="BB1968">
            <v>0</v>
          </cell>
          <cell r="BC1968">
            <v>38828</v>
          </cell>
        </row>
        <row r="1969">
          <cell r="A1969">
            <v>2006</v>
          </cell>
          <cell r="B1969">
            <v>2</v>
          </cell>
          <cell r="C1969">
            <v>583</v>
          </cell>
          <cell r="D1969">
            <v>21</v>
          </cell>
          <cell r="E1969">
            <v>792020</v>
          </cell>
          <cell r="F1969">
            <v>0</v>
          </cell>
          <cell r="G1969" t="str">
            <v>Затраты по ШПЗ (основные)</v>
          </cell>
          <cell r="H1969">
            <v>2011</v>
          </cell>
          <cell r="I1969">
            <v>7920</v>
          </cell>
          <cell r="J1969">
            <v>970.14</v>
          </cell>
          <cell r="K1969">
            <v>1</v>
          </cell>
          <cell r="L1969">
            <v>0</v>
          </cell>
          <cell r="M1969">
            <v>0</v>
          </cell>
          <cell r="N1969">
            <v>0</v>
          </cell>
          <cell r="R1969">
            <v>0</v>
          </cell>
          <cell r="S1969">
            <v>0</v>
          </cell>
          <cell r="T1969">
            <v>0</v>
          </cell>
          <cell r="U1969">
            <v>42</v>
          </cell>
          <cell r="V1969">
            <v>0</v>
          </cell>
          <cell r="W1969">
            <v>0</v>
          </cell>
          <cell r="AA1969">
            <v>0</v>
          </cell>
          <cell r="AB1969">
            <v>0</v>
          </cell>
          <cell r="AC1969">
            <v>0</v>
          </cell>
          <cell r="AD1969">
            <v>42</v>
          </cell>
          <cell r="AE1969">
            <v>510200</v>
          </cell>
          <cell r="AF1969">
            <v>0</v>
          </cell>
          <cell r="AI1969">
            <v>2251</v>
          </cell>
          <cell r="AK1969">
            <v>0</v>
          </cell>
          <cell r="AM1969">
            <v>712</v>
          </cell>
          <cell r="AN1969">
            <v>1</v>
          </cell>
          <cell r="AO1969">
            <v>393216</v>
          </cell>
          <cell r="AQ1969">
            <v>0</v>
          </cell>
          <cell r="AR1969">
            <v>0</v>
          </cell>
          <cell r="AS1969" t="str">
            <v>Ы</v>
          </cell>
          <cell r="AT1969" t="str">
            <v>Ы</v>
          </cell>
          <cell r="AU1969">
            <v>0</v>
          </cell>
          <cell r="AV1969">
            <v>0</v>
          </cell>
          <cell r="AW1969">
            <v>23</v>
          </cell>
          <cell r="AX1969">
            <v>1</v>
          </cell>
          <cell r="AY1969">
            <v>0</v>
          </cell>
          <cell r="AZ1969">
            <v>0</v>
          </cell>
          <cell r="BA1969">
            <v>0</v>
          </cell>
          <cell r="BB1969">
            <v>0</v>
          </cell>
          <cell r="BC1969">
            <v>38828</v>
          </cell>
        </row>
        <row r="1970">
          <cell r="A1970">
            <v>2006</v>
          </cell>
          <cell r="B1970">
            <v>2</v>
          </cell>
          <cell r="C1970">
            <v>584</v>
          </cell>
          <cell r="D1970">
            <v>21</v>
          </cell>
          <cell r="E1970">
            <v>792020</v>
          </cell>
          <cell r="F1970">
            <v>0</v>
          </cell>
          <cell r="G1970" t="str">
            <v>Затраты по ШПЗ (основные)</v>
          </cell>
          <cell r="H1970">
            <v>2011</v>
          </cell>
          <cell r="I1970">
            <v>7920</v>
          </cell>
          <cell r="J1970">
            <v>104024.46</v>
          </cell>
          <cell r="K1970">
            <v>1</v>
          </cell>
          <cell r="L1970">
            <v>0</v>
          </cell>
          <cell r="M1970">
            <v>0</v>
          </cell>
          <cell r="N1970">
            <v>0</v>
          </cell>
          <cell r="R1970">
            <v>0</v>
          </cell>
          <cell r="S1970">
            <v>0</v>
          </cell>
          <cell r="T1970">
            <v>0</v>
          </cell>
          <cell r="U1970">
            <v>42</v>
          </cell>
          <cell r="V1970">
            <v>0</v>
          </cell>
          <cell r="W1970">
            <v>0</v>
          </cell>
          <cell r="AA1970">
            <v>0</v>
          </cell>
          <cell r="AB1970">
            <v>0</v>
          </cell>
          <cell r="AC1970">
            <v>0</v>
          </cell>
          <cell r="AD1970">
            <v>42</v>
          </cell>
          <cell r="AE1970">
            <v>510300</v>
          </cell>
          <cell r="AF1970">
            <v>0</v>
          </cell>
          <cell r="AI1970">
            <v>2251</v>
          </cell>
          <cell r="AK1970">
            <v>0</v>
          </cell>
          <cell r="AM1970">
            <v>713</v>
          </cell>
          <cell r="AN1970">
            <v>1</v>
          </cell>
          <cell r="AO1970">
            <v>393216</v>
          </cell>
          <cell r="AQ1970">
            <v>0</v>
          </cell>
          <cell r="AR1970">
            <v>0</v>
          </cell>
          <cell r="AS1970" t="str">
            <v>Ы</v>
          </cell>
          <cell r="AT1970" t="str">
            <v>Ы</v>
          </cell>
          <cell r="AU1970">
            <v>0</v>
          </cell>
          <cell r="AV1970">
            <v>0</v>
          </cell>
          <cell r="AW1970">
            <v>23</v>
          </cell>
          <cell r="AX1970">
            <v>1</v>
          </cell>
          <cell r="AY1970">
            <v>0</v>
          </cell>
          <cell r="AZ1970">
            <v>0</v>
          </cell>
          <cell r="BA1970">
            <v>0</v>
          </cell>
          <cell r="BB1970">
            <v>0</v>
          </cell>
          <cell r="BC1970">
            <v>38828</v>
          </cell>
        </row>
        <row r="1971">
          <cell r="A1971">
            <v>2006</v>
          </cell>
          <cell r="B1971">
            <v>2</v>
          </cell>
          <cell r="C1971">
            <v>585</v>
          </cell>
          <cell r="D1971">
            <v>21</v>
          </cell>
          <cell r="E1971">
            <v>792020</v>
          </cell>
          <cell r="F1971">
            <v>0</v>
          </cell>
          <cell r="G1971" t="str">
            <v>Затраты по ШПЗ (основные)</v>
          </cell>
          <cell r="H1971">
            <v>2011</v>
          </cell>
          <cell r="I1971">
            <v>7920</v>
          </cell>
          <cell r="J1971">
            <v>6866.89</v>
          </cell>
          <cell r="K1971">
            <v>1</v>
          </cell>
          <cell r="L1971">
            <v>0</v>
          </cell>
          <cell r="M1971">
            <v>0</v>
          </cell>
          <cell r="N1971">
            <v>0</v>
          </cell>
          <cell r="R1971">
            <v>0</v>
          </cell>
          <cell r="S1971">
            <v>0</v>
          </cell>
          <cell r="T1971">
            <v>0</v>
          </cell>
          <cell r="U1971">
            <v>42</v>
          </cell>
          <cell r="V1971">
            <v>0</v>
          </cell>
          <cell r="W1971">
            <v>0</v>
          </cell>
          <cell r="AA1971">
            <v>0</v>
          </cell>
          <cell r="AB1971">
            <v>0</v>
          </cell>
          <cell r="AC1971">
            <v>0</v>
          </cell>
          <cell r="AD1971">
            <v>42</v>
          </cell>
          <cell r="AE1971">
            <v>510400</v>
          </cell>
          <cell r="AF1971">
            <v>0</v>
          </cell>
          <cell r="AI1971">
            <v>2251</v>
          </cell>
          <cell r="AK1971">
            <v>0</v>
          </cell>
          <cell r="AM1971">
            <v>714</v>
          </cell>
          <cell r="AN1971">
            <v>1</v>
          </cell>
          <cell r="AO1971">
            <v>393216</v>
          </cell>
          <cell r="AQ1971">
            <v>0</v>
          </cell>
          <cell r="AR1971">
            <v>0</v>
          </cell>
          <cell r="AS1971" t="str">
            <v>Ы</v>
          </cell>
          <cell r="AT1971" t="str">
            <v>Ы</v>
          </cell>
          <cell r="AU1971">
            <v>0</v>
          </cell>
          <cell r="AV1971">
            <v>0</v>
          </cell>
          <cell r="AW1971">
            <v>23</v>
          </cell>
          <cell r="AX1971">
            <v>1</v>
          </cell>
          <cell r="AY1971">
            <v>0</v>
          </cell>
          <cell r="AZ1971">
            <v>0</v>
          </cell>
          <cell r="BA1971">
            <v>0</v>
          </cell>
          <cell r="BB1971">
            <v>0</v>
          </cell>
          <cell r="BC1971">
            <v>38828</v>
          </cell>
        </row>
        <row r="1972">
          <cell r="A1972">
            <v>2006</v>
          </cell>
          <cell r="B1972">
            <v>2</v>
          </cell>
          <cell r="C1972">
            <v>586</v>
          </cell>
          <cell r="D1972">
            <v>21</v>
          </cell>
          <cell r="E1972">
            <v>792020</v>
          </cell>
          <cell r="F1972">
            <v>0</v>
          </cell>
          <cell r="G1972" t="str">
            <v>Затраты по ШПЗ (основные)</v>
          </cell>
          <cell r="H1972">
            <v>2011</v>
          </cell>
          <cell r="I1972">
            <v>7920</v>
          </cell>
          <cell r="J1972">
            <v>2128.64</v>
          </cell>
          <cell r="K1972">
            <v>1</v>
          </cell>
          <cell r="L1972">
            <v>0</v>
          </cell>
          <cell r="M1972">
            <v>0</v>
          </cell>
          <cell r="N1972">
            <v>0</v>
          </cell>
          <cell r="R1972">
            <v>0</v>
          </cell>
          <cell r="S1972">
            <v>0</v>
          </cell>
          <cell r="T1972">
            <v>0</v>
          </cell>
          <cell r="U1972">
            <v>42</v>
          </cell>
          <cell r="V1972">
            <v>0</v>
          </cell>
          <cell r="W1972">
            <v>0</v>
          </cell>
          <cell r="AA1972">
            <v>0</v>
          </cell>
          <cell r="AB1972">
            <v>0</v>
          </cell>
          <cell r="AC1972">
            <v>0</v>
          </cell>
          <cell r="AD1972">
            <v>42</v>
          </cell>
          <cell r="AE1972">
            <v>510500</v>
          </cell>
          <cell r="AF1972">
            <v>0</v>
          </cell>
          <cell r="AI1972">
            <v>2251</v>
          </cell>
          <cell r="AK1972">
            <v>0</v>
          </cell>
          <cell r="AM1972">
            <v>715</v>
          </cell>
          <cell r="AN1972">
            <v>1</v>
          </cell>
          <cell r="AO1972">
            <v>393216</v>
          </cell>
          <cell r="AQ1972">
            <v>0</v>
          </cell>
          <cell r="AR1972">
            <v>0</v>
          </cell>
          <cell r="AS1972" t="str">
            <v>Ы</v>
          </cell>
          <cell r="AT1972" t="str">
            <v>Ы</v>
          </cell>
          <cell r="AU1972">
            <v>0</v>
          </cell>
          <cell r="AV1972">
            <v>0</v>
          </cell>
          <cell r="AW1972">
            <v>23</v>
          </cell>
          <cell r="AX1972">
            <v>1</v>
          </cell>
          <cell r="AY1972">
            <v>0</v>
          </cell>
          <cell r="AZ1972">
            <v>0</v>
          </cell>
          <cell r="BA1972">
            <v>0</v>
          </cell>
          <cell r="BB1972">
            <v>0</v>
          </cell>
          <cell r="BC1972">
            <v>38828</v>
          </cell>
        </row>
        <row r="1973">
          <cell r="A1973">
            <v>2006</v>
          </cell>
          <cell r="B1973">
            <v>2</v>
          </cell>
          <cell r="C1973">
            <v>587</v>
          </cell>
          <cell r="D1973">
            <v>21</v>
          </cell>
          <cell r="E1973">
            <v>792020</v>
          </cell>
          <cell r="F1973">
            <v>0</v>
          </cell>
          <cell r="G1973" t="str">
            <v>Затраты по ШПЗ (основные)</v>
          </cell>
          <cell r="H1973">
            <v>2011</v>
          </cell>
          <cell r="I1973">
            <v>7920</v>
          </cell>
          <cell r="J1973">
            <v>688558.87</v>
          </cell>
          <cell r="K1973">
            <v>1</v>
          </cell>
          <cell r="L1973">
            <v>0</v>
          </cell>
          <cell r="M1973">
            <v>0</v>
          </cell>
          <cell r="N1973">
            <v>0</v>
          </cell>
          <cell r="R1973">
            <v>0</v>
          </cell>
          <cell r="S1973">
            <v>0</v>
          </cell>
          <cell r="T1973">
            <v>0</v>
          </cell>
          <cell r="U1973">
            <v>42</v>
          </cell>
          <cell r="V1973">
            <v>0</v>
          </cell>
          <cell r="W1973">
            <v>0</v>
          </cell>
          <cell r="AA1973">
            <v>0</v>
          </cell>
          <cell r="AB1973">
            <v>0</v>
          </cell>
          <cell r="AC1973">
            <v>0</v>
          </cell>
          <cell r="AD1973">
            <v>42</v>
          </cell>
          <cell r="AE1973">
            <v>510600</v>
          </cell>
          <cell r="AF1973">
            <v>0</v>
          </cell>
          <cell r="AI1973">
            <v>2251</v>
          </cell>
          <cell r="AK1973">
            <v>0</v>
          </cell>
          <cell r="AM1973">
            <v>716</v>
          </cell>
          <cell r="AN1973">
            <v>1</v>
          </cell>
          <cell r="AO1973">
            <v>393216</v>
          </cell>
          <cell r="AQ1973">
            <v>0</v>
          </cell>
          <cell r="AR1973">
            <v>0</v>
          </cell>
          <cell r="AS1973" t="str">
            <v>Ы</v>
          </cell>
          <cell r="AT1973" t="str">
            <v>Ы</v>
          </cell>
          <cell r="AU1973">
            <v>0</v>
          </cell>
          <cell r="AV1973">
            <v>0</v>
          </cell>
          <cell r="AW1973">
            <v>23</v>
          </cell>
          <cell r="AX1973">
            <v>1</v>
          </cell>
          <cell r="AY1973">
            <v>0</v>
          </cell>
          <cell r="AZ1973">
            <v>0</v>
          </cell>
          <cell r="BA1973">
            <v>0</v>
          </cell>
          <cell r="BB1973">
            <v>0</v>
          </cell>
          <cell r="BC1973">
            <v>38828</v>
          </cell>
        </row>
        <row r="1974">
          <cell r="A1974">
            <v>2006</v>
          </cell>
          <cell r="B1974">
            <v>2</v>
          </cell>
          <cell r="C1974">
            <v>588</v>
          </cell>
          <cell r="D1974">
            <v>21</v>
          </cell>
          <cell r="E1974">
            <v>792020</v>
          </cell>
          <cell r="F1974">
            <v>0</v>
          </cell>
          <cell r="G1974" t="str">
            <v>Затраты по ШПЗ (основные)</v>
          </cell>
          <cell r="H1974">
            <v>2011</v>
          </cell>
          <cell r="I1974">
            <v>7920</v>
          </cell>
          <cell r="J1974">
            <v>1776.19</v>
          </cell>
          <cell r="K1974">
            <v>1</v>
          </cell>
          <cell r="L1974">
            <v>0</v>
          </cell>
          <cell r="M1974">
            <v>0</v>
          </cell>
          <cell r="N1974">
            <v>0</v>
          </cell>
          <cell r="R1974">
            <v>0</v>
          </cell>
          <cell r="S1974">
            <v>0</v>
          </cell>
          <cell r="T1974">
            <v>0</v>
          </cell>
          <cell r="U1974">
            <v>42</v>
          </cell>
          <cell r="V1974">
            <v>0</v>
          </cell>
          <cell r="W1974">
            <v>0</v>
          </cell>
          <cell r="AA1974">
            <v>0</v>
          </cell>
          <cell r="AB1974">
            <v>0</v>
          </cell>
          <cell r="AC1974">
            <v>0</v>
          </cell>
          <cell r="AD1974">
            <v>42</v>
          </cell>
          <cell r="AE1974">
            <v>510630</v>
          </cell>
          <cell r="AF1974">
            <v>0</v>
          </cell>
          <cell r="AI1974">
            <v>2251</v>
          </cell>
          <cell r="AK1974">
            <v>0</v>
          </cell>
          <cell r="AM1974">
            <v>717</v>
          </cell>
          <cell r="AN1974">
            <v>1</v>
          </cell>
          <cell r="AO1974">
            <v>393216</v>
          </cell>
          <cell r="AQ1974">
            <v>0</v>
          </cell>
          <cell r="AR1974">
            <v>0</v>
          </cell>
          <cell r="AS1974" t="str">
            <v>Ы</v>
          </cell>
          <cell r="AT1974" t="str">
            <v>Ы</v>
          </cell>
          <cell r="AU1974">
            <v>0</v>
          </cell>
          <cell r="AV1974">
            <v>0</v>
          </cell>
          <cell r="AW1974">
            <v>23</v>
          </cell>
          <cell r="AX1974">
            <v>1</v>
          </cell>
          <cell r="AY1974">
            <v>0</v>
          </cell>
          <cell r="AZ1974">
            <v>0</v>
          </cell>
          <cell r="BA1974">
            <v>0</v>
          </cell>
          <cell r="BB1974">
            <v>0</v>
          </cell>
          <cell r="BC1974">
            <v>38828</v>
          </cell>
        </row>
        <row r="1975">
          <cell r="A1975">
            <v>2006</v>
          </cell>
          <cell r="B1975">
            <v>2</v>
          </cell>
          <cell r="C1975">
            <v>589</v>
          </cell>
          <cell r="D1975">
            <v>21</v>
          </cell>
          <cell r="E1975">
            <v>792020</v>
          </cell>
          <cell r="F1975">
            <v>0</v>
          </cell>
          <cell r="G1975" t="str">
            <v>Затраты по ШПЗ (основные)</v>
          </cell>
          <cell r="H1975">
            <v>2011</v>
          </cell>
          <cell r="I1975">
            <v>7920</v>
          </cell>
          <cell r="J1975">
            <v>1188319.95</v>
          </cell>
          <cell r="K1975">
            <v>1</v>
          </cell>
          <cell r="L1975">
            <v>0</v>
          </cell>
          <cell r="M1975">
            <v>0</v>
          </cell>
          <cell r="N1975">
            <v>0</v>
          </cell>
          <cell r="R1975">
            <v>0</v>
          </cell>
          <cell r="S1975">
            <v>0</v>
          </cell>
          <cell r="T1975">
            <v>0</v>
          </cell>
          <cell r="U1975">
            <v>37</v>
          </cell>
          <cell r="V1975">
            <v>0</v>
          </cell>
          <cell r="W1975">
            <v>0</v>
          </cell>
          <cell r="AA1975">
            <v>0</v>
          </cell>
          <cell r="AB1975">
            <v>0</v>
          </cell>
          <cell r="AC1975">
            <v>0</v>
          </cell>
          <cell r="AD1975">
            <v>37</v>
          </cell>
          <cell r="AE1975">
            <v>110000</v>
          </cell>
          <cell r="AF1975">
            <v>0</v>
          </cell>
          <cell r="AI1975">
            <v>2251</v>
          </cell>
          <cell r="AK1975">
            <v>0</v>
          </cell>
          <cell r="AM1975">
            <v>718</v>
          </cell>
          <cell r="AN1975">
            <v>1</v>
          </cell>
          <cell r="AO1975">
            <v>393216</v>
          </cell>
          <cell r="AQ1975">
            <v>0</v>
          </cell>
          <cell r="AR1975">
            <v>0</v>
          </cell>
          <cell r="AS1975" t="str">
            <v>Ы</v>
          </cell>
          <cell r="AT1975" t="str">
            <v>Ы</v>
          </cell>
          <cell r="AU1975">
            <v>0</v>
          </cell>
          <cell r="AV1975">
            <v>0</v>
          </cell>
          <cell r="AW1975">
            <v>23</v>
          </cell>
          <cell r="AX1975">
            <v>1</v>
          </cell>
          <cell r="AY1975">
            <v>0</v>
          </cell>
          <cell r="AZ1975">
            <v>0</v>
          </cell>
          <cell r="BA1975">
            <v>0</v>
          </cell>
          <cell r="BB1975">
            <v>0</v>
          </cell>
          <cell r="BC1975">
            <v>38828</v>
          </cell>
        </row>
        <row r="1976">
          <cell r="A1976">
            <v>2006</v>
          </cell>
          <cell r="B1976">
            <v>2</v>
          </cell>
          <cell r="C1976">
            <v>590</v>
          </cell>
          <cell r="D1976">
            <v>21</v>
          </cell>
          <cell r="E1976">
            <v>792020</v>
          </cell>
          <cell r="F1976">
            <v>0</v>
          </cell>
          <cell r="G1976" t="str">
            <v>Затраты по ШПЗ (основные)</v>
          </cell>
          <cell r="H1976">
            <v>2011</v>
          </cell>
          <cell r="I1976">
            <v>7920</v>
          </cell>
          <cell r="J1976">
            <v>21040.65</v>
          </cell>
          <cell r="K1976">
            <v>1</v>
          </cell>
          <cell r="L1976">
            <v>0</v>
          </cell>
          <cell r="M1976">
            <v>0</v>
          </cell>
          <cell r="N1976">
            <v>0</v>
          </cell>
          <cell r="R1976">
            <v>0</v>
          </cell>
          <cell r="S1976">
            <v>0</v>
          </cell>
          <cell r="T1976">
            <v>0</v>
          </cell>
          <cell r="U1976">
            <v>37</v>
          </cell>
          <cell r="V1976">
            <v>0</v>
          </cell>
          <cell r="W1976">
            <v>0</v>
          </cell>
          <cell r="AA1976">
            <v>0</v>
          </cell>
          <cell r="AB1976">
            <v>0</v>
          </cell>
          <cell r="AC1976">
            <v>0</v>
          </cell>
          <cell r="AD1976">
            <v>37</v>
          </cell>
          <cell r="AE1976">
            <v>114020</v>
          </cell>
          <cell r="AF1976">
            <v>0</v>
          </cell>
          <cell r="AI1976">
            <v>2251</v>
          </cell>
          <cell r="AK1976">
            <v>0</v>
          </cell>
          <cell r="AM1976">
            <v>719</v>
          </cell>
          <cell r="AN1976">
            <v>1</v>
          </cell>
          <cell r="AO1976">
            <v>393216</v>
          </cell>
          <cell r="AQ1976">
            <v>0</v>
          </cell>
          <cell r="AR1976">
            <v>0</v>
          </cell>
          <cell r="AS1976" t="str">
            <v>Ы</v>
          </cell>
          <cell r="AT1976" t="str">
            <v>Ы</v>
          </cell>
          <cell r="AU1976">
            <v>0</v>
          </cell>
          <cell r="AV1976">
            <v>0</v>
          </cell>
          <cell r="AW1976">
            <v>23</v>
          </cell>
          <cell r="AX1976">
            <v>1</v>
          </cell>
          <cell r="AY1976">
            <v>0</v>
          </cell>
          <cell r="AZ1976">
            <v>0</v>
          </cell>
          <cell r="BA1976">
            <v>0</v>
          </cell>
          <cell r="BB1976">
            <v>0</v>
          </cell>
          <cell r="BC1976">
            <v>38828</v>
          </cell>
        </row>
        <row r="1977">
          <cell r="A1977">
            <v>2006</v>
          </cell>
          <cell r="B1977">
            <v>2</v>
          </cell>
          <cell r="C1977">
            <v>591</v>
          </cell>
          <cell r="D1977">
            <v>21</v>
          </cell>
          <cell r="E1977">
            <v>792020</v>
          </cell>
          <cell r="F1977">
            <v>0</v>
          </cell>
          <cell r="G1977" t="str">
            <v>Затраты по ШПЗ (основные)</v>
          </cell>
          <cell r="H1977">
            <v>2011</v>
          </cell>
          <cell r="I1977">
            <v>7920</v>
          </cell>
          <cell r="J1977">
            <v>31585.77</v>
          </cell>
          <cell r="K1977">
            <v>1</v>
          </cell>
          <cell r="L1977">
            <v>0</v>
          </cell>
          <cell r="M1977">
            <v>0</v>
          </cell>
          <cell r="N1977">
            <v>0</v>
          </cell>
          <cell r="R1977">
            <v>0</v>
          </cell>
          <cell r="S1977">
            <v>0</v>
          </cell>
          <cell r="T1977">
            <v>0</v>
          </cell>
          <cell r="U1977">
            <v>37</v>
          </cell>
          <cell r="V1977">
            <v>0</v>
          </cell>
          <cell r="W1977">
            <v>0</v>
          </cell>
          <cell r="AA1977">
            <v>0</v>
          </cell>
          <cell r="AB1977">
            <v>0</v>
          </cell>
          <cell r="AC1977">
            <v>0</v>
          </cell>
          <cell r="AD1977">
            <v>37</v>
          </cell>
          <cell r="AE1977">
            <v>117000</v>
          </cell>
          <cell r="AF1977">
            <v>0</v>
          </cell>
          <cell r="AI1977">
            <v>2251</v>
          </cell>
          <cell r="AK1977">
            <v>0</v>
          </cell>
          <cell r="AM1977">
            <v>720</v>
          </cell>
          <cell r="AN1977">
            <v>1</v>
          </cell>
          <cell r="AO1977">
            <v>393216</v>
          </cell>
          <cell r="AQ1977">
            <v>0</v>
          </cell>
          <cell r="AR1977">
            <v>0</v>
          </cell>
          <cell r="AS1977" t="str">
            <v>Ы</v>
          </cell>
          <cell r="AT1977" t="str">
            <v>Ы</v>
          </cell>
          <cell r="AU1977">
            <v>0</v>
          </cell>
          <cell r="AV1977">
            <v>0</v>
          </cell>
          <cell r="AW1977">
            <v>23</v>
          </cell>
          <cell r="AX1977">
            <v>1</v>
          </cell>
          <cell r="AY1977">
            <v>0</v>
          </cell>
          <cell r="AZ1977">
            <v>0</v>
          </cell>
          <cell r="BA1977">
            <v>0</v>
          </cell>
          <cell r="BB1977">
            <v>0</v>
          </cell>
          <cell r="BC1977">
            <v>38828</v>
          </cell>
        </row>
        <row r="1978">
          <cell r="A1978">
            <v>2006</v>
          </cell>
          <cell r="B1978">
            <v>2</v>
          </cell>
          <cell r="C1978">
            <v>592</v>
          </cell>
          <cell r="D1978">
            <v>21</v>
          </cell>
          <cell r="E1978">
            <v>792020</v>
          </cell>
          <cell r="F1978">
            <v>0</v>
          </cell>
          <cell r="G1978" t="str">
            <v>Затраты по ШПЗ (основные)</v>
          </cell>
          <cell r="H1978">
            <v>2011</v>
          </cell>
          <cell r="I1978">
            <v>7920</v>
          </cell>
          <cell r="J1978">
            <v>65960</v>
          </cell>
          <cell r="K1978">
            <v>1</v>
          </cell>
          <cell r="L1978">
            <v>0</v>
          </cell>
          <cell r="M1978">
            <v>0</v>
          </cell>
          <cell r="N1978">
            <v>0</v>
          </cell>
          <cell r="R1978">
            <v>0</v>
          </cell>
          <cell r="S1978">
            <v>0</v>
          </cell>
          <cell r="T1978">
            <v>0</v>
          </cell>
          <cell r="U1978">
            <v>37</v>
          </cell>
          <cell r="V1978">
            <v>0</v>
          </cell>
          <cell r="W1978">
            <v>0</v>
          </cell>
          <cell r="AA1978">
            <v>0</v>
          </cell>
          <cell r="AB1978">
            <v>0</v>
          </cell>
          <cell r="AC1978">
            <v>0</v>
          </cell>
          <cell r="AD1978">
            <v>37</v>
          </cell>
          <cell r="AE1978">
            <v>118000</v>
          </cell>
          <cell r="AF1978">
            <v>0</v>
          </cell>
          <cell r="AI1978">
            <v>2251</v>
          </cell>
          <cell r="AK1978">
            <v>0</v>
          </cell>
          <cell r="AM1978">
            <v>721</v>
          </cell>
          <cell r="AN1978">
            <v>1</v>
          </cell>
          <cell r="AO1978">
            <v>393216</v>
          </cell>
          <cell r="AQ1978">
            <v>0</v>
          </cell>
          <cell r="AR1978">
            <v>0</v>
          </cell>
          <cell r="AS1978" t="str">
            <v>Ы</v>
          </cell>
          <cell r="AT1978" t="str">
            <v>Ы</v>
          </cell>
          <cell r="AU1978">
            <v>0</v>
          </cell>
          <cell r="AV1978">
            <v>0</v>
          </cell>
          <cell r="AW1978">
            <v>23</v>
          </cell>
          <cell r="AX1978">
            <v>1</v>
          </cell>
          <cell r="AY1978">
            <v>0</v>
          </cell>
          <cell r="AZ1978">
            <v>0</v>
          </cell>
          <cell r="BA1978">
            <v>0</v>
          </cell>
          <cell r="BB1978">
            <v>0</v>
          </cell>
          <cell r="BC1978">
            <v>38828</v>
          </cell>
        </row>
        <row r="1979">
          <cell r="A1979">
            <v>2006</v>
          </cell>
          <cell r="B1979">
            <v>2</v>
          </cell>
          <cell r="C1979">
            <v>593</v>
          </cell>
          <cell r="D1979">
            <v>21</v>
          </cell>
          <cell r="E1979">
            <v>792020</v>
          </cell>
          <cell r="F1979">
            <v>0</v>
          </cell>
          <cell r="G1979" t="str">
            <v>Затраты по ШПЗ (основные)</v>
          </cell>
          <cell r="H1979">
            <v>2011</v>
          </cell>
          <cell r="I1979">
            <v>7920</v>
          </cell>
          <cell r="J1979">
            <v>9743.89</v>
          </cell>
          <cell r="K1979">
            <v>1</v>
          </cell>
          <cell r="L1979">
            <v>0</v>
          </cell>
          <cell r="M1979">
            <v>0</v>
          </cell>
          <cell r="N1979">
            <v>0</v>
          </cell>
          <cell r="R1979">
            <v>0</v>
          </cell>
          <cell r="S1979">
            <v>0</v>
          </cell>
          <cell r="T1979">
            <v>0</v>
          </cell>
          <cell r="U1979">
            <v>37</v>
          </cell>
          <cell r="V1979">
            <v>0</v>
          </cell>
          <cell r="W1979">
            <v>0</v>
          </cell>
          <cell r="AA1979">
            <v>0</v>
          </cell>
          <cell r="AB1979">
            <v>0</v>
          </cell>
          <cell r="AC1979">
            <v>0</v>
          </cell>
          <cell r="AD1979">
            <v>37</v>
          </cell>
          <cell r="AE1979">
            <v>130000</v>
          </cell>
          <cell r="AF1979">
            <v>0</v>
          </cell>
          <cell r="AI1979">
            <v>2251</v>
          </cell>
          <cell r="AK1979">
            <v>0</v>
          </cell>
          <cell r="AM1979">
            <v>722</v>
          </cell>
          <cell r="AN1979">
            <v>1</v>
          </cell>
          <cell r="AO1979">
            <v>393216</v>
          </cell>
          <cell r="AQ1979">
            <v>0</v>
          </cell>
          <cell r="AR1979">
            <v>0</v>
          </cell>
          <cell r="AS1979" t="str">
            <v>Ы</v>
          </cell>
          <cell r="AT1979" t="str">
            <v>Ы</v>
          </cell>
          <cell r="AU1979">
            <v>0</v>
          </cell>
          <cell r="AV1979">
            <v>0</v>
          </cell>
          <cell r="AW1979">
            <v>23</v>
          </cell>
          <cell r="AX1979">
            <v>1</v>
          </cell>
          <cell r="AY1979">
            <v>0</v>
          </cell>
          <cell r="AZ1979">
            <v>0</v>
          </cell>
          <cell r="BA1979">
            <v>0</v>
          </cell>
          <cell r="BB1979">
            <v>0</v>
          </cell>
          <cell r="BC1979">
            <v>38828</v>
          </cell>
        </row>
        <row r="1980">
          <cell r="A1980">
            <v>2006</v>
          </cell>
          <cell r="B1980">
            <v>2</v>
          </cell>
          <cell r="C1980">
            <v>594</v>
          </cell>
          <cell r="D1980">
            <v>21</v>
          </cell>
          <cell r="E1980">
            <v>792020</v>
          </cell>
          <cell r="F1980">
            <v>0</v>
          </cell>
          <cell r="G1980" t="str">
            <v>Затраты по ШПЗ (основные)</v>
          </cell>
          <cell r="H1980">
            <v>2011</v>
          </cell>
          <cell r="I1980">
            <v>7920</v>
          </cell>
          <cell r="J1980">
            <v>7410</v>
          </cell>
          <cell r="K1980">
            <v>1</v>
          </cell>
          <cell r="L1980">
            <v>0</v>
          </cell>
          <cell r="M1980">
            <v>0</v>
          </cell>
          <cell r="N1980">
            <v>0</v>
          </cell>
          <cell r="R1980">
            <v>0</v>
          </cell>
          <cell r="S1980">
            <v>0</v>
          </cell>
          <cell r="T1980">
            <v>0</v>
          </cell>
          <cell r="U1980">
            <v>37</v>
          </cell>
          <cell r="V1980">
            <v>0</v>
          </cell>
          <cell r="W1980">
            <v>0</v>
          </cell>
          <cell r="AA1980">
            <v>0</v>
          </cell>
          <cell r="AB1980">
            <v>0</v>
          </cell>
          <cell r="AC1980">
            <v>0</v>
          </cell>
          <cell r="AD1980">
            <v>37</v>
          </cell>
          <cell r="AE1980">
            <v>130100</v>
          </cell>
          <cell r="AF1980">
            <v>0</v>
          </cell>
          <cell r="AI1980">
            <v>2251</v>
          </cell>
          <cell r="AK1980">
            <v>0</v>
          </cell>
          <cell r="AM1980">
            <v>723</v>
          </cell>
          <cell r="AN1980">
            <v>1</v>
          </cell>
          <cell r="AO1980">
            <v>393216</v>
          </cell>
          <cell r="AQ1980">
            <v>0</v>
          </cell>
          <cell r="AR1980">
            <v>0</v>
          </cell>
          <cell r="AS1980" t="str">
            <v>Ы</v>
          </cell>
          <cell r="AT1980" t="str">
            <v>Ы</v>
          </cell>
          <cell r="AU1980">
            <v>0</v>
          </cell>
          <cell r="AV1980">
            <v>0</v>
          </cell>
          <cell r="AW1980">
            <v>23</v>
          </cell>
          <cell r="AX1980">
            <v>1</v>
          </cell>
          <cell r="AY1980">
            <v>0</v>
          </cell>
          <cell r="AZ1980">
            <v>0</v>
          </cell>
          <cell r="BA1980">
            <v>0</v>
          </cell>
          <cell r="BB1980">
            <v>0</v>
          </cell>
          <cell r="BC1980">
            <v>38828</v>
          </cell>
        </row>
        <row r="1981">
          <cell r="A1981">
            <v>2006</v>
          </cell>
          <cell r="B1981">
            <v>2</v>
          </cell>
          <cell r="C1981">
            <v>595</v>
          </cell>
          <cell r="D1981">
            <v>21</v>
          </cell>
          <cell r="E1981">
            <v>792020</v>
          </cell>
          <cell r="F1981">
            <v>0</v>
          </cell>
          <cell r="G1981" t="str">
            <v>Затраты по ШПЗ (основные)</v>
          </cell>
          <cell r="H1981">
            <v>2011</v>
          </cell>
          <cell r="I1981">
            <v>7920</v>
          </cell>
          <cell r="J1981">
            <v>8233.89</v>
          </cell>
          <cell r="K1981">
            <v>1</v>
          </cell>
          <cell r="L1981">
            <v>0</v>
          </cell>
          <cell r="M1981">
            <v>0</v>
          </cell>
          <cell r="N1981">
            <v>0</v>
          </cell>
          <cell r="R1981">
            <v>0</v>
          </cell>
          <cell r="S1981">
            <v>0</v>
          </cell>
          <cell r="T1981">
            <v>0</v>
          </cell>
          <cell r="U1981">
            <v>37</v>
          </cell>
          <cell r="V1981">
            <v>0</v>
          </cell>
          <cell r="W1981">
            <v>0</v>
          </cell>
          <cell r="AA1981">
            <v>0</v>
          </cell>
          <cell r="AB1981">
            <v>0</v>
          </cell>
          <cell r="AC1981">
            <v>0</v>
          </cell>
          <cell r="AD1981">
            <v>37</v>
          </cell>
          <cell r="AE1981">
            <v>131000</v>
          </cell>
          <cell r="AF1981">
            <v>0</v>
          </cell>
          <cell r="AI1981">
            <v>2251</v>
          </cell>
          <cell r="AK1981">
            <v>0</v>
          </cell>
          <cell r="AM1981">
            <v>724</v>
          </cell>
          <cell r="AN1981">
            <v>1</v>
          </cell>
          <cell r="AO1981">
            <v>393216</v>
          </cell>
          <cell r="AQ1981">
            <v>0</v>
          </cell>
          <cell r="AR1981">
            <v>0</v>
          </cell>
          <cell r="AS1981" t="str">
            <v>Ы</v>
          </cell>
          <cell r="AT1981" t="str">
            <v>Ы</v>
          </cell>
          <cell r="AU1981">
            <v>0</v>
          </cell>
          <cell r="AV1981">
            <v>0</v>
          </cell>
          <cell r="AW1981">
            <v>23</v>
          </cell>
          <cell r="AX1981">
            <v>1</v>
          </cell>
          <cell r="AY1981">
            <v>0</v>
          </cell>
          <cell r="AZ1981">
            <v>0</v>
          </cell>
          <cell r="BA1981">
            <v>0</v>
          </cell>
          <cell r="BB1981">
            <v>0</v>
          </cell>
          <cell r="BC1981">
            <v>38828</v>
          </cell>
        </row>
        <row r="1982">
          <cell r="A1982">
            <v>2006</v>
          </cell>
          <cell r="B1982">
            <v>2</v>
          </cell>
          <cell r="C1982">
            <v>596</v>
          </cell>
          <cell r="D1982">
            <v>21</v>
          </cell>
          <cell r="E1982">
            <v>792020</v>
          </cell>
          <cell r="F1982">
            <v>0</v>
          </cell>
          <cell r="G1982" t="str">
            <v>Затраты по ШПЗ (основные)</v>
          </cell>
          <cell r="H1982">
            <v>2011</v>
          </cell>
          <cell r="I1982">
            <v>7920</v>
          </cell>
          <cell r="J1982">
            <v>7847</v>
          </cell>
          <cell r="K1982">
            <v>1</v>
          </cell>
          <cell r="L1982">
            <v>0</v>
          </cell>
          <cell r="M1982">
            <v>0</v>
          </cell>
          <cell r="N1982">
            <v>0</v>
          </cell>
          <cell r="R1982">
            <v>0</v>
          </cell>
          <cell r="S1982">
            <v>0</v>
          </cell>
          <cell r="T1982">
            <v>0</v>
          </cell>
          <cell r="U1982">
            <v>37</v>
          </cell>
          <cell r="V1982">
            <v>0</v>
          </cell>
          <cell r="W1982">
            <v>0</v>
          </cell>
          <cell r="AA1982">
            <v>0</v>
          </cell>
          <cell r="AB1982">
            <v>0</v>
          </cell>
          <cell r="AC1982">
            <v>0</v>
          </cell>
          <cell r="AD1982">
            <v>37</v>
          </cell>
          <cell r="AE1982">
            <v>131100</v>
          </cell>
          <cell r="AF1982">
            <v>0</v>
          </cell>
          <cell r="AI1982">
            <v>2251</v>
          </cell>
          <cell r="AK1982">
            <v>0</v>
          </cell>
          <cell r="AM1982">
            <v>725</v>
          </cell>
          <cell r="AN1982">
            <v>1</v>
          </cell>
          <cell r="AO1982">
            <v>393216</v>
          </cell>
          <cell r="AQ1982">
            <v>0</v>
          </cell>
          <cell r="AR1982">
            <v>0</v>
          </cell>
          <cell r="AS1982" t="str">
            <v>Ы</v>
          </cell>
          <cell r="AT1982" t="str">
            <v>Ы</v>
          </cell>
          <cell r="AU1982">
            <v>0</v>
          </cell>
          <cell r="AV1982">
            <v>0</v>
          </cell>
          <cell r="AW1982">
            <v>23</v>
          </cell>
          <cell r="AX1982">
            <v>1</v>
          </cell>
          <cell r="AY1982">
            <v>0</v>
          </cell>
          <cell r="AZ1982">
            <v>0</v>
          </cell>
          <cell r="BA1982">
            <v>0</v>
          </cell>
          <cell r="BB1982">
            <v>0</v>
          </cell>
          <cell r="BC1982">
            <v>38828</v>
          </cell>
        </row>
        <row r="1983">
          <cell r="A1983">
            <v>2006</v>
          </cell>
          <cell r="B1983">
            <v>2</v>
          </cell>
          <cell r="C1983">
            <v>597</v>
          </cell>
          <cell r="D1983">
            <v>21</v>
          </cell>
          <cell r="E1983">
            <v>792020</v>
          </cell>
          <cell r="F1983">
            <v>0</v>
          </cell>
          <cell r="G1983" t="str">
            <v>Затраты по ШПЗ (основные)</v>
          </cell>
          <cell r="H1983">
            <v>2011</v>
          </cell>
          <cell r="I1983">
            <v>7920</v>
          </cell>
          <cell r="J1983">
            <v>27014.34</v>
          </cell>
          <cell r="K1983">
            <v>1</v>
          </cell>
          <cell r="L1983">
            <v>0</v>
          </cell>
          <cell r="M1983">
            <v>0</v>
          </cell>
          <cell r="N1983">
            <v>0</v>
          </cell>
          <cell r="R1983">
            <v>0</v>
          </cell>
          <cell r="S1983">
            <v>0</v>
          </cell>
          <cell r="T1983">
            <v>0</v>
          </cell>
          <cell r="U1983">
            <v>37</v>
          </cell>
          <cell r="V1983">
            <v>0</v>
          </cell>
          <cell r="W1983">
            <v>0</v>
          </cell>
          <cell r="AA1983">
            <v>0</v>
          </cell>
          <cell r="AB1983">
            <v>0</v>
          </cell>
          <cell r="AC1983">
            <v>0</v>
          </cell>
          <cell r="AD1983">
            <v>37</v>
          </cell>
          <cell r="AE1983">
            <v>132000</v>
          </cell>
          <cell r="AF1983">
            <v>0</v>
          </cell>
          <cell r="AI1983">
            <v>2251</v>
          </cell>
          <cell r="AK1983">
            <v>0</v>
          </cell>
          <cell r="AM1983">
            <v>726</v>
          </cell>
          <cell r="AN1983">
            <v>1</v>
          </cell>
          <cell r="AO1983">
            <v>393216</v>
          </cell>
          <cell r="AQ1983">
            <v>0</v>
          </cell>
          <cell r="AR1983">
            <v>0</v>
          </cell>
          <cell r="AS1983" t="str">
            <v>Ы</v>
          </cell>
          <cell r="AT1983" t="str">
            <v>Ы</v>
          </cell>
          <cell r="AU1983">
            <v>0</v>
          </cell>
          <cell r="AV1983">
            <v>0</v>
          </cell>
          <cell r="AW1983">
            <v>23</v>
          </cell>
          <cell r="AX1983">
            <v>1</v>
          </cell>
          <cell r="AY1983">
            <v>0</v>
          </cell>
          <cell r="AZ1983">
            <v>0</v>
          </cell>
          <cell r="BA1983">
            <v>0</v>
          </cell>
          <cell r="BB1983">
            <v>0</v>
          </cell>
          <cell r="BC1983">
            <v>38828</v>
          </cell>
        </row>
        <row r="1984">
          <cell r="A1984">
            <v>2006</v>
          </cell>
          <cell r="B1984">
            <v>2</v>
          </cell>
          <cell r="C1984">
            <v>598</v>
          </cell>
          <cell r="D1984">
            <v>21</v>
          </cell>
          <cell r="E1984">
            <v>792020</v>
          </cell>
          <cell r="F1984">
            <v>0</v>
          </cell>
          <cell r="G1984" t="str">
            <v>Затраты по ШПЗ (основные)</v>
          </cell>
          <cell r="H1984">
            <v>2011</v>
          </cell>
          <cell r="I1984">
            <v>7920</v>
          </cell>
          <cell r="J1984">
            <v>694246.47</v>
          </cell>
          <cell r="K1984">
            <v>1</v>
          </cell>
          <cell r="L1984">
            <v>0</v>
          </cell>
          <cell r="M1984">
            <v>0</v>
          </cell>
          <cell r="N1984">
            <v>0</v>
          </cell>
          <cell r="R1984">
            <v>0</v>
          </cell>
          <cell r="S1984">
            <v>0</v>
          </cell>
          <cell r="T1984">
            <v>0</v>
          </cell>
          <cell r="U1984">
            <v>37</v>
          </cell>
          <cell r="V1984">
            <v>0</v>
          </cell>
          <cell r="W1984">
            <v>0</v>
          </cell>
          <cell r="AA1984">
            <v>0</v>
          </cell>
          <cell r="AB1984">
            <v>0</v>
          </cell>
          <cell r="AC1984">
            <v>0</v>
          </cell>
          <cell r="AD1984">
            <v>37</v>
          </cell>
          <cell r="AE1984">
            <v>133200</v>
          </cell>
          <cell r="AF1984">
            <v>0</v>
          </cell>
          <cell r="AI1984">
            <v>2251</v>
          </cell>
          <cell r="AK1984">
            <v>0</v>
          </cell>
          <cell r="AM1984">
            <v>727</v>
          </cell>
          <cell r="AN1984">
            <v>1</v>
          </cell>
          <cell r="AO1984">
            <v>393216</v>
          </cell>
          <cell r="AQ1984">
            <v>0</v>
          </cell>
          <cell r="AR1984">
            <v>0</v>
          </cell>
          <cell r="AS1984" t="str">
            <v>Ы</v>
          </cell>
          <cell r="AT1984" t="str">
            <v>Ы</v>
          </cell>
          <cell r="AU1984">
            <v>0</v>
          </cell>
          <cell r="AV1984">
            <v>0</v>
          </cell>
          <cell r="AW1984">
            <v>23</v>
          </cell>
          <cell r="AX1984">
            <v>1</v>
          </cell>
          <cell r="AY1984">
            <v>0</v>
          </cell>
          <cell r="AZ1984">
            <v>0</v>
          </cell>
          <cell r="BA1984">
            <v>0</v>
          </cell>
          <cell r="BB1984">
            <v>0</v>
          </cell>
          <cell r="BC1984">
            <v>38828</v>
          </cell>
        </row>
        <row r="1985">
          <cell r="A1985">
            <v>2006</v>
          </cell>
          <cell r="B1985">
            <v>2</v>
          </cell>
          <cell r="C1985">
            <v>599</v>
          </cell>
          <cell r="D1985">
            <v>21</v>
          </cell>
          <cell r="E1985">
            <v>792020</v>
          </cell>
          <cell r="F1985">
            <v>0</v>
          </cell>
          <cell r="G1985" t="str">
            <v>Затраты по ШПЗ (основные)</v>
          </cell>
          <cell r="H1985">
            <v>2011</v>
          </cell>
          <cell r="I1985">
            <v>7920</v>
          </cell>
          <cell r="J1985">
            <v>46493.75</v>
          </cell>
          <cell r="K1985">
            <v>1</v>
          </cell>
          <cell r="L1985">
            <v>0</v>
          </cell>
          <cell r="M1985">
            <v>0</v>
          </cell>
          <cell r="N1985">
            <v>0</v>
          </cell>
          <cell r="R1985">
            <v>0</v>
          </cell>
          <cell r="S1985">
            <v>0</v>
          </cell>
          <cell r="T1985">
            <v>0</v>
          </cell>
          <cell r="U1985">
            <v>37</v>
          </cell>
          <cell r="V1985">
            <v>0</v>
          </cell>
          <cell r="W1985">
            <v>0</v>
          </cell>
          <cell r="AA1985">
            <v>0</v>
          </cell>
          <cell r="AB1985">
            <v>0</v>
          </cell>
          <cell r="AC1985">
            <v>0</v>
          </cell>
          <cell r="AD1985">
            <v>37</v>
          </cell>
          <cell r="AE1985">
            <v>135000</v>
          </cell>
          <cell r="AF1985">
            <v>0</v>
          </cell>
          <cell r="AI1985">
            <v>2251</v>
          </cell>
          <cell r="AK1985">
            <v>0</v>
          </cell>
          <cell r="AM1985">
            <v>728</v>
          </cell>
          <cell r="AN1985">
            <v>1</v>
          </cell>
          <cell r="AO1985">
            <v>393216</v>
          </cell>
          <cell r="AQ1985">
            <v>0</v>
          </cell>
          <cell r="AR1985">
            <v>0</v>
          </cell>
          <cell r="AS1985" t="str">
            <v>Ы</v>
          </cell>
          <cell r="AT1985" t="str">
            <v>Ы</v>
          </cell>
          <cell r="AU1985">
            <v>0</v>
          </cell>
          <cell r="AV1985">
            <v>0</v>
          </cell>
          <cell r="AW1985">
            <v>23</v>
          </cell>
          <cell r="AX1985">
            <v>1</v>
          </cell>
          <cell r="AY1985">
            <v>0</v>
          </cell>
          <cell r="AZ1985">
            <v>0</v>
          </cell>
          <cell r="BA1985">
            <v>0</v>
          </cell>
          <cell r="BB1985">
            <v>0</v>
          </cell>
          <cell r="BC1985">
            <v>38828</v>
          </cell>
        </row>
        <row r="1986">
          <cell r="A1986">
            <v>2006</v>
          </cell>
          <cell r="B1986">
            <v>2</v>
          </cell>
          <cell r="C1986">
            <v>600</v>
          </cell>
          <cell r="D1986">
            <v>21</v>
          </cell>
          <cell r="E1986">
            <v>792020</v>
          </cell>
          <cell r="F1986">
            <v>0</v>
          </cell>
          <cell r="G1986" t="str">
            <v>Затраты по ШПЗ (основные)</v>
          </cell>
          <cell r="H1986">
            <v>2011</v>
          </cell>
          <cell r="I1986">
            <v>7920</v>
          </cell>
          <cell r="J1986">
            <v>872547.67</v>
          </cell>
          <cell r="K1986">
            <v>1</v>
          </cell>
          <cell r="L1986">
            <v>0</v>
          </cell>
          <cell r="M1986">
            <v>0</v>
          </cell>
          <cell r="N1986">
            <v>0</v>
          </cell>
          <cell r="R1986">
            <v>0</v>
          </cell>
          <cell r="S1986">
            <v>0</v>
          </cell>
          <cell r="T1986">
            <v>0</v>
          </cell>
          <cell r="U1986">
            <v>37</v>
          </cell>
          <cell r="V1986">
            <v>0</v>
          </cell>
          <cell r="W1986">
            <v>0</v>
          </cell>
          <cell r="AA1986">
            <v>0</v>
          </cell>
          <cell r="AB1986">
            <v>0</v>
          </cell>
          <cell r="AC1986">
            <v>0</v>
          </cell>
          <cell r="AD1986">
            <v>37</v>
          </cell>
          <cell r="AE1986">
            <v>143000</v>
          </cell>
          <cell r="AF1986">
            <v>0</v>
          </cell>
          <cell r="AI1986">
            <v>2251</v>
          </cell>
          <cell r="AK1986">
            <v>0</v>
          </cell>
          <cell r="AM1986">
            <v>729</v>
          </cell>
          <cell r="AN1986">
            <v>1</v>
          </cell>
          <cell r="AO1986">
            <v>393216</v>
          </cell>
          <cell r="AQ1986">
            <v>0</v>
          </cell>
          <cell r="AR1986">
            <v>0</v>
          </cell>
          <cell r="AS1986" t="str">
            <v>Ы</v>
          </cell>
          <cell r="AT1986" t="str">
            <v>Ы</v>
          </cell>
          <cell r="AU1986">
            <v>0</v>
          </cell>
          <cell r="AV1986">
            <v>0</v>
          </cell>
          <cell r="AW1986">
            <v>23</v>
          </cell>
          <cell r="AX1986">
            <v>1</v>
          </cell>
          <cell r="AY1986">
            <v>0</v>
          </cell>
          <cell r="AZ1986">
            <v>0</v>
          </cell>
          <cell r="BA1986">
            <v>0</v>
          </cell>
          <cell r="BB1986">
            <v>0</v>
          </cell>
          <cell r="BC1986">
            <v>38828</v>
          </cell>
        </row>
        <row r="1987">
          <cell r="A1987">
            <v>2006</v>
          </cell>
          <cell r="B1987">
            <v>2</v>
          </cell>
          <cell r="C1987">
            <v>601</v>
          </cell>
          <cell r="D1987">
            <v>21</v>
          </cell>
          <cell r="E1987">
            <v>792020</v>
          </cell>
          <cell r="F1987">
            <v>0</v>
          </cell>
          <cell r="G1987" t="str">
            <v>Затраты по ШПЗ (основные)</v>
          </cell>
          <cell r="H1987">
            <v>2011</v>
          </cell>
          <cell r="I1987">
            <v>7920</v>
          </cell>
          <cell r="J1987">
            <v>781163.21</v>
          </cell>
          <cell r="K1987">
            <v>1</v>
          </cell>
          <cell r="L1987">
            <v>0</v>
          </cell>
          <cell r="M1987">
            <v>0</v>
          </cell>
          <cell r="N1987">
            <v>0</v>
          </cell>
          <cell r="R1987">
            <v>0</v>
          </cell>
          <cell r="S1987">
            <v>0</v>
          </cell>
          <cell r="T1987">
            <v>0</v>
          </cell>
          <cell r="U1987">
            <v>37</v>
          </cell>
          <cell r="V1987">
            <v>0</v>
          </cell>
          <cell r="W1987">
            <v>0</v>
          </cell>
          <cell r="AA1987">
            <v>0</v>
          </cell>
          <cell r="AB1987">
            <v>0</v>
          </cell>
          <cell r="AC1987">
            <v>0</v>
          </cell>
          <cell r="AD1987">
            <v>37</v>
          </cell>
          <cell r="AE1987">
            <v>151000</v>
          </cell>
          <cell r="AF1987">
            <v>0</v>
          </cell>
          <cell r="AI1987">
            <v>2251</v>
          </cell>
          <cell r="AK1987">
            <v>0</v>
          </cell>
          <cell r="AM1987">
            <v>730</v>
          </cell>
          <cell r="AN1987">
            <v>1</v>
          </cell>
          <cell r="AO1987">
            <v>393216</v>
          </cell>
          <cell r="AQ1987">
            <v>0</v>
          </cell>
          <cell r="AR1987">
            <v>0</v>
          </cell>
          <cell r="AS1987" t="str">
            <v>Ы</v>
          </cell>
          <cell r="AT1987" t="str">
            <v>Ы</v>
          </cell>
          <cell r="AU1987">
            <v>0</v>
          </cell>
          <cell r="AV1987">
            <v>0</v>
          </cell>
          <cell r="AW1987">
            <v>23</v>
          </cell>
          <cell r="AX1987">
            <v>1</v>
          </cell>
          <cell r="AY1987">
            <v>0</v>
          </cell>
          <cell r="AZ1987">
            <v>0</v>
          </cell>
          <cell r="BA1987">
            <v>0</v>
          </cell>
          <cell r="BB1987">
            <v>0</v>
          </cell>
          <cell r="BC1987">
            <v>38828</v>
          </cell>
        </row>
        <row r="1988">
          <cell r="A1988">
            <v>2006</v>
          </cell>
          <cell r="B1988">
            <v>2</v>
          </cell>
          <cell r="C1988">
            <v>602</v>
          </cell>
          <cell r="D1988">
            <v>21</v>
          </cell>
          <cell r="E1988">
            <v>792020</v>
          </cell>
          <cell r="F1988">
            <v>0</v>
          </cell>
          <cell r="G1988" t="str">
            <v>Затраты по ШПЗ (основные)</v>
          </cell>
          <cell r="H1988">
            <v>2011</v>
          </cell>
          <cell r="I1988">
            <v>7920</v>
          </cell>
          <cell r="J1988">
            <v>176735.56</v>
          </cell>
          <cell r="K1988">
            <v>1</v>
          </cell>
          <cell r="L1988">
            <v>0</v>
          </cell>
          <cell r="M1988">
            <v>0</v>
          </cell>
          <cell r="N1988">
            <v>0</v>
          </cell>
          <cell r="R1988">
            <v>0</v>
          </cell>
          <cell r="S1988">
            <v>0</v>
          </cell>
          <cell r="T1988">
            <v>0</v>
          </cell>
          <cell r="U1988">
            <v>37</v>
          </cell>
          <cell r="V1988">
            <v>0</v>
          </cell>
          <cell r="W1988">
            <v>0</v>
          </cell>
          <cell r="AA1988">
            <v>0</v>
          </cell>
          <cell r="AB1988">
            <v>0</v>
          </cell>
          <cell r="AC1988">
            <v>0</v>
          </cell>
          <cell r="AD1988">
            <v>37</v>
          </cell>
          <cell r="AE1988">
            <v>152000</v>
          </cell>
          <cell r="AF1988">
            <v>0</v>
          </cell>
          <cell r="AI1988">
            <v>2251</v>
          </cell>
          <cell r="AK1988">
            <v>0</v>
          </cell>
          <cell r="AM1988">
            <v>731</v>
          </cell>
          <cell r="AN1988">
            <v>1</v>
          </cell>
          <cell r="AO1988">
            <v>393216</v>
          </cell>
          <cell r="AQ1988">
            <v>0</v>
          </cell>
          <cell r="AR1988">
            <v>0</v>
          </cell>
          <cell r="AS1988" t="str">
            <v>Ы</v>
          </cell>
          <cell r="AT1988" t="str">
            <v>Ы</v>
          </cell>
          <cell r="AU1988">
            <v>0</v>
          </cell>
          <cell r="AV1988">
            <v>0</v>
          </cell>
          <cell r="AW1988">
            <v>23</v>
          </cell>
          <cell r="AX1988">
            <v>1</v>
          </cell>
          <cell r="AY1988">
            <v>0</v>
          </cell>
          <cell r="AZ1988">
            <v>0</v>
          </cell>
          <cell r="BA1988">
            <v>0</v>
          </cell>
          <cell r="BB1988">
            <v>0</v>
          </cell>
          <cell r="BC1988">
            <v>38828</v>
          </cell>
        </row>
        <row r="1989">
          <cell r="A1989">
            <v>2006</v>
          </cell>
          <cell r="B1989">
            <v>2</v>
          </cell>
          <cell r="C1989">
            <v>603</v>
          </cell>
          <cell r="D1989">
            <v>21</v>
          </cell>
          <cell r="E1989">
            <v>792020</v>
          </cell>
          <cell r="F1989">
            <v>0</v>
          </cell>
          <cell r="G1989" t="str">
            <v>Затраты по ШПЗ (основные)</v>
          </cell>
          <cell r="H1989">
            <v>2011</v>
          </cell>
          <cell r="I1989">
            <v>7920</v>
          </cell>
          <cell r="J1989">
            <v>7744370.9800000004</v>
          </cell>
          <cell r="K1989">
            <v>1</v>
          </cell>
          <cell r="L1989">
            <v>0</v>
          </cell>
          <cell r="M1989">
            <v>0</v>
          </cell>
          <cell r="N1989">
            <v>0</v>
          </cell>
          <cell r="R1989">
            <v>0</v>
          </cell>
          <cell r="S1989">
            <v>0</v>
          </cell>
          <cell r="T1989">
            <v>0</v>
          </cell>
          <cell r="U1989">
            <v>37</v>
          </cell>
          <cell r="V1989">
            <v>0</v>
          </cell>
          <cell r="W1989">
            <v>0</v>
          </cell>
          <cell r="AA1989">
            <v>0</v>
          </cell>
          <cell r="AB1989">
            <v>0</v>
          </cell>
          <cell r="AC1989">
            <v>0</v>
          </cell>
          <cell r="AD1989">
            <v>37</v>
          </cell>
          <cell r="AE1989">
            <v>220000</v>
          </cell>
          <cell r="AF1989">
            <v>0</v>
          </cell>
          <cell r="AI1989">
            <v>2251</v>
          </cell>
          <cell r="AK1989">
            <v>0</v>
          </cell>
          <cell r="AM1989">
            <v>732</v>
          </cell>
          <cell r="AN1989">
            <v>1</v>
          </cell>
          <cell r="AO1989">
            <v>393216</v>
          </cell>
          <cell r="AQ1989">
            <v>0</v>
          </cell>
          <cell r="AR1989">
            <v>0</v>
          </cell>
          <cell r="AS1989" t="str">
            <v>Ы</v>
          </cell>
          <cell r="AT1989" t="str">
            <v>Ы</v>
          </cell>
          <cell r="AU1989">
            <v>0</v>
          </cell>
          <cell r="AV1989">
            <v>0</v>
          </cell>
          <cell r="AW1989">
            <v>23</v>
          </cell>
          <cell r="AX1989">
            <v>1</v>
          </cell>
          <cell r="AY1989">
            <v>0</v>
          </cell>
          <cell r="AZ1989">
            <v>0</v>
          </cell>
          <cell r="BA1989">
            <v>0</v>
          </cell>
          <cell r="BB1989">
            <v>0</v>
          </cell>
          <cell r="BC1989">
            <v>38828</v>
          </cell>
        </row>
        <row r="1990">
          <cell r="A1990">
            <v>2006</v>
          </cell>
          <cell r="B1990">
            <v>2</v>
          </cell>
          <cell r="C1990">
            <v>604</v>
          </cell>
          <cell r="D1990">
            <v>21</v>
          </cell>
          <cell r="E1990">
            <v>792020</v>
          </cell>
          <cell r="F1990">
            <v>0</v>
          </cell>
          <cell r="G1990" t="str">
            <v>Затраты по ШПЗ (основные)</v>
          </cell>
          <cell r="H1990">
            <v>2011</v>
          </cell>
          <cell r="I1990">
            <v>7920</v>
          </cell>
          <cell r="J1990">
            <v>4062671.53</v>
          </cell>
          <cell r="K1990">
            <v>1</v>
          </cell>
          <cell r="L1990">
            <v>0</v>
          </cell>
          <cell r="M1990">
            <v>0</v>
          </cell>
          <cell r="N1990">
            <v>0</v>
          </cell>
          <cell r="R1990">
            <v>0</v>
          </cell>
          <cell r="S1990">
            <v>0</v>
          </cell>
          <cell r="T1990">
            <v>0</v>
          </cell>
          <cell r="U1990">
            <v>37</v>
          </cell>
          <cell r="V1990">
            <v>0</v>
          </cell>
          <cell r="W1990">
            <v>0</v>
          </cell>
          <cell r="AA1990">
            <v>0</v>
          </cell>
          <cell r="AB1990">
            <v>0</v>
          </cell>
          <cell r="AC1990">
            <v>0</v>
          </cell>
          <cell r="AD1990">
            <v>37</v>
          </cell>
          <cell r="AE1990">
            <v>230000</v>
          </cell>
          <cell r="AF1990">
            <v>0</v>
          </cell>
          <cell r="AI1990">
            <v>2251</v>
          </cell>
          <cell r="AK1990">
            <v>0</v>
          </cell>
          <cell r="AM1990">
            <v>733</v>
          </cell>
          <cell r="AN1990">
            <v>1</v>
          </cell>
          <cell r="AO1990">
            <v>393216</v>
          </cell>
          <cell r="AQ1990">
            <v>0</v>
          </cell>
          <cell r="AR1990">
            <v>0</v>
          </cell>
          <cell r="AS1990" t="str">
            <v>Ы</v>
          </cell>
          <cell r="AT1990" t="str">
            <v>Ы</v>
          </cell>
          <cell r="AU1990">
            <v>0</v>
          </cell>
          <cell r="AV1990">
            <v>0</v>
          </cell>
          <cell r="AW1990">
            <v>23</v>
          </cell>
          <cell r="AX1990">
            <v>1</v>
          </cell>
          <cell r="AY1990">
            <v>0</v>
          </cell>
          <cell r="AZ1990">
            <v>0</v>
          </cell>
          <cell r="BA1990">
            <v>0</v>
          </cell>
          <cell r="BB1990">
            <v>0</v>
          </cell>
          <cell r="BC1990">
            <v>38828</v>
          </cell>
        </row>
        <row r="1991">
          <cell r="A1991">
            <v>2006</v>
          </cell>
          <cell r="B1991">
            <v>2</v>
          </cell>
          <cell r="C1991">
            <v>605</v>
          </cell>
          <cell r="D1991">
            <v>21</v>
          </cell>
          <cell r="E1991">
            <v>792020</v>
          </cell>
          <cell r="F1991">
            <v>0</v>
          </cell>
          <cell r="G1991" t="str">
            <v>Затраты по ШПЗ (основные)</v>
          </cell>
          <cell r="H1991">
            <v>2011</v>
          </cell>
          <cell r="I1991">
            <v>7920</v>
          </cell>
          <cell r="J1991">
            <v>43900</v>
          </cell>
          <cell r="K1991">
            <v>1</v>
          </cell>
          <cell r="L1991">
            <v>0</v>
          </cell>
          <cell r="M1991">
            <v>0</v>
          </cell>
          <cell r="N1991">
            <v>0</v>
          </cell>
          <cell r="R1991">
            <v>0</v>
          </cell>
          <cell r="S1991">
            <v>0</v>
          </cell>
          <cell r="T1991">
            <v>0</v>
          </cell>
          <cell r="U1991">
            <v>37</v>
          </cell>
          <cell r="V1991">
            <v>0</v>
          </cell>
          <cell r="W1991">
            <v>0</v>
          </cell>
          <cell r="AA1991">
            <v>0</v>
          </cell>
          <cell r="AB1991">
            <v>0</v>
          </cell>
          <cell r="AC1991">
            <v>0</v>
          </cell>
          <cell r="AD1991">
            <v>37</v>
          </cell>
          <cell r="AE1991">
            <v>250000</v>
          </cell>
          <cell r="AF1991">
            <v>0</v>
          </cell>
          <cell r="AI1991">
            <v>2251</v>
          </cell>
          <cell r="AK1991">
            <v>0</v>
          </cell>
          <cell r="AM1991">
            <v>734</v>
          </cell>
          <cell r="AN1991">
            <v>1</v>
          </cell>
          <cell r="AO1991">
            <v>393216</v>
          </cell>
          <cell r="AQ1991">
            <v>0</v>
          </cell>
          <cell r="AR1991">
            <v>0</v>
          </cell>
          <cell r="AS1991" t="str">
            <v>Ы</v>
          </cell>
          <cell r="AT1991" t="str">
            <v>Ы</v>
          </cell>
          <cell r="AU1991">
            <v>0</v>
          </cell>
          <cell r="AV1991">
            <v>0</v>
          </cell>
          <cell r="AW1991">
            <v>23</v>
          </cell>
          <cell r="AX1991">
            <v>1</v>
          </cell>
          <cell r="AY1991">
            <v>0</v>
          </cell>
          <cell r="AZ1991">
            <v>0</v>
          </cell>
          <cell r="BA1991">
            <v>0</v>
          </cell>
          <cell r="BB1991">
            <v>0</v>
          </cell>
          <cell r="BC1991">
            <v>38828</v>
          </cell>
        </row>
        <row r="1992">
          <cell r="A1992">
            <v>2006</v>
          </cell>
          <cell r="B1992">
            <v>2</v>
          </cell>
          <cell r="C1992">
            <v>606</v>
          </cell>
          <cell r="D1992">
            <v>21</v>
          </cell>
          <cell r="E1992">
            <v>792020</v>
          </cell>
          <cell r="F1992">
            <v>0</v>
          </cell>
          <cell r="G1992" t="str">
            <v>Затраты по ШПЗ (основные)</v>
          </cell>
          <cell r="H1992">
            <v>2011</v>
          </cell>
          <cell r="I1992">
            <v>7920</v>
          </cell>
          <cell r="J1992">
            <v>75455.72</v>
          </cell>
          <cell r="K1992">
            <v>1</v>
          </cell>
          <cell r="L1992">
            <v>0</v>
          </cell>
          <cell r="M1992">
            <v>0</v>
          </cell>
          <cell r="N1992">
            <v>0</v>
          </cell>
          <cell r="R1992">
            <v>0</v>
          </cell>
          <cell r="S1992">
            <v>0</v>
          </cell>
          <cell r="T1992">
            <v>0</v>
          </cell>
          <cell r="U1992">
            <v>37</v>
          </cell>
          <cell r="V1992">
            <v>0</v>
          </cell>
          <cell r="W1992">
            <v>0</v>
          </cell>
          <cell r="AA1992">
            <v>0</v>
          </cell>
          <cell r="AB1992">
            <v>0</v>
          </cell>
          <cell r="AC1992">
            <v>0</v>
          </cell>
          <cell r="AD1992">
            <v>37</v>
          </cell>
          <cell r="AE1992">
            <v>260000</v>
          </cell>
          <cell r="AF1992">
            <v>0</v>
          </cell>
          <cell r="AI1992">
            <v>2251</v>
          </cell>
          <cell r="AK1992">
            <v>0</v>
          </cell>
          <cell r="AM1992">
            <v>735</v>
          </cell>
          <cell r="AN1992">
            <v>1</v>
          </cell>
          <cell r="AO1992">
            <v>393216</v>
          </cell>
          <cell r="AQ1992">
            <v>0</v>
          </cell>
          <cell r="AR1992">
            <v>0</v>
          </cell>
          <cell r="AS1992" t="str">
            <v>Ы</v>
          </cell>
          <cell r="AT1992" t="str">
            <v>Ы</v>
          </cell>
          <cell r="AU1992">
            <v>0</v>
          </cell>
          <cell r="AV1992">
            <v>0</v>
          </cell>
          <cell r="AW1992">
            <v>23</v>
          </cell>
          <cell r="AX1992">
            <v>1</v>
          </cell>
          <cell r="AY1992">
            <v>0</v>
          </cell>
          <cell r="AZ1992">
            <v>0</v>
          </cell>
          <cell r="BA1992">
            <v>0</v>
          </cell>
          <cell r="BB1992">
            <v>0</v>
          </cell>
          <cell r="BC1992">
            <v>38828</v>
          </cell>
        </row>
        <row r="1993">
          <cell r="A1993">
            <v>2006</v>
          </cell>
          <cell r="B1993">
            <v>2</v>
          </cell>
          <cell r="C1993">
            <v>607</v>
          </cell>
          <cell r="D1993">
            <v>21</v>
          </cell>
          <cell r="E1993">
            <v>792020</v>
          </cell>
          <cell r="F1993">
            <v>0</v>
          </cell>
          <cell r="G1993" t="str">
            <v>Затраты по ШПЗ (основные)</v>
          </cell>
          <cell r="H1993">
            <v>2011</v>
          </cell>
          <cell r="I1993">
            <v>7920</v>
          </cell>
          <cell r="J1993">
            <v>1096874.73</v>
          </cell>
          <cell r="K1993">
            <v>1</v>
          </cell>
          <cell r="L1993">
            <v>0</v>
          </cell>
          <cell r="M1993">
            <v>0</v>
          </cell>
          <cell r="N1993">
            <v>0</v>
          </cell>
          <cell r="R1993">
            <v>0</v>
          </cell>
          <cell r="S1993">
            <v>0</v>
          </cell>
          <cell r="T1993">
            <v>0</v>
          </cell>
          <cell r="U1993">
            <v>37</v>
          </cell>
          <cell r="V1993">
            <v>0</v>
          </cell>
          <cell r="W1993">
            <v>0</v>
          </cell>
          <cell r="AA1993">
            <v>0</v>
          </cell>
          <cell r="AB1993">
            <v>0</v>
          </cell>
          <cell r="AC1993">
            <v>0</v>
          </cell>
          <cell r="AD1993">
            <v>37</v>
          </cell>
          <cell r="AE1993">
            <v>270000</v>
          </cell>
          <cell r="AF1993">
            <v>0</v>
          </cell>
          <cell r="AI1993">
            <v>2251</v>
          </cell>
          <cell r="AK1993">
            <v>0</v>
          </cell>
          <cell r="AM1993">
            <v>736</v>
          </cell>
          <cell r="AN1993">
            <v>1</v>
          </cell>
          <cell r="AO1993">
            <v>393216</v>
          </cell>
          <cell r="AQ1993">
            <v>0</v>
          </cell>
          <cell r="AR1993">
            <v>0</v>
          </cell>
          <cell r="AS1993" t="str">
            <v>Ы</v>
          </cell>
          <cell r="AT1993" t="str">
            <v>Ы</v>
          </cell>
          <cell r="AU1993">
            <v>0</v>
          </cell>
          <cell r="AV1993">
            <v>0</v>
          </cell>
          <cell r="AW1993">
            <v>23</v>
          </cell>
          <cell r="AX1993">
            <v>1</v>
          </cell>
          <cell r="AY1993">
            <v>0</v>
          </cell>
          <cell r="AZ1993">
            <v>0</v>
          </cell>
          <cell r="BA1993">
            <v>0</v>
          </cell>
          <cell r="BB1993">
            <v>0</v>
          </cell>
          <cell r="BC1993">
            <v>38828</v>
          </cell>
        </row>
        <row r="1994">
          <cell r="A1994">
            <v>2006</v>
          </cell>
          <cell r="B1994">
            <v>2</v>
          </cell>
          <cell r="C1994">
            <v>608</v>
          </cell>
          <cell r="D1994">
            <v>21</v>
          </cell>
          <cell r="E1994">
            <v>792020</v>
          </cell>
          <cell r="F1994">
            <v>0</v>
          </cell>
          <cell r="G1994" t="str">
            <v>Затраты по ШПЗ (основные)</v>
          </cell>
          <cell r="H1994">
            <v>2011</v>
          </cell>
          <cell r="I1994">
            <v>7920</v>
          </cell>
          <cell r="J1994">
            <v>35576.400000000001</v>
          </cell>
          <cell r="K1994">
            <v>1</v>
          </cell>
          <cell r="L1994">
            <v>0</v>
          </cell>
          <cell r="M1994">
            <v>0</v>
          </cell>
          <cell r="N1994">
            <v>0</v>
          </cell>
          <cell r="R1994">
            <v>0</v>
          </cell>
          <cell r="S1994">
            <v>0</v>
          </cell>
          <cell r="T1994">
            <v>0</v>
          </cell>
          <cell r="U1994">
            <v>37</v>
          </cell>
          <cell r="V1994">
            <v>0</v>
          </cell>
          <cell r="W1994">
            <v>0</v>
          </cell>
          <cell r="AA1994">
            <v>0</v>
          </cell>
          <cell r="AB1994">
            <v>0</v>
          </cell>
          <cell r="AC1994">
            <v>0</v>
          </cell>
          <cell r="AD1994">
            <v>37</v>
          </cell>
          <cell r="AE1994">
            <v>280000</v>
          </cell>
          <cell r="AF1994">
            <v>0</v>
          </cell>
          <cell r="AI1994">
            <v>2251</v>
          </cell>
          <cell r="AK1994">
            <v>0</v>
          </cell>
          <cell r="AM1994">
            <v>737</v>
          </cell>
          <cell r="AN1994">
            <v>1</v>
          </cell>
          <cell r="AO1994">
            <v>393216</v>
          </cell>
          <cell r="AQ1994">
            <v>0</v>
          </cell>
          <cell r="AR1994">
            <v>0</v>
          </cell>
          <cell r="AS1994" t="str">
            <v>Ы</v>
          </cell>
          <cell r="AT1994" t="str">
            <v>Ы</v>
          </cell>
          <cell r="AU1994">
            <v>0</v>
          </cell>
          <cell r="AV1994">
            <v>0</v>
          </cell>
          <cell r="AW1994">
            <v>23</v>
          </cell>
          <cell r="AX1994">
            <v>1</v>
          </cell>
          <cell r="AY1994">
            <v>0</v>
          </cell>
          <cell r="AZ1994">
            <v>0</v>
          </cell>
          <cell r="BA1994">
            <v>0</v>
          </cell>
          <cell r="BB1994">
            <v>0</v>
          </cell>
          <cell r="BC1994">
            <v>38828</v>
          </cell>
        </row>
        <row r="1995">
          <cell r="A1995">
            <v>2006</v>
          </cell>
          <cell r="B1995">
            <v>2</v>
          </cell>
          <cell r="C1995">
            <v>609</v>
          </cell>
          <cell r="D1995">
            <v>21</v>
          </cell>
          <cell r="E1995">
            <v>792020</v>
          </cell>
          <cell r="F1995">
            <v>0</v>
          </cell>
          <cell r="G1995" t="str">
            <v>Затраты по ШПЗ (основные)</v>
          </cell>
          <cell r="H1995">
            <v>2011</v>
          </cell>
          <cell r="I1995">
            <v>7920</v>
          </cell>
          <cell r="J1995">
            <v>416860.02</v>
          </cell>
          <cell r="K1995">
            <v>1</v>
          </cell>
          <cell r="L1995">
            <v>0</v>
          </cell>
          <cell r="M1995">
            <v>0</v>
          </cell>
          <cell r="N1995">
            <v>0</v>
          </cell>
          <cell r="R1995">
            <v>0</v>
          </cell>
          <cell r="S1995">
            <v>0</v>
          </cell>
          <cell r="T1995">
            <v>0</v>
          </cell>
          <cell r="U1995">
            <v>37</v>
          </cell>
          <cell r="V1995">
            <v>0</v>
          </cell>
          <cell r="W1995">
            <v>0</v>
          </cell>
          <cell r="AA1995">
            <v>0</v>
          </cell>
          <cell r="AB1995">
            <v>0</v>
          </cell>
          <cell r="AC1995">
            <v>0</v>
          </cell>
          <cell r="AD1995">
            <v>37</v>
          </cell>
          <cell r="AE1995">
            <v>280100</v>
          </cell>
          <cell r="AF1995">
            <v>0</v>
          </cell>
          <cell r="AI1995">
            <v>2251</v>
          </cell>
          <cell r="AK1995">
            <v>0</v>
          </cell>
          <cell r="AM1995">
            <v>738</v>
          </cell>
          <cell r="AN1995">
            <v>1</v>
          </cell>
          <cell r="AO1995">
            <v>393216</v>
          </cell>
          <cell r="AQ1995">
            <v>0</v>
          </cell>
          <cell r="AR1995">
            <v>0</v>
          </cell>
          <cell r="AS1995" t="str">
            <v>Ы</v>
          </cell>
          <cell r="AT1995" t="str">
            <v>Ы</v>
          </cell>
          <cell r="AU1995">
            <v>0</v>
          </cell>
          <cell r="AV1995">
            <v>0</v>
          </cell>
          <cell r="AW1995">
            <v>23</v>
          </cell>
          <cell r="AX1995">
            <v>1</v>
          </cell>
          <cell r="AY1995">
            <v>0</v>
          </cell>
          <cell r="AZ1995">
            <v>0</v>
          </cell>
          <cell r="BA1995">
            <v>0</v>
          </cell>
          <cell r="BB1995">
            <v>0</v>
          </cell>
          <cell r="BC1995">
            <v>38828</v>
          </cell>
        </row>
        <row r="1996">
          <cell r="A1996">
            <v>2006</v>
          </cell>
          <cell r="B1996">
            <v>2</v>
          </cell>
          <cell r="C1996">
            <v>610</v>
          </cell>
          <cell r="D1996">
            <v>21</v>
          </cell>
          <cell r="E1996">
            <v>792020</v>
          </cell>
          <cell r="F1996">
            <v>0</v>
          </cell>
          <cell r="G1996" t="str">
            <v>Затраты по ШПЗ (основные)</v>
          </cell>
          <cell r="H1996">
            <v>2011</v>
          </cell>
          <cell r="I1996">
            <v>7920</v>
          </cell>
          <cell r="J1996">
            <v>23194.17</v>
          </cell>
          <cell r="K1996">
            <v>1</v>
          </cell>
          <cell r="L1996">
            <v>0</v>
          </cell>
          <cell r="M1996">
            <v>0</v>
          </cell>
          <cell r="N1996">
            <v>0</v>
          </cell>
          <cell r="R1996">
            <v>0</v>
          </cell>
          <cell r="S1996">
            <v>0</v>
          </cell>
          <cell r="T1996">
            <v>0</v>
          </cell>
          <cell r="U1996">
            <v>37</v>
          </cell>
          <cell r="V1996">
            <v>0</v>
          </cell>
          <cell r="W1996">
            <v>0</v>
          </cell>
          <cell r="AA1996">
            <v>0</v>
          </cell>
          <cell r="AB1996">
            <v>0</v>
          </cell>
          <cell r="AC1996">
            <v>0</v>
          </cell>
          <cell r="AD1996">
            <v>37</v>
          </cell>
          <cell r="AE1996">
            <v>280200</v>
          </cell>
          <cell r="AF1996">
            <v>0</v>
          </cell>
          <cell r="AI1996">
            <v>2251</v>
          </cell>
          <cell r="AK1996">
            <v>0</v>
          </cell>
          <cell r="AM1996">
            <v>739</v>
          </cell>
          <cell r="AN1996">
            <v>1</v>
          </cell>
          <cell r="AO1996">
            <v>393216</v>
          </cell>
          <cell r="AQ1996">
            <v>0</v>
          </cell>
          <cell r="AR1996">
            <v>0</v>
          </cell>
          <cell r="AS1996" t="str">
            <v>Ы</v>
          </cell>
          <cell r="AT1996" t="str">
            <v>Ы</v>
          </cell>
          <cell r="AU1996">
            <v>0</v>
          </cell>
          <cell r="AV1996">
            <v>0</v>
          </cell>
          <cell r="AW1996">
            <v>23</v>
          </cell>
          <cell r="AX1996">
            <v>1</v>
          </cell>
          <cell r="AY1996">
            <v>0</v>
          </cell>
          <cell r="AZ1996">
            <v>0</v>
          </cell>
          <cell r="BA1996">
            <v>0</v>
          </cell>
          <cell r="BB1996">
            <v>0</v>
          </cell>
          <cell r="BC1996">
            <v>38828</v>
          </cell>
        </row>
        <row r="1997">
          <cell r="A1997">
            <v>2006</v>
          </cell>
          <cell r="B1997">
            <v>2</v>
          </cell>
          <cell r="C1997">
            <v>611</v>
          </cell>
          <cell r="D1997">
            <v>21</v>
          </cell>
          <cell r="E1997">
            <v>792020</v>
          </cell>
          <cell r="F1997">
            <v>0</v>
          </cell>
          <cell r="G1997" t="str">
            <v>Затраты по ШПЗ (основные)</v>
          </cell>
          <cell r="H1997">
            <v>2011</v>
          </cell>
          <cell r="I1997">
            <v>7920</v>
          </cell>
          <cell r="J1997">
            <v>11088.78</v>
          </cell>
          <cell r="K1997">
            <v>1</v>
          </cell>
          <cell r="L1997">
            <v>0</v>
          </cell>
          <cell r="M1997">
            <v>0</v>
          </cell>
          <cell r="N1997">
            <v>0</v>
          </cell>
          <cell r="R1997">
            <v>0</v>
          </cell>
          <cell r="S1997">
            <v>0</v>
          </cell>
          <cell r="T1997">
            <v>0</v>
          </cell>
          <cell r="U1997">
            <v>37</v>
          </cell>
          <cell r="V1997">
            <v>0</v>
          </cell>
          <cell r="W1997">
            <v>0</v>
          </cell>
          <cell r="AA1997">
            <v>0</v>
          </cell>
          <cell r="AB1997">
            <v>0</v>
          </cell>
          <cell r="AC1997">
            <v>0</v>
          </cell>
          <cell r="AD1997">
            <v>37</v>
          </cell>
          <cell r="AE1997">
            <v>280300</v>
          </cell>
          <cell r="AF1997">
            <v>0</v>
          </cell>
          <cell r="AI1997">
            <v>2251</v>
          </cell>
          <cell r="AK1997">
            <v>0</v>
          </cell>
          <cell r="AM1997">
            <v>740</v>
          </cell>
          <cell r="AN1997">
            <v>1</v>
          </cell>
          <cell r="AO1997">
            <v>393216</v>
          </cell>
          <cell r="AQ1997">
            <v>0</v>
          </cell>
          <cell r="AR1997">
            <v>0</v>
          </cell>
          <cell r="AS1997" t="str">
            <v>Ы</v>
          </cell>
          <cell r="AT1997" t="str">
            <v>Ы</v>
          </cell>
          <cell r="AU1997">
            <v>0</v>
          </cell>
          <cell r="AV1997">
            <v>0</v>
          </cell>
          <cell r="AW1997">
            <v>23</v>
          </cell>
          <cell r="AX1997">
            <v>1</v>
          </cell>
          <cell r="AY1997">
            <v>0</v>
          </cell>
          <cell r="AZ1997">
            <v>0</v>
          </cell>
          <cell r="BA1997">
            <v>0</v>
          </cell>
          <cell r="BB1997">
            <v>0</v>
          </cell>
          <cell r="BC1997">
            <v>38828</v>
          </cell>
        </row>
        <row r="1998">
          <cell r="A1998">
            <v>2006</v>
          </cell>
          <cell r="B1998">
            <v>2</v>
          </cell>
          <cell r="C1998">
            <v>612</v>
          </cell>
          <cell r="D1998">
            <v>21</v>
          </cell>
          <cell r="E1998">
            <v>792020</v>
          </cell>
          <cell r="F1998">
            <v>0</v>
          </cell>
          <cell r="G1998" t="str">
            <v>Затраты по ШПЗ (основные)</v>
          </cell>
          <cell r="H1998">
            <v>2011</v>
          </cell>
          <cell r="I1998">
            <v>7920</v>
          </cell>
          <cell r="J1998">
            <v>1073677.33</v>
          </cell>
          <cell r="K1998">
            <v>1</v>
          </cell>
          <cell r="L1998">
            <v>0</v>
          </cell>
          <cell r="M1998">
            <v>0</v>
          </cell>
          <cell r="N1998">
            <v>0</v>
          </cell>
          <cell r="R1998">
            <v>0</v>
          </cell>
          <cell r="S1998">
            <v>0</v>
          </cell>
          <cell r="T1998">
            <v>0</v>
          </cell>
          <cell r="U1998">
            <v>37</v>
          </cell>
          <cell r="V1998">
            <v>0</v>
          </cell>
          <cell r="W1998">
            <v>0</v>
          </cell>
          <cell r="AA1998">
            <v>0</v>
          </cell>
          <cell r="AB1998">
            <v>0</v>
          </cell>
          <cell r="AC1998">
            <v>0</v>
          </cell>
          <cell r="AD1998">
            <v>37</v>
          </cell>
          <cell r="AE1998">
            <v>280400</v>
          </cell>
          <cell r="AF1998">
            <v>0</v>
          </cell>
          <cell r="AI1998">
            <v>2251</v>
          </cell>
          <cell r="AK1998">
            <v>0</v>
          </cell>
          <cell r="AM1998">
            <v>741</v>
          </cell>
          <cell r="AN1998">
            <v>1</v>
          </cell>
          <cell r="AO1998">
            <v>393216</v>
          </cell>
          <cell r="AQ1998">
            <v>0</v>
          </cell>
          <cell r="AR1998">
            <v>0</v>
          </cell>
          <cell r="AS1998" t="str">
            <v>Ы</v>
          </cell>
          <cell r="AT1998" t="str">
            <v>Ы</v>
          </cell>
          <cell r="AU1998">
            <v>0</v>
          </cell>
          <cell r="AV1998">
            <v>0</v>
          </cell>
          <cell r="AW1998">
            <v>23</v>
          </cell>
          <cell r="AX1998">
            <v>1</v>
          </cell>
          <cell r="AY1998">
            <v>0</v>
          </cell>
          <cell r="AZ1998">
            <v>0</v>
          </cell>
          <cell r="BA1998">
            <v>0</v>
          </cell>
          <cell r="BB1998">
            <v>0</v>
          </cell>
          <cell r="BC1998">
            <v>38828</v>
          </cell>
        </row>
        <row r="1999">
          <cell r="A1999">
            <v>2006</v>
          </cell>
          <cell r="B1999">
            <v>2</v>
          </cell>
          <cell r="C1999">
            <v>613</v>
          </cell>
          <cell r="D1999">
            <v>21</v>
          </cell>
          <cell r="E1999">
            <v>792020</v>
          </cell>
          <cell r="F1999">
            <v>0</v>
          </cell>
          <cell r="G1999" t="str">
            <v>Затраты по ШПЗ (основные)</v>
          </cell>
          <cell r="H1999">
            <v>2011</v>
          </cell>
          <cell r="I1999">
            <v>7920</v>
          </cell>
          <cell r="J1999">
            <v>25819.87</v>
          </cell>
          <cell r="K1999">
            <v>1</v>
          </cell>
          <cell r="L1999">
            <v>0</v>
          </cell>
          <cell r="M1999">
            <v>0</v>
          </cell>
          <cell r="N1999">
            <v>0</v>
          </cell>
          <cell r="R1999">
            <v>0</v>
          </cell>
          <cell r="S1999">
            <v>0</v>
          </cell>
          <cell r="T1999">
            <v>0</v>
          </cell>
          <cell r="U1999">
            <v>37</v>
          </cell>
          <cell r="V1999">
            <v>0</v>
          </cell>
          <cell r="W1999">
            <v>0</v>
          </cell>
          <cell r="AA1999">
            <v>0</v>
          </cell>
          <cell r="AB1999">
            <v>0</v>
          </cell>
          <cell r="AC1999">
            <v>0</v>
          </cell>
          <cell r="AD1999">
            <v>37</v>
          </cell>
          <cell r="AE1999">
            <v>281000</v>
          </cell>
          <cell r="AF1999">
            <v>0</v>
          </cell>
          <cell r="AI1999">
            <v>2251</v>
          </cell>
          <cell r="AK1999">
            <v>0</v>
          </cell>
          <cell r="AM1999">
            <v>742</v>
          </cell>
          <cell r="AN1999">
            <v>1</v>
          </cell>
          <cell r="AO1999">
            <v>393216</v>
          </cell>
          <cell r="AQ1999">
            <v>0</v>
          </cell>
          <cell r="AR1999">
            <v>0</v>
          </cell>
          <cell r="AS1999" t="str">
            <v>Ы</v>
          </cell>
          <cell r="AT1999" t="str">
            <v>Ы</v>
          </cell>
          <cell r="AU1999">
            <v>0</v>
          </cell>
          <cell r="AV1999">
            <v>0</v>
          </cell>
          <cell r="AW1999">
            <v>23</v>
          </cell>
          <cell r="AX1999">
            <v>1</v>
          </cell>
          <cell r="AY1999">
            <v>0</v>
          </cell>
          <cell r="AZ1999">
            <v>0</v>
          </cell>
          <cell r="BA1999">
            <v>0</v>
          </cell>
          <cell r="BB1999">
            <v>0</v>
          </cell>
          <cell r="BC1999">
            <v>38828</v>
          </cell>
        </row>
        <row r="2000">
          <cell r="A2000">
            <v>2006</v>
          </cell>
          <cell r="B2000">
            <v>2</v>
          </cell>
          <cell r="C2000">
            <v>614</v>
          </cell>
          <cell r="D2000">
            <v>21</v>
          </cell>
          <cell r="E2000">
            <v>792020</v>
          </cell>
          <cell r="F2000">
            <v>0</v>
          </cell>
          <cell r="G2000" t="str">
            <v>Затраты по ШПЗ (основные)</v>
          </cell>
          <cell r="H2000">
            <v>2011</v>
          </cell>
          <cell r="I2000">
            <v>7920</v>
          </cell>
          <cell r="J2000">
            <v>45475.54</v>
          </cell>
          <cell r="K2000">
            <v>1</v>
          </cell>
          <cell r="L2000">
            <v>0</v>
          </cell>
          <cell r="M2000">
            <v>0</v>
          </cell>
          <cell r="N2000">
            <v>0</v>
          </cell>
          <cell r="R2000">
            <v>0</v>
          </cell>
          <cell r="S2000">
            <v>0</v>
          </cell>
          <cell r="T2000">
            <v>0</v>
          </cell>
          <cell r="U2000">
            <v>37</v>
          </cell>
          <cell r="V2000">
            <v>0</v>
          </cell>
          <cell r="W2000">
            <v>0</v>
          </cell>
          <cell r="AA2000">
            <v>0</v>
          </cell>
          <cell r="AB2000">
            <v>0</v>
          </cell>
          <cell r="AC2000">
            <v>0</v>
          </cell>
          <cell r="AD2000">
            <v>37</v>
          </cell>
          <cell r="AE2000">
            <v>281100</v>
          </cell>
          <cell r="AF2000">
            <v>0</v>
          </cell>
          <cell r="AI2000">
            <v>2251</v>
          </cell>
          <cell r="AK2000">
            <v>0</v>
          </cell>
          <cell r="AM2000">
            <v>743</v>
          </cell>
          <cell r="AN2000">
            <v>1</v>
          </cell>
          <cell r="AO2000">
            <v>393216</v>
          </cell>
          <cell r="AQ2000">
            <v>0</v>
          </cell>
          <cell r="AR2000">
            <v>0</v>
          </cell>
          <cell r="AS2000" t="str">
            <v>Ы</v>
          </cell>
          <cell r="AT2000" t="str">
            <v>Ы</v>
          </cell>
          <cell r="AU2000">
            <v>0</v>
          </cell>
          <cell r="AV2000">
            <v>0</v>
          </cell>
          <cell r="AW2000">
            <v>23</v>
          </cell>
          <cell r="AX2000">
            <v>1</v>
          </cell>
          <cell r="AY2000">
            <v>0</v>
          </cell>
          <cell r="AZ2000">
            <v>0</v>
          </cell>
          <cell r="BA2000">
            <v>0</v>
          </cell>
          <cell r="BB2000">
            <v>0</v>
          </cell>
          <cell r="BC2000">
            <v>38828</v>
          </cell>
        </row>
        <row r="2001">
          <cell r="A2001">
            <v>2006</v>
          </cell>
          <cell r="B2001">
            <v>2</v>
          </cell>
          <cell r="C2001">
            <v>615</v>
          </cell>
          <cell r="D2001">
            <v>21</v>
          </cell>
          <cell r="E2001">
            <v>792020</v>
          </cell>
          <cell r="F2001">
            <v>0</v>
          </cell>
          <cell r="G2001" t="str">
            <v>Затраты по ШПЗ (основные)</v>
          </cell>
          <cell r="H2001">
            <v>2011</v>
          </cell>
          <cell r="I2001">
            <v>7920</v>
          </cell>
          <cell r="J2001">
            <v>600</v>
          </cell>
          <cell r="K2001">
            <v>1</v>
          </cell>
          <cell r="L2001">
            <v>0</v>
          </cell>
          <cell r="M2001">
            <v>0</v>
          </cell>
          <cell r="N2001">
            <v>0</v>
          </cell>
          <cell r="R2001">
            <v>0</v>
          </cell>
          <cell r="S2001">
            <v>0</v>
          </cell>
          <cell r="T2001">
            <v>0</v>
          </cell>
          <cell r="U2001">
            <v>37</v>
          </cell>
          <cell r="V2001">
            <v>0</v>
          </cell>
          <cell r="W2001">
            <v>0</v>
          </cell>
          <cell r="AA2001">
            <v>0</v>
          </cell>
          <cell r="AB2001">
            <v>0</v>
          </cell>
          <cell r="AC2001">
            <v>0</v>
          </cell>
          <cell r="AD2001">
            <v>37</v>
          </cell>
          <cell r="AE2001">
            <v>282000</v>
          </cell>
          <cell r="AF2001">
            <v>0</v>
          </cell>
          <cell r="AI2001">
            <v>2251</v>
          </cell>
          <cell r="AK2001">
            <v>0</v>
          </cell>
          <cell r="AM2001">
            <v>744</v>
          </cell>
          <cell r="AN2001">
            <v>1</v>
          </cell>
          <cell r="AO2001">
            <v>393216</v>
          </cell>
          <cell r="AQ2001">
            <v>0</v>
          </cell>
          <cell r="AR2001">
            <v>0</v>
          </cell>
          <cell r="AS2001" t="str">
            <v>Ы</v>
          </cell>
          <cell r="AT2001" t="str">
            <v>Ы</v>
          </cell>
          <cell r="AU2001">
            <v>0</v>
          </cell>
          <cell r="AV2001">
            <v>0</v>
          </cell>
          <cell r="AW2001">
            <v>23</v>
          </cell>
          <cell r="AX2001">
            <v>1</v>
          </cell>
          <cell r="AY2001">
            <v>0</v>
          </cell>
          <cell r="AZ2001">
            <v>0</v>
          </cell>
          <cell r="BA2001">
            <v>0</v>
          </cell>
          <cell r="BB2001">
            <v>0</v>
          </cell>
          <cell r="BC2001">
            <v>38828</v>
          </cell>
        </row>
        <row r="2002">
          <cell r="A2002">
            <v>2006</v>
          </cell>
          <cell r="B2002">
            <v>2</v>
          </cell>
          <cell r="C2002">
            <v>616</v>
          </cell>
          <cell r="D2002">
            <v>21</v>
          </cell>
          <cell r="E2002">
            <v>792020</v>
          </cell>
          <cell r="F2002">
            <v>0</v>
          </cell>
          <cell r="G2002" t="str">
            <v>Затраты по ШПЗ (основные)</v>
          </cell>
          <cell r="H2002">
            <v>2011</v>
          </cell>
          <cell r="I2002">
            <v>7920</v>
          </cell>
          <cell r="J2002">
            <v>152293.85999999999</v>
          </cell>
          <cell r="K2002">
            <v>1</v>
          </cell>
          <cell r="L2002">
            <v>0</v>
          </cell>
          <cell r="M2002">
            <v>0</v>
          </cell>
          <cell r="N2002">
            <v>0</v>
          </cell>
          <cell r="R2002">
            <v>0</v>
          </cell>
          <cell r="S2002">
            <v>0</v>
          </cell>
          <cell r="T2002">
            <v>0</v>
          </cell>
          <cell r="U2002">
            <v>37</v>
          </cell>
          <cell r="V2002">
            <v>0</v>
          </cell>
          <cell r="W2002">
            <v>0</v>
          </cell>
          <cell r="AA2002">
            <v>0</v>
          </cell>
          <cell r="AB2002">
            <v>0</v>
          </cell>
          <cell r="AC2002">
            <v>0</v>
          </cell>
          <cell r="AD2002">
            <v>37</v>
          </cell>
          <cell r="AE2002">
            <v>282200</v>
          </cell>
          <cell r="AF2002">
            <v>0</v>
          </cell>
          <cell r="AI2002">
            <v>2251</v>
          </cell>
          <cell r="AK2002">
            <v>0</v>
          </cell>
          <cell r="AM2002">
            <v>745</v>
          </cell>
          <cell r="AN2002">
            <v>1</v>
          </cell>
          <cell r="AO2002">
            <v>393216</v>
          </cell>
          <cell r="AQ2002">
            <v>0</v>
          </cell>
          <cell r="AR2002">
            <v>0</v>
          </cell>
          <cell r="AS2002" t="str">
            <v>Ы</v>
          </cell>
          <cell r="AT2002" t="str">
            <v>Ы</v>
          </cell>
          <cell r="AU2002">
            <v>0</v>
          </cell>
          <cell r="AV2002">
            <v>0</v>
          </cell>
          <cell r="AW2002">
            <v>23</v>
          </cell>
          <cell r="AX2002">
            <v>1</v>
          </cell>
          <cell r="AY2002">
            <v>0</v>
          </cell>
          <cell r="AZ2002">
            <v>0</v>
          </cell>
          <cell r="BA2002">
            <v>0</v>
          </cell>
          <cell r="BB2002">
            <v>0</v>
          </cell>
          <cell r="BC2002">
            <v>38828</v>
          </cell>
        </row>
        <row r="2003">
          <cell r="A2003">
            <v>2006</v>
          </cell>
          <cell r="B2003">
            <v>2</v>
          </cell>
          <cell r="C2003">
            <v>617</v>
          </cell>
          <cell r="D2003">
            <v>21</v>
          </cell>
          <cell r="E2003">
            <v>792020</v>
          </cell>
          <cell r="F2003">
            <v>0</v>
          </cell>
          <cell r="G2003" t="str">
            <v>Затраты по ШПЗ (основные)</v>
          </cell>
          <cell r="H2003">
            <v>2011</v>
          </cell>
          <cell r="I2003">
            <v>7920</v>
          </cell>
          <cell r="J2003">
            <v>36032.99</v>
          </cell>
          <cell r="K2003">
            <v>1</v>
          </cell>
          <cell r="L2003">
            <v>0</v>
          </cell>
          <cell r="M2003">
            <v>0</v>
          </cell>
          <cell r="N2003">
            <v>0</v>
          </cell>
          <cell r="R2003">
            <v>0</v>
          </cell>
          <cell r="S2003">
            <v>0</v>
          </cell>
          <cell r="T2003">
            <v>0</v>
          </cell>
          <cell r="U2003">
            <v>37</v>
          </cell>
          <cell r="V2003">
            <v>0</v>
          </cell>
          <cell r="W2003">
            <v>0</v>
          </cell>
          <cell r="AA2003">
            <v>0</v>
          </cell>
          <cell r="AB2003">
            <v>0</v>
          </cell>
          <cell r="AC2003">
            <v>0</v>
          </cell>
          <cell r="AD2003">
            <v>37</v>
          </cell>
          <cell r="AE2003">
            <v>285000</v>
          </cell>
          <cell r="AF2003">
            <v>0</v>
          </cell>
          <cell r="AI2003">
            <v>2251</v>
          </cell>
          <cell r="AK2003">
            <v>0</v>
          </cell>
          <cell r="AM2003">
            <v>746</v>
          </cell>
          <cell r="AN2003">
            <v>1</v>
          </cell>
          <cell r="AO2003">
            <v>393216</v>
          </cell>
          <cell r="AQ2003">
            <v>0</v>
          </cell>
          <cell r="AR2003">
            <v>0</v>
          </cell>
          <cell r="AS2003" t="str">
            <v>Ы</v>
          </cell>
          <cell r="AT2003" t="str">
            <v>Ы</v>
          </cell>
          <cell r="AU2003">
            <v>0</v>
          </cell>
          <cell r="AV2003">
            <v>0</v>
          </cell>
          <cell r="AW2003">
            <v>23</v>
          </cell>
          <cell r="AX2003">
            <v>1</v>
          </cell>
          <cell r="AY2003">
            <v>0</v>
          </cell>
          <cell r="AZ2003">
            <v>0</v>
          </cell>
          <cell r="BA2003">
            <v>0</v>
          </cell>
          <cell r="BB2003">
            <v>0</v>
          </cell>
          <cell r="BC2003">
            <v>38828</v>
          </cell>
        </row>
        <row r="2004">
          <cell r="A2004">
            <v>2006</v>
          </cell>
          <cell r="B2004">
            <v>2</v>
          </cell>
          <cell r="C2004">
            <v>618</v>
          </cell>
          <cell r="D2004">
            <v>21</v>
          </cell>
          <cell r="E2004">
            <v>792020</v>
          </cell>
          <cell r="F2004">
            <v>0</v>
          </cell>
          <cell r="G2004" t="str">
            <v>Затраты по ШПЗ (основные)</v>
          </cell>
          <cell r="H2004">
            <v>2011</v>
          </cell>
          <cell r="I2004">
            <v>7920</v>
          </cell>
          <cell r="J2004">
            <v>210983</v>
          </cell>
          <cell r="K2004">
            <v>1</v>
          </cell>
          <cell r="L2004">
            <v>0</v>
          </cell>
          <cell r="M2004">
            <v>0</v>
          </cell>
          <cell r="N2004">
            <v>0</v>
          </cell>
          <cell r="R2004">
            <v>0</v>
          </cell>
          <cell r="S2004">
            <v>0</v>
          </cell>
          <cell r="T2004">
            <v>0</v>
          </cell>
          <cell r="U2004">
            <v>37</v>
          </cell>
          <cell r="V2004">
            <v>0</v>
          </cell>
          <cell r="W2004">
            <v>0</v>
          </cell>
          <cell r="AA2004">
            <v>0</v>
          </cell>
          <cell r="AB2004">
            <v>0</v>
          </cell>
          <cell r="AC2004">
            <v>0</v>
          </cell>
          <cell r="AD2004">
            <v>37</v>
          </cell>
          <cell r="AE2004">
            <v>285100</v>
          </cell>
          <cell r="AF2004">
            <v>0</v>
          </cell>
          <cell r="AI2004">
            <v>2251</v>
          </cell>
          <cell r="AK2004">
            <v>0</v>
          </cell>
          <cell r="AM2004">
            <v>747</v>
          </cell>
          <cell r="AN2004">
            <v>1</v>
          </cell>
          <cell r="AO2004">
            <v>393216</v>
          </cell>
          <cell r="AQ2004">
            <v>0</v>
          </cell>
          <cell r="AR2004">
            <v>0</v>
          </cell>
          <cell r="AS2004" t="str">
            <v>Ы</v>
          </cell>
          <cell r="AT2004" t="str">
            <v>Ы</v>
          </cell>
          <cell r="AU2004">
            <v>0</v>
          </cell>
          <cell r="AV2004">
            <v>0</v>
          </cell>
          <cell r="AW2004">
            <v>23</v>
          </cell>
          <cell r="AX2004">
            <v>1</v>
          </cell>
          <cell r="AY2004">
            <v>0</v>
          </cell>
          <cell r="AZ2004">
            <v>0</v>
          </cell>
          <cell r="BA2004">
            <v>0</v>
          </cell>
          <cell r="BB2004">
            <v>0</v>
          </cell>
          <cell r="BC2004">
            <v>38828</v>
          </cell>
        </row>
        <row r="2005">
          <cell r="A2005">
            <v>2006</v>
          </cell>
          <cell r="B2005">
            <v>2</v>
          </cell>
          <cell r="C2005">
            <v>619</v>
          </cell>
          <cell r="D2005">
            <v>21</v>
          </cell>
          <cell r="E2005">
            <v>792020</v>
          </cell>
          <cell r="F2005">
            <v>0</v>
          </cell>
          <cell r="G2005" t="str">
            <v>Затраты по ШПЗ (основные)</v>
          </cell>
          <cell r="H2005">
            <v>2011</v>
          </cell>
          <cell r="I2005">
            <v>7920</v>
          </cell>
          <cell r="J2005">
            <v>428763.68</v>
          </cell>
          <cell r="K2005">
            <v>1</v>
          </cell>
          <cell r="L2005">
            <v>0</v>
          </cell>
          <cell r="M2005">
            <v>0</v>
          </cell>
          <cell r="N2005">
            <v>0</v>
          </cell>
          <cell r="R2005">
            <v>0</v>
          </cell>
          <cell r="S2005">
            <v>0</v>
          </cell>
          <cell r="T2005">
            <v>0</v>
          </cell>
          <cell r="U2005">
            <v>37</v>
          </cell>
          <cell r="V2005">
            <v>0</v>
          </cell>
          <cell r="W2005">
            <v>0</v>
          </cell>
          <cell r="AA2005">
            <v>0</v>
          </cell>
          <cell r="AB2005">
            <v>0</v>
          </cell>
          <cell r="AC2005">
            <v>0</v>
          </cell>
          <cell r="AD2005">
            <v>37</v>
          </cell>
          <cell r="AE2005">
            <v>311000</v>
          </cell>
          <cell r="AF2005">
            <v>0</v>
          </cell>
          <cell r="AI2005">
            <v>2251</v>
          </cell>
          <cell r="AK2005">
            <v>0</v>
          </cell>
          <cell r="AM2005">
            <v>748</v>
          </cell>
          <cell r="AN2005">
            <v>1</v>
          </cell>
          <cell r="AO2005">
            <v>393216</v>
          </cell>
          <cell r="AQ2005">
            <v>0</v>
          </cell>
          <cell r="AR2005">
            <v>0</v>
          </cell>
          <cell r="AS2005" t="str">
            <v>Ы</v>
          </cell>
          <cell r="AT2005" t="str">
            <v>Ы</v>
          </cell>
          <cell r="AU2005">
            <v>0</v>
          </cell>
          <cell r="AV2005">
            <v>0</v>
          </cell>
          <cell r="AW2005">
            <v>23</v>
          </cell>
          <cell r="AX2005">
            <v>1</v>
          </cell>
          <cell r="AY2005">
            <v>0</v>
          </cell>
          <cell r="AZ2005">
            <v>0</v>
          </cell>
          <cell r="BA2005">
            <v>0</v>
          </cell>
          <cell r="BB2005">
            <v>0</v>
          </cell>
          <cell r="BC2005">
            <v>38828</v>
          </cell>
        </row>
        <row r="2006">
          <cell r="A2006">
            <v>2006</v>
          </cell>
          <cell r="B2006">
            <v>2</v>
          </cell>
          <cell r="C2006">
            <v>620</v>
          </cell>
          <cell r="D2006">
            <v>21</v>
          </cell>
          <cell r="E2006">
            <v>792020</v>
          </cell>
          <cell r="F2006">
            <v>0</v>
          </cell>
          <cell r="G2006" t="str">
            <v>Затраты по ШПЗ (основные)</v>
          </cell>
          <cell r="H2006">
            <v>2011</v>
          </cell>
          <cell r="I2006">
            <v>7920</v>
          </cell>
          <cell r="J2006">
            <v>2968941.45</v>
          </cell>
          <cell r="K2006">
            <v>1</v>
          </cell>
          <cell r="L2006">
            <v>0</v>
          </cell>
          <cell r="M2006">
            <v>0</v>
          </cell>
          <cell r="N2006">
            <v>0</v>
          </cell>
          <cell r="R2006">
            <v>0</v>
          </cell>
          <cell r="S2006">
            <v>0</v>
          </cell>
          <cell r="T2006">
            <v>0</v>
          </cell>
          <cell r="U2006">
            <v>37</v>
          </cell>
          <cell r="V2006">
            <v>0</v>
          </cell>
          <cell r="W2006">
            <v>0</v>
          </cell>
          <cell r="AA2006">
            <v>0</v>
          </cell>
          <cell r="AB2006">
            <v>0</v>
          </cell>
          <cell r="AC2006">
            <v>0</v>
          </cell>
          <cell r="AD2006">
            <v>37</v>
          </cell>
          <cell r="AE2006">
            <v>312000</v>
          </cell>
          <cell r="AF2006">
            <v>0</v>
          </cell>
          <cell r="AI2006">
            <v>2251</v>
          </cell>
          <cell r="AK2006">
            <v>0</v>
          </cell>
          <cell r="AM2006">
            <v>749</v>
          </cell>
          <cell r="AN2006">
            <v>1</v>
          </cell>
          <cell r="AO2006">
            <v>393216</v>
          </cell>
          <cell r="AQ2006">
            <v>0</v>
          </cell>
          <cell r="AR2006">
            <v>0</v>
          </cell>
          <cell r="AS2006" t="str">
            <v>Ы</v>
          </cell>
          <cell r="AT2006" t="str">
            <v>Ы</v>
          </cell>
          <cell r="AU2006">
            <v>0</v>
          </cell>
          <cell r="AV2006">
            <v>0</v>
          </cell>
          <cell r="AW2006">
            <v>23</v>
          </cell>
          <cell r="AX2006">
            <v>1</v>
          </cell>
          <cell r="AY2006">
            <v>0</v>
          </cell>
          <cell r="AZ2006">
            <v>0</v>
          </cell>
          <cell r="BA2006">
            <v>0</v>
          </cell>
          <cell r="BB2006">
            <v>0</v>
          </cell>
          <cell r="BC2006">
            <v>38828</v>
          </cell>
        </row>
        <row r="2007">
          <cell r="A2007">
            <v>2006</v>
          </cell>
          <cell r="B2007">
            <v>2</v>
          </cell>
          <cell r="C2007">
            <v>621</v>
          </cell>
          <cell r="D2007">
            <v>21</v>
          </cell>
          <cell r="E2007">
            <v>792020</v>
          </cell>
          <cell r="F2007">
            <v>0</v>
          </cell>
          <cell r="G2007" t="str">
            <v>Затраты по ШПЗ (основные)</v>
          </cell>
          <cell r="H2007">
            <v>2011</v>
          </cell>
          <cell r="I2007">
            <v>7920</v>
          </cell>
          <cell r="J2007">
            <v>162986.26</v>
          </cell>
          <cell r="K2007">
            <v>1</v>
          </cell>
          <cell r="L2007">
            <v>0</v>
          </cell>
          <cell r="M2007">
            <v>0</v>
          </cell>
          <cell r="N2007">
            <v>0</v>
          </cell>
          <cell r="R2007">
            <v>0</v>
          </cell>
          <cell r="S2007">
            <v>0</v>
          </cell>
          <cell r="T2007">
            <v>0</v>
          </cell>
          <cell r="U2007">
            <v>37</v>
          </cell>
          <cell r="V2007">
            <v>0</v>
          </cell>
          <cell r="W2007">
            <v>0</v>
          </cell>
          <cell r="AA2007">
            <v>0</v>
          </cell>
          <cell r="AB2007">
            <v>0</v>
          </cell>
          <cell r="AC2007">
            <v>0</v>
          </cell>
          <cell r="AD2007">
            <v>37</v>
          </cell>
          <cell r="AE2007">
            <v>313000</v>
          </cell>
          <cell r="AF2007">
            <v>0</v>
          </cell>
          <cell r="AI2007">
            <v>2251</v>
          </cell>
          <cell r="AK2007">
            <v>0</v>
          </cell>
          <cell r="AM2007">
            <v>750</v>
          </cell>
          <cell r="AN2007">
            <v>1</v>
          </cell>
          <cell r="AO2007">
            <v>393216</v>
          </cell>
          <cell r="AQ2007">
            <v>0</v>
          </cell>
          <cell r="AR2007">
            <v>0</v>
          </cell>
          <cell r="AS2007" t="str">
            <v>Ы</v>
          </cell>
          <cell r="AT2007" t="str">
            <v>Ы</v>
          </cell>
          <cell r="AU2007">
            <v>0</v>
          </cell>
          <cell r="AV2007">
            <v>0</v>
          </cell>
          <cell r="AW2007">
            <v>23</v>
          </cell>
          <cell r="AX2007">
            <v>1</v>
          </cell>
          <cell r="AY2007">
            <v>0</v>
          </cell>
          <cell r="AZ2007">
            <v>0</v>
          </cell>
          <cell r="BA2007">
            <v>0</v>
          </cell>
          <cell r="BB2007">
            <v>0</v>
          </cell>
          <cell r="BC2007">
            <v>38828</v>
          </cell>
        </row>
        <row r="2008">
          <cell r="A2008">
            <v>2006</v>
          </cell>
          <cell r="B2008">
            <v>2</v>
          </cell>
          <cell r="C2008">
            <v>622</v>
          </cell>
          <cell r="D2008">
            <v>21</v>
          </cell>
          <cell r="E2008">
            <v>792020</v>
          </cell>
          <cell r="F2008">
            <v>0</v>
          </cell>
          <cell r="G2008" t="str">
            <v>Затраты по ШПЗ (основные)</v>
          </cell>
          <cell r="H2008">
            <v>2011</v>
          </cell>
          <cell r="I2008">
            <v>7920</v>
          </cell>
          <cell r="J2008">
            <v>296511.40999999997</v>
          </cell>
          <cell r="K2008">
            <v>1</v>
          </cell>
          <cell r="L2008">
            <v>0</v>
          </cell>
          <cell r="M2008">
            <v>0</v>
          </cell>
          <cell r="N2008">
            <v>0</v>
          </cell>
          <cell r="R2008">
            <v>0</v>
          </cell>
          <cell r="S2008">
            <v>0</v>
          </cell>
          <cell r="T2008">
            <v>0</v>
          </cell>
          <cell r="U2008">
            <v>37</v>
          </cell>
          <cell r="V2008">
            <v>0</v>
          </cell>
          <cell r="W2008">
            <v>0</v>
          </cell>
          <cell r="AA2008">
            <v>0</v>
          </cell>
          <cell r="AB2008">
            <v>0</v>
          </cell>
          <cell r="AC2008">
            <v>0</v>
          </cell>
          <cell r="AD2008">
            <v>37</v>
          </cell>
          <cell r="AE2008">
            <v>314000</v>
          </cell>
          <cell r="AF2008">
            <v>0</v>
          </cell>
          <cell r="AI2008">
            <v>2251</v>
          </cell>
          <cell r="AK2008">
            <v>0</v>
          </cell>
          <cell r="AM2008">
            <v>751</v>
          </cell>
          <cell r="AN2008">
            <v>1</v>
          </cell>
          <cell r="AO2008">
            <v>393216</v>
          </cell>
          <cell r="AQ2008">
            <v>0</v>
          </cell>
          <cell r="AR2008">
            <v>0</v>
          </cell>
          <cell r="AS2008" t="str">
            <v>Ы</v>
          </cell>
          <cell r="AT2008" t="str">
            <v>Ы</v>
          </cell>
          <cell r="AU2008">
            <v>0</v>
          </cell>
          <cell r="AV2008">
            <v>0</v>
          </cell>
          <cell r="AW2008">
            <v>23</v>
          </cell>
          <cell r="AX2008">
            <v>1</v>
          </cell>
          <cell r="AY2008">
            <v>0</v>
          </cell>
          <cell r="AZ2008">
            <v>0</v>
          </cell>
          <cell r="BA2008">
            <v>0</v>
          </cell>
          <cell r="BB2008">
            <v>0</v>
          </cell>
          <cell r="BC2008">
            <v>38828</v>
          </cell>
        </row>
        <row r="2009">
          <cell r="A2009">
            <v>2006</v>
          </cell>
          <cell r="B2009">
            <v>2</v>
          </cell>
          <cell r="C2009">
            <v>623</v>
          </cell>
          <cell r="D2009">
            <v>21</v>
          </cell>
          <cell r="E2009">
            <v>792020</v>
          </cell>
          <cell r="F2009">
            <v>0</v>
          </cell>
          <cell r="G2009" t="str">
            <v>Затраты по ШПЗ (основные)</v>
          </cell>
          <cell r="H2009">
            <v>2011</v>
          </cell>
          <cell r="I2009">
            <v>7920</v>
          </cell>
          <cell r="J2009">
            <v>59399.17</v>
          </cell>
          <cell r="K2009">
            <v>1</v>
          </cell>
          <cell r="L2009">
            <v>0</v>
          </cell>
          <cell r="M2009">
            <v>0</v>
          </cell>
          <cell r="N2009">
            <v>0</v>
          </cell>
          <cell r="R2009">
            <v>0</v>
          </cell>
          <cell r="S2009">
            <v>0</v>
          </cell>
          <cell r="T2009">
            <v>0</v>
          </cell>
          <cell r="U2009">
            <v>37</v>
          </cell>
          <cell r="V2009">
            <v>0</v>
          </cell>
          <cell r="W2009">
            <v>0</v>
          </cell>
          <cell r="AA2009">
            <v>0</v>
          </cell>
          <cell r="AB2009">
            <v>0</v>
          </cell>
          <cell r="AC2009">
            <v>0</v>
          </cell>
          <cell r="AD2009">
            <v>37</v>
          </cell>
          <cell r="AE2009">
            <v>315000</v>
          </cell>
          <cell r="AF2009">
            <v>0</v>
          </cell>
          <cell r="AI2009">
            <v>2251</v>
          </cell>
          <cell r="AK2009">
            <v>0</v>
          </cell>
          <cell r="AM2009">
            <v>752</v>
          </cell>
          <cell r="AN2009">
            <v>1</v>
          </cell>
          <cell r="AO2009">
            <v>393216</v>
          </cell>
          <cell r="AQ2009">
            <v>0</v>
          </cell>
          <cell r="AR2009">
            <v>0</v>
          </cell>
          <cell r="AS2009" t="str">
            <v>Ы</v>
          </cell>
          <cell r="AT2009" t="str">
            <v>Ы</v>
          </cell>
          <cell r="AU2009">
            <v>0</v>
          </cell>
          <cell r="AV2009">
            <v>0</v>
          </cell>
          <cell r="AW2009">
            <v>23</v>
          </cell>
          <cell r="AX2009">
            <v>1</v>
          </cell>
          <cell r="AY2009">
            <v>0</v>
          </cell>
          <cell r="AZ2009">
            <v>0</v>
          </cell>
          <cell r="BA2009">
            <v>0</v>
          </cell>
          <cell r="BB2009">
            <v>0</v>
          </cell>
          <cell r="BC2009">
            <v>38828</v>
          </cell>
        </row>
        <row r="2010">
          <cell r="A2010">
            <v>2006</v>
          </cell>
          <cell r="B2010">
            <v>2</v>
          </cell>
          <cell r="C2010">
            <v>624</v>
          </cell>
          <cell r="D2010">
            <v>21</v>
          </cell>
          <cell r="E2010">
            <v>792020</v>
          </cell>
          <cell r="F2010">
            <v>0</v>
          </cell>
          <cell r="G2010" t="str">
            <v>Затраты по ШПЗ (основные)</v>
          </cell>
          <cell r="H2010">
            <v>2011</v>
          </cell>
          <cell r="I2010">
            <v>7920</v>
          </cell>
          <cell r="J2010">
            <v>9512660</v>
          </cell>
          <cell r="K2010">
            <v>1</v>
          </cell>
          <cell r="L2010">
            <v>0</v>
          </cell>
          <cell r="M2010">
            <v>0</v>
          </cell>
          <cell r="N2010">
            <v>0</v>
          </cell>
          <cell r="R2010">
            <v>0</v>
          </cell>
          <cell r="S2010">
            <v>0</v>
          </cell>
          <cell r="T2010">
            <v>0</v>
          </cell>
          <cell r="U2010">
            <v>37</v>
          </cell>
          <cell r="V2010">
            <v>0</v>
          </cell>
          <cell r="W2010">
            <v>0</v>
          </cell>
          <cell r="AA2010">
            <v>0</v>
          </cell>
          <cell r="AB2010">
            <v>0</v>
          </cell>
          <cell r="AC2010">
            <v>0</v>
          </cell>
          <cell r="AD2010">
            <v>37</v>
          </cell>
          <cell r="AE2010">
            <v>410000</v>
          </cell>
          <cell r="AF2010">
            <v>0</v>
          </cell>
          <cell r="AI2010">
            <v>2251</v>
          </cell>
          <cell r="AK2010">
            <v>0</v>
          </cell>
          <cell r="AM2010">
            <v>753</v>
          </cell>
          <cell r="AN2010">
            <v>1</v>
          </cell>
          <cell r="AO2010">
            <v>393216</v>
          </cell>
          <cell r="AQ2010">
            <v>0</v>
          </cell>
          <cell r="AR2010">
            <v>0</v>
          </cell>
          <cell r="AS2010" t="str">
            <v>Ы</v>
          </cell>
          <cell r="AT2010" t="str">
            <v>Ы</v>
          </cell>
          <cell r="AU2010">
            <v>0</v>
          </cell>
          <cell r="AV2010">
            <v>0</v>
          </cell>
          <cell r="AW2010">
            <v>23</v>
          </cell>
          <cell r="AX2010">
            <v>1</v>
          </cell>
          <cell r="AY2010">
            <v>0</v>
          </cell>
          <cell r="AZ2010">
            <v>0</v>
          </cell>
          <cell r="BA2010">
            <v>0</v>
          </cell>
          <cell r="BB2010">
            <v>0</v>
          </cell>
          <cell r="BC2010">
            <v>38828</v>
          </cell>
        </row>
        <row r="2011">
          <cell r="A2011">
            <v>2006</v>
          </cell>
          <cell r="B2011">
            <v>2</v>
          </cell>
          <cell r="C2011">
            <v>625</v>
          </cell>
          <cell r="D2011">
            <v>21</v>
          </cell>
          <cell r="E2011">
            <v>792020</v>
          </cell>
          <cell r="F2011">
            <v>0</v>
          </cell>
          <cell r="G2011" t="str">
            <v>Затраты по ШПЗ (основные)</v>
          </cell>
          <cell r="H2011">
            <v>2011</v>
          </cell>
          <cell r="I2011">
            <v>7920</v>
          </cell>
          <cell r="J2011">
            <v>682898</v>
          </cell>
          <cell r="K2011">
            <v>1</v>
          </cell>
          <cell r="L2011">
            <v>0</v>
          </cell>
          <cell r="M2011">
            <v>0</v>
          </cell>
          <cell r="N2011">
            <v>0</v>
          </cell>
          <cell r="R2011">
            <v>0</v>
          </cell>
          <cell r="S2011">
            <v>0</v>
          </cell>
          <cell r="T2011">
            <v>0</v>
          </cell>
          <cell r="U2011">
            <v>37</v>
          </cell>
          <cell r="V2011">
            <v>0</v>
          </cell>
          <cell r="W2011">
            <v>0</v>
          </cell>
          <cell r="AA2011">
            <v>0</v>
          </cell>
          <cell r="AB2011">
            <v>0</v>
          </cell>
          <cell r="AC2011">
            <v>0</v>
          </cell>
          <cell r="AD2011">
            <v>37</v>
          </cell>
          <cell r="AE2011">
            <v>420000</v>
          </cell>
          <cell r="AF2011">
            <v>0</v>
          </cell>
          <cell r="AI2011">
            <v>2251</v>
          </cell>
          <cell r="AK2011">
            <v>0</v>
          </cell>
          <cell r="AM2011">
            <v>754</v>
          </cell>
          <cell r="AN2011">
            <v>1</v>
          </cell>
          <cell r="AO2011">
            <v>393216</v>
          </cell>
          <cell r="AQ2011">
            <v>0</v>
          </cell>
          <cell r="AR2011">
            <v>0</v>
          </cell>
          <cell r="AS2011" t="str">
            <v>Ы</v>
          </cell>
          <cell r="AT2011" t="str">
            <v>Ы</v>
          </cell>
          <cell r="AU2011">
            <v>0</v>
          </cell>
          <cell r="AV2011">
            <v>0</v>
          </cell>
          <cell r="AW2011">
            <v>23</v>
          </cell>
          <cell r="AX2011">
            <v>1</v>
          </cell>
          <cell r="AY2011">
            <v>0</v>
          </cell>
          <cell r="AZ2011">
            <v>0</v>
          </cell>
          <cell r="BA2011">
            <v>0</v>
          </cell>
          <cell r="BB2011">
            <v>0</v>
          </cell>
          <cell r="BC2011">
            <v>38828</v>
          </cell>
        </row>
        <row r="2012">
          <cell r="A2012">
            <v>2006</v>
          </cell>
          <cell r="B2012">
            <v>2</v>
          </cell>
          <cell r="C2012">
            <v>626</v>
          </cell>
          <cell r="D2012">
            <v>21</v>
          </cell>
          <cell r="E2012">
            <v>792020</v>
          </cell>
          <cell r="F2012">
            <v>0</v>
          </cell>
          <cell r="G2012" t="str">
            <v>Затраты по ШПЗ (основные)</v>
          </cell>
          <cell r="H2012">
            <v>2011</v>
          </cell>
          <cell r="I2012">
            <v>7920</v>
          </cell>
          <cell r="J2012">
            <v>1226439</v>
          </cell>
          <cell r="K2012">
            <v>1</v>
          </cell>
          <cell r="L2012">
            <v>0</v>
          </cell>
          <cell r="M2012">
            <v>0</v>
          </cell>
          <cell r="N2012">
            <v>0</v>
          </cell>
          <cell r="R2012">
            <v>0</v>
          </cell>
          <cell r="S2012">
            <v>0</v>
          </cell>
          <cell r="T2012">
            <v>0</v>
          </cell>
          <cell r="U2012">
            <v>37</v>
          </cell>
          <cell r="V2012">
            <v>0</v>
          </cell>
          <cell r="W2012">
            <v>0</v>
          </cell>
          <cell r="AA2012">
            <v>0</v>
          </cell>
          <cell r="AB2012">
            <v>0</v>
          </cell>
          <cell r="AC2012">
            <v>0</v>
          </cell>
          <cell r="AD2012">
            <v>37</v>
          </cell>
          <cell r="AE2012">
            <v>430000</v>
          </cell>
          <cell r="AF2012">
            <v>0</v>
          </cell>
          <cell r="AI2012">
            <v>2251</v>
          </cell>
          <cell r="AK2012">
            <v>0</v>
          </cell>
          <cell r="AM2012">
            <v>755</v>
          </cell>
          <cell r="AN2012">
            <v>1</v>
          </cell>
          <cell r="AO2012">
            <v>393216</v>
          </cell>
          <cell r="AQ2012">
            <v>0</v>
          </cell>
          <cell r="AR2012">
            <v>0</v>
          </cell>
          <cell r="AS2012" t="str">
            <v>Ы</v>
          </cell>
          <cell r="AT2012" t="str">
            <v>Ы</v>
          </cell>
          <cell r="AU2012">
            <v>0</v>
          </cell>
          <cell r="AV2012">
            <v>0</v>
          </cell>
          <cell r="AW2012">
            <v>23</v>
          </cell>
          <cell r="AX2012">
            <v>1</v>
          </cell>
          <cell r="AY2012">
            <v>0</v>
          </cell>
          <cell r="AZ2012">
            <v>0</v>
          </cell>
          <cell r="BA2012">
            <v>0</v>
          </cell>
          <cell r="BB2012">
            <v>0</v>
          </cell>
          <cell r="BC2012">
            <v>38828</v>
          </cell>
        </row>
        <row r="2013">
          <cell r="A2013">
            <v>2006</v>
          </cell>
          <cell r="B2013">
            <v>2</v>
          </cell>
          <cell r="C2013">
            <v>627</v>
          </cell>
          <cell r="D2013">
            <v>21</v>
          </cell>
          <cell r="E2013">
            <v>792020</v>
          </cell>
          <cell r="F2013">
            <v>0</v>
          </cell>
          <cell r="G2013" t="str">
            <v>Затраты по ШПЗ (основные)</v>
          </cell>
          <cell r="H2013">
            <v>2011</v>
          </cell>
          <cell r="I2013">
            <v>7920</v>
          </cell>
          <cell r="J2013">
            <v>2022754</v>
          </cell>
          <cell r="K2013">
            <v>1</v>
          </cell>
          <cell r="L2013">
            <v>0</v>
          </cell>
          <cell r="M2013">
            <v>0</v>
          </cell>
          <cell r="N2013">
            <v>0</v>
          </cell>
          <cell r="R2013">
            <v>0</v>
          </cell>
          <cell r="S2013">
            <v>0</v>
          </cell>
          <cell r="T2013">
            <v>0</v>
          </cell>
          <cell r="U2013">
            <v>37</v>
          </cell>
          <cell r="V2013">
            <v>0</v>
          </cell>
          <cell r="W2013">
            <v>0</v>
          </cell>
          <cell r="AA2013">
            <v>0</v>
          </cell>
          <cell r="AB2013">
            <v>0</v>
          </cell>
          <cell r="AC2013">
            <v>0</v>
          </cell>
          <cell r="AD2013">
            <v>37</v>
          </cell>
          <cell r="AE2013">
            <v>430110</v>
          </cell>
          <cell r="AF2013">
            <v>0</v>
          </cell>
          <cell r="AI2013">
            <v>2251</v>
          </cell>
          <cell r="AK2013">
            <v>0</v>
          </cell>
          <cell r="AM2013">
            <v>756</v>
          </cell>
          <cell r="AN2013">
            <v>1</v>
          </cell>
          <cell r="AO2013">
            <v>393216</v>
          </cell>
          <cell r="AQ2013">
            <v>0</v>
          </cell>
          <cell r="AR2013">
            <v>0</v>
          </cell>
          <cell r="AS2013" t="str">
            <v>Ы</v>
          </cell>
          <cell r="AT2013" t="str">
            <v>Ы</v>
          </cell>
          <cell r="AU2013">
            <v>0</v>
          </cell>
          <cell r="AV2013">
            <v>0</v>
          </cell>
          <cell r="AW2013">
            <v>23</v>
          </cell>
          <cell r="AX2013">
            <v>1</v>
          </cell>
          <cell r="AY2013">
            <v>0</v>
          </cell>
          <cell r="AZ2013">
            <v>0</v>
          </cell>
          <cell r="BA2013">
            <v>0</v>
          </cell>
          <cell r="BB2013">
            <v>0</v>
          </cell>
          <cell r="BC2013">
            <v>38828</v>
          </cell>
        </row>
        <row r="2014">
          <cell r="A2014">
            <v>2006</v>
          </cell>
          <cell r="B2014">
            <v>2</v>
          </cell>
          <cell r="C2014">
            <v>628</v>
          </cell>
          <cell r="D2014">
            <v>21</v>
          </cell>
          <cell r="E2014">
            <v>792020</v>
          </cell>
          <cell r="F2014">
            <v>0</v>
          </cell>
          <cell r="G2014" t="str">
            <v>Затраты по ШПЗ (основные)</v>
          </cell>
          <cell r="H2014">
            <v>2011</v>
          </cell>
          <cell r="I2014">
            <v>7920</v>
          </cell>
          <cell r="J2014">
            <v>539664</v>
          </cell>
          <cell r="K2014">
            <v>1</v>
          </cell>
          <cell r="L2014">
            <v>0</v>
          </cell>
          <cell r="M2014">
            <v>0</v>
          </cell>
          <cell r="N2014">
            <v>0</v>
          </cell>
          <cell r="R2014">
            <v>0</v>
          </cell>
          <cell r="S2014">
            <v>0</v>
          </cell>
          <cell r="T2014">
            <v>0</v>
          </cell>
          <cell r="U2014">
            <v>37</v>
          </cell>
          <cell r="V2014">
            <v>0</v>
          </cell>
          <cell r="W2014">
            <v>0</v>
          </cell>
          <cell r="AA2014">
            <v>0</v>
          </cell>
          <cell r="AB2014">
            <v>0</v>
          </cell>
          <cell r="AC2014">
            <v>0</v>
          </cell>
          <cell r="AD2014">
            <v>37</v>
          </cell>
          <cell r="AE2014">
            <v>430120</v>
          </cell>
          <cell r="AF2014">
            <v>0</v>
          </cell>
          <cell r="AI2014">
            <v>2251</v>
          </cell>
          <cell r="AK2014">
            <v>0</v>
          </cell>
          <cell r="AM2014">
            <v>757</v>
          </cell>
          <cell r="AN2014">
            <v>1</v>
          </cell>
          <cell r="AO2014">
            <v>393216</v>
          </cell>
          <cell r="AQ2014">
            <v>0</v>
          </cell>
          <cell r="AR2014">
            <v>0</v>
          </cell>
          <cell r="AS2014" t="str">
            <v>Ы</v>
          </cell>
          <cell r="AT2014" t="str">
            <v>Ы</v>
          </cell>
          <cell r="AU2014">
            <v>0</v>
          </cell>
          <cell r="AV2014">
            <v>0</v>
          </cell>
          <cell r="AW2014">
            <v>23</v>
          </cell>
          <cell r="AX2014">
            <v>1</v>
          </cell>
          <cell r="AY2014">
            <v>0</v>
          </cell>
          <cell r="AZ2014">
            <v>0</v>
          </cell>
          <cell r="BA2014">
            <v>0</v>
          </cell>
          <cell r="BB2014">
            <v>0</v>
          </cell>
          <cell r="BC2014">
            <v>38828</v>
          </cell>
        </row>
        <row r="2015">
          <cell r="A2015">
            <v>2006</v>
          </cell>
          <cell r="B2015">
            <v>2</v>
          </cell>
          <cell r="C2015">
            <v>629</v>
          </cell>
          <cell r="D2015">
            <v>21</v>
          </cell>
          <cell r="E2015">
            <v>792020</v>
          </cell>
          <cell r="F2015">
            <v>0</v>
          </cell>
          <cell r="G2015" t="str">
            <v>Затраты по ШПЗ (основные)</v>
          </cell>
          <cell r="H2015">
            <v>2011</v>
          </cell>
          <cell r="I2015">
            <v>7920</v>
          </cell>
          <cell r="J2015">
            <v>982562</v>
          </cell>
          <cell r="K2015">
            <v>1</v>
          </cell>
          <cell r="L2015">
            <v>0</v>
          </cell>
          <cell r="M2015">
            <v>0</v>
          </cell>
          <cell r="N2015">
            <v>0</v>
          </cell>
          <cell r="R2015">
            <v>0</v>
          </cell>
          <cell r="S2015">
            <v>0</v>
          </cell>
          <cell r="T2015">
            <v>0</v>
          </cell>
          <cell r="U2015">
            <v>37</v>
          </cell>
          <cell r="V2015">
            <v>0</v>
          </cell>
          <cell r="W2015">
            <v>0</v>
          </cell>
          <cell r="AA2015">
            <v>0</v>
          </cell>
          <cell r="AB2015">
            <v>0</v>
          </cell>
          <cell r="AC2015">
            <v>0</v>
          </cell>
          <cell r="AD2015">
            <v>37</v>
          </cell>
          <cell r="AE2015">
            <v>430130</v>
          </cell>
          <cell r="AF2015">
            <v>0</v>
          </cell>
          <cell r="AI2015">
            <v>2251</v>
          </cell>
          <cell r="AK2015">
            <v>0</v>
          </cell>
          <cell r="AM2015">
            <v>758</v>
          </cell>
          <cell r="AN2015">
            <v>1</v>
          </cell>
          <cell r="AO2015">
            <v>393216</v>
          </cell>
          <cell r="AQ2015">
            <v>0</v>
          </cell>
          <cell r="AR2015">
            <v>0</v>
          </cell>
          <cell r="AS2015" t="str">
            <v>Ы</v>
          </cell>
          <cell r="AT2015" t="str">
            <v>Ы</v>
          </cell>
          <cell r="AU2015">
            <v>0</v>
          </cell>
          <cell r="AV2015">
            <v>0</v>
          </cell>
          <cell r="AW2015">
            <v>23</v>
          </cell>
          <cell r="AX2015">
            <v>1</v>
          </cell>
          <cell r="AY2015">
            <v>0</v>
          </cell>
          <cell r="AZ2015">
            <v>0</v>
          </cell>
          <cell r="BA2015">
            <v>0</v>
          </cell>
          <cell r="BB2015">
            <v>0</v>
          </cell>
          <cell r="BC2015">
            <v>38828</v>
          </cell>
        </row>
        <row r="2016">
          <cell r="A2016">
            <v>2006</v>
          </cell>
          <cell r="B2016">
            <v>2</v>
          </cell>
          <cell r="C2016">
            <v>630</v>
          </cell>
          <cell r="D2016">
            <v>21</v>
          </cell>
          <cell r="E2016">
            <v>792020</v>
          </cell>
          <cell r="F2016">
            <v>0</v>
          </cell>
          <cell r="G2016" t="str">
            <v>Затраты по ШПЗ (основные)</v>
          </cell>
          <cell r="H2016">
            <v>2011</v>
          </cell>
          <cell r="I2016">
            <v>7920</v>
          </cell>
          <cell r="J2016">
            <v>518899</v>
          </cell>
          <cell r="K2016">
            <v>1</v>
          </cell>
          <cell r="L2016">
            <v>0</v>
          </cell>
          <cell r="M2016">
            <v>0</v>
          </cell>
          <cell r="N2016">
            <v>0</v>
          </cell>
          <cell r="R2016">
            <v>0</v>
          </cell>
          <cell r="S2016">
            <v>0</v>
          </cell>
          <cell r="T2016">
            <v>0</v>
          </cell>
          <cell r="U2016">
            <v>37</v>
          </cell>
          <cell r="V2016">
            <v>0</v>
          </cell>
          <cell r="W2016">
            <v>0</v>
          </cell>
          <cell r="AA2016">
            <v>0</v>
          </cell>
          <cell r="AB2016">
            <v>0</v>
          </cell>
          <cell r="AC2016">
            <v>0</v>
          </cell>
          <cell r="AD2016">
            <v>37</v>
          </cell>
          <cell r="AE2016">
            <v>430140</v>
          </cell>
          <cell r="AF2016">
            <v>0</v>
          </cell>
          <cell r="AI2016">
            <v>2251</v>
          </cell>
          <cell r="AK2016">
            <v>0</v>
          </cell>
          <cell r="AM2016">
            <v>759</v>
          </cell>
          <cell r="AN2016">
            <v>1</v>
          </cell>
          <cell r="AO2016">
            <v>393216</v>
          </cell>
          <cell r="AQ2016">
            <v>0</v>
          </cell>
          <cell r="AR2016">
            <v>0</v>
          </cell>
          <cell r="AS2016" t="str">
            <v>Ы</v>
          </cell>
          <cell r="AT2016" t="str">
            <v>Ы</v>
          </cell>
          <cell r="AU2016">
            <v>0</v>
          </cell>
          <cell r="AV2016">
            <v>0</v>
          </cell>
          <cell r="AW2016">
            <v>23</v>
          </cell>
          <cell r="AX2016">
            <v>1</v>
          </cell>
          <cell r="AY2016">
            <v>0</v>
          </cell>
          <cell r="AZ2016">
            <v>0</v>
          </cell>
          <cell r="BA2016">
            <v>0</v>
          </cell>
          <cell r="BB2016">
            <v>0</v>
          </cell>
          <cell r="BC2016">
            <v>38828</v>
          </cell>
        </row>
        <row r="2017">
          <cell r="A2017">
            <v>2006</v>
          </cell>
          <cell r="B2017">
            <v>2</v>
          </cell>
          <cell r="C2017">
            <v>631</v>
          </cell>
          <cell r="D2017">
            <v>21</v>
          </cell>
          <cell r="E2017">
            <v>792020</v>
          </cell>
          <cell r="F2017">
            <v>0</v>
          </cell>
          <cell r="G2017" t="str">
            <v>Затраты по ШПЗ (основные)</v>
          </cell>
          <cell r="H2017">
            <v>2011</v>
          </cell>
          <cell r="I2017">
            <v>7920</v>
          </cell>
          <cell r="J2017">
            <v>9100</v>
          </cell>
          <cell r="K2017">
            <v>1</v>
          </cell>
          <cell r="L2017">
            <v>0</v>
          </cell>
          <cell r="M2017">
            <v>0</v>
          </cell>
          <cell r="N2017">
            <v>0</v>
          </cell>
          <cell r="R2017">
            <v>0</v>
          </cell>
          <cell r="S2017">
            <v>0</v>
          </cell>
          <cell r="T2017">
            <v>0</v>
          </cell>
          <cell r="U2017">
            <v>37</v>
          </cell>
          <cell r="V2017">
            <v>0</v>
          </cell>
          <cell r="W2017">
            <v>0</v>
          </cell>
          <cell r="AA2017">
            <v>0</v>
          </cell>
          <cell r="AB2017">
            <v>0</v>
          </cell>
          <cell r="AC2017">
            <v>0</v>
          </cell>
          <cell r="AD2017">
            <v>37</v>
          </cell>
          <cell r="AE2017">
            <v>430210</v>
          </cell>
          <cell r="AF2017">
            <v>0</v>
          </cell>
          <cell r="AI2017">
            <v>2251</v>
          </cell>
          <cell r="AK2017">
            <v>0</v>
          </cell>
          <cell r="AM2017">
            <v>760</v>
          </cell>
          <cell r="AN2017">
            <v>1</v>
          </cell>
          <cell r="AO2017">
            <v>393216</v>
          </cell>
          <cell r="AQ2017">
            <v>0</v>
          </cell>
          <cell r="AR2017">
            <v>0</v>
          </cell>
          <cell r="AS2017" t="str">
            <v>Ы</v>
          </cell>
          <cell r="AT2017" t="str">
            <v>Ы</v>
          </cell>
          <cell r="AU2017">
            <v>0</v>
          </cell>
          <cell r="AV2017">
            <v>0</v>
          </cell>
          <cell r="AW2017">
            <v>23</v>
          </cell>
          <cell r="AX2017">
            <v>1</v>
          </cell>
          <cell r="AY2017">
            <v>0</v>
          </cell>
          <cell r="AZ2017">
            <v>0</v>
          </cell>
          <cell r="BA2017">
            <v>0</v>
          </cell>
          <cell r="BB2017">
            <v>0</v>
          </cell>
          <cell r="BC2017">
            <v>38828</v>
          </cell>
        </row>
        <row r="2018">
          <cell r="A2018">
            <v>2006</v>
          </cell>
          <cell r="B2018">
            <v>2</v>
          </cell>
          <cell r="C2018">
            <v>632</v>
          </cell>
          <cell r="D2018">
            <v>21</v>
          </cell>
          <cell r="E2018">
            <v>792020</v>
          </cell>
          <cell r="F2018">
            <v>0</v>
          </cell>
          <cell r="G2018" t="str">
            <v>Затраты по ШПЗ (основные)</v>
          </cell>
          <cell r="H2018">
            <v>2011</v>
          </cell>
          <cell r="I2018">
            <v>7920</v>
          </cell>
          <cell r="J2018">
            <v>390260</v>
          </cell>
          <cell r="K2018">
            <v>1</v>
          </cell>
          <cell r="L2018">
            <v>0</v>
          </cell>
          <cell r="M2018">
            <v>0</v>
          </cell>
          <cell r="N2018">
            <v>0</v>
          </cell>
          <cell r="R2018">
            <v>0</v>
          </cell>
          <cell r="S2018">
            <v>0</v>
          </cell>
          <cell r="T2018">
            <v>0</v>
          </cell>
          <cell r="U2018">
            <v>37</v>
          </cell>
          <cell r="V2018">
            <v>0</v>
          </cell>
          <cell r="W2018">
            <v>0</v>
          </cell>
          <cell r="AA2018">
            <v>0</v>
          </cell>
          <cell r="AB2018">
            <v>0</v>
          </cell>
          <cell r="AC2018">
            <v>0</v>
          </cell>
          <cell r="AD2018">
            <v>37</v>
          </cell>
          <cell r="AE2018">
            <v>430230</v>
          </cell>
          <cell r="AF2018">
            <v>0</v>
          </cell>
          <cell r="AI2018">
            <v>2251</v>
          </cell>
          <cell r="AK2018">
            <v>0</v>
          </cell>
          <cell r="AM2018">
            <v>761</v>
          </cell>
          <cell r="AN2018">
            <v>1</v>
          </cell>
          <cell r="AO2018">
            <v>393216</v>
          </cell>
          <cell r="AQ2018">
            <v>0</v>
          </cell>
          <cell r="AR2018">
            <v>0</v>
          </cell>
          <cell r="AS2018" t="str">
            <v>Ы</v>
          </cell>
          <cell r="AT2018" t="str">
            <v>Ы</v>
          </cell>
          <cell r="AU2018">
            <v>0</v>
          </cell>
          <cell r="AV2018">
            <v>0</v>
          </cell>
          <cell r="AW2018">
            <v>23</v>
          </cell>
          <cell r="AX2018">
            <v>1</v>
          </cell>
          <cell r="AY2018">
            <v>0</v>
          </cell>
          <cell r="AZ2018">
            <v>0</v>
          </cell>
          <cell r="BA2018">
            <v>0</v>
          </cell>
          <cell r="BB2018">
            <v>0</v>
          </cell>
          <cell r="BC2018">
            <v>38828</v>
          </cell>
        </row>
        <row r="2019">
          <cell r="A2019">
            <v>2006</v>
          </cell>
          <cell r="B2019">
            <v>2</v>
          </cell>
          <cell r="C2019">
            <v>633</v>
          </cell>
          <cell r="D2019">
            <v>21</v>
          </cell>
          <cell r="E2019">
            <v>792020</v>
          </cell>
          <cell r="F2019">
            <v>0</v>
          </cell>
          <cell r="G2019" t="str">
            <v>Затраты по ШПЗ (основные)</v>
          </cell>
          <cell r="H2019">
            <v>2011</v>
          </cell>
          <cell r="I2019">
            <v>7920</v>
          </cell>
          <cell r="J2019">
            <v>126730</v>
          </cell>
          <cell r="K2019">
            <v>1</v>
          </cell>
          <cell r="L2019">
            <v>0</v>
          </cell>
          <cell r="M2019">
            <v>0</v>
          </cell>
          <cell r="N2019">
            <v>0</v>
          </cell>
          <cell r="R2019">
            <v>0</v>
          </cell>
          <cell r="S2019">
            <v>0</v>
          </cell>
          <cell r="T2019">
            <v>0</v>
          </cell>
          <cell r="U2019">
            <v>37</v>
          </cell>
          <cell r="V2019">
            <v>0</v>
          </cell>
          <cell r="W2019">
            <v>0</v>
          </cell>
          <cell r="AA2019">
            <v>0</v>
          </cell>
          <cell r="AB2019">
            <v>0</v>
          </cell>
          <cell r="AC2019">
            <v>0</v>
          </cell>
          <cell r="AD2019">
            <v>37</v>
          </cell>
          <cell r="AE2019">
            <v>430240</v>
          </cell>
          <cell r="AF2019">
            <v>0</v>
          </cell>
          <cell r="AI2019">
            <v>2251</v>
          </cell>
          <cell r="AK2019">
            <v>0</v>
          </cell>
          <cell r="AM2019">
            <v>762</v>
          </cell>
          <cell r="AN2019">
            <v>1</v>
          </cell>
          <cell r="AO2019">
            <v>393216</v>
          </cell>
          <cell r="AQ2019">
            <v>0</v>
          </cell>
          <cell r="AR2019">
            <v>0</v>
          </cell>
          <cell r="AS2019" t="str">
            <v>Ы</v>
          </cell>
          <cell r="AT2019" t="str">
            <v>Ы</v>
          </cell>
          <cell r="AU2019">
            <v>0</v>
          </cell>
          <cell r="AV2019">
            <v>0</v>
          </cell>
          <cell r="AW2019">
            <v>23</v>
          </cell>
          <cell r="AX2019">
            <v>1</v>
          </cell>
          <cell r="AY2019">
            <v>0</v>
          </cell>
          <cell r="AZ2019">
            <v>0</v>
          </cell>
          <cell r="BA2019">
            <v>0</v>
          </cell>
          <cell r="BB2019">
            <v>0</v>
          </cell>
          <cell r="BC2019">
            <v>38828</v>
          </cell>
        </row>
        <row r="2020">
          <cell r="A2020">
            <v>2006</v>
          </cell>
          <cell r="B2020">
            <v>2</v>
          </cell>
          <cell r="C2020">
            <v>634</v>
          </cell>
          <cell r="D2020">
            <v>21</v>
          </cell>
          <cell r="E2020">
            <v>792020</v>
          </cell>
          <cell r="F2020">
            <v>0</v>
          </cell>
          <cell r="G2020" t="str">
            <v>Затраты по ШПЗ (основные)</v>
          </cell>
          <cell r="H2020">
            <v>2011</v>
          </cell>
          <cell r="I2020">
            <v>7920</v>
          </cell>
          <cell r="J2020">
            <v>295102</v>
          </cell>
          <cell r="K2020">
            <v>1</v>
          </cell>
          <cell r="L2020">
            <v>0</v>
          </cell>
          <cell r="M2020">
            <v>0</v>
          </cell>
          <cell r="N2020">
            <v>0</v>
          </cell>
          <cell r="R2020">
            <v>0</v>
          </cell>
          <cell r="S2020">
            <v>0</v>
          </cell>
          <cell r="T2020">
            <v>0</v>
          </cell>
          <cell r="U2020">
            <v>37</v>
          </cell>
          <cell r="V2020">
            <v>0</v>
          </cell>
          <cell r="W2020">
            <v>0</v>
          </cell>
          <cell r="AA2020">
            <v>0</v>
          </cell>
          <cell r="AB2020">
            <v>0</v>
          </cell>
          <cell r="AC2020">
            <v>0</v>
          </cell>
          <cell r="AD2020">
            <v>37</v>
          </cell>
          <cell r="AE2020">
            <v>450000</v>
          </cell>
          <cell r="AF2020">
            <v>0</v>
          </cell>
          <cell r="AI2020">
            <v>2251</v>
          </cell>
          <cell r="AK2020">
            <v>0</v>
          </cell>
          <cell r="AM2020">
            <v>763</v>
          </cell>
          <cell r="AN2020">
            <v>1</v>
          </cell>
          <cell r="AO2020">
            <v>393216</v>
          </cell>
          <cell r="AQ2020">
            <v>0</v>
          </cell>
          <cell r="AR2020">
            <v>0</v>
          </cell>
          <cell r="AS2020" t="str">
            <v>Ы</v>
          </cell>
          <cell r="AT2020" t="str">
            <v>Ы</v>
          </cell>
          <cell r="AU2020">
            <v>0</v>
          </cell>
          <cell r="AV2020">
            <v>0</v>
          </cell>
          <cell r="AW2020">
            <v>23</v>
          </cell>
          <cell r="AX2020">
            <v>1</v>
          </cell>
          <cell r="AY2020">
            <v>0</v>
          </cell>
          <cell r="AZ2020">
            <v>0</v>
          </cell>
          <cell r="BA2020">
            <v>0</v>
          </cell>
          <cell r="BB2020">
            <v>0</v>
          </cell>
          <cell r="BC2020">
            <v>38828</v>
          </cell>
        </row>
        <row r="2021">
          <cell r="A2021">
            <v>2006</v>
          </cell>
          <cell r="B2021">
            <v>2</v>
          </cell>
          <cell r="C2021">
            <v>635</v>
          </cell>
          <cell r="D2021">
            <v>21</v>
          </cell>
          <cell r="E2021">
            <v>792020</v>
          </cell>
          <cell r="F2021">
            <v>0</v>
          </cell>
          <cell r="G2021" t="str">
            <v>Затраты по ШПЗ (основные)</v>
          </cell>
          <cell r="H2021">
            <v>2011</v>
          </cell>
          <cell r="I2021">
            <v>7920</v>
          </cell>
          <cell r="J2021">
            <v>16359</v>
          </cell>
          <cell r="K2021">
            <v>1</v>
          </cell>
          <cell r="L2021">
            <v>0</v>
          </cell>
          <cell r="M2021">
            <v>0</v>
          </cell>
          <cell r="N2021">
            <v>0</v>
          </cell>
          <cell r="R2021">
            <v>0</v>
          </cell>
          <cell r="S2021">
            <v>0</v>
          </cell>
          <cell r="T2021">
            <v>0</v>
          </cell>
          <cell r="U2021">
            <v>37</v>
          </cell>
          <cell r="V2021">
            <v>0</v>
          </cell>
          <cell r="W2021">
            <v>0</v>
          </cell>
          <cell r="AA2021">
            <v>0</v>
          </cell>
          <cell r="AB2021">
            <v>0</v>
          </cell>
          <cell r="AC2021">
            <v>0</v>
          </cell>
          <cell r="AD2021">
            <v>37</v>
          </cell>
          <cell r="AE2021">
            <v>460000</v>
          </cell>
          <cell r="AF2021">
            <v>0</v>
          </cell>
          <cell r="AI2021">
            <v>2251</v>
          </cell>
          <cell r="AK2021">
            <v>0</v>
          </cell>
          <cell r="AM2021">
            <v>764</v>
          </cell>
          <cell r="AN2021">
            <v>1</v>
          </cell>
          <cell r="AO2021">
            <v>393216</v>
          </cell>
          <cell r="AQ2021">
            <v>0</v>
          </cell>
          <cell r="AR2021">
            <v>0</v>
          </cell>
          <cell r="AS2021" t="str">
            <v>Ы</v>
          </cell>
          <cell r="AT2021" t="str">
            <v>Ы</v>
          </cell>
          <cell r="AU2021">
            <v>0</v>
          </cell>
          <cell r="AV2021">
            <v>0</v>
          </cell>
          <cell r="AW2021">
            <v>23</v>
          </cell>
          <cell r="AX2021">
            <v>1</v>
          </cell>
          <cell r="AY2021">
            <v>0</v>
          </cell>
          <cell r="AZ2021">
            <v>0</v>
          </cell>
          <cell r="BA2021">
            <v>0</v>
          </cell>
          <cell r="BB2021">
            <v>0</v>
          </cell>
          <cell r="BC2021">
            <v>38828</v>
          </cell>
        </row>
        <row r="2022">
          <cell r="A2022">
            <v>2006</v>
          </cell>
          <cell r="B2022">
            <v>2</v>
          </cell>
          <cell r="C2022">
            <v>636</v>
          </cell>
          <cell r="D2022">
            <v>21</v>
          </cell>
          <cell r="E2022">
            <v>792020</v>
          </cell>
          <cell r="F2022">
            <v>0</v>
          </cell>
          <cell r="G2022" t="str">
            <v>Затраты по ШПЗ (основные)</v>
          </cell>
          <cell r="H2022">
            <v>2011</v>
          </cell>
          <cell r="I2022">
            <v>7920</v>
          </cell>
          <cell r="J2022">
            <v>41028</v>
          </cell>
          <cell r="K2022">
            <v>1</v>
          </cell>
          <cell r="L2022">
            <v>0</v>
          </cell>
          <cell r="M2022">
            <v>0</v>
          </cell>
          <cell r="N2022">
            <v>0</v>
          </cell>
          <cell r="R2022">
            <v>0</v>
          </cell>
          <cell r="S2022">
            <v>0</v>
          </cell>
          <cell r="T2022">
            <v>0</v>
          </cell>
          <cell r="U2022">
            <v>37</v>
          </cell>
          <cell r="V2022">
            <v>0</v>
          </cell>
          <cell r="W2022">
            <v>0</v>
          </cell>
          <cell r="AA2022">
            <v>0</v>
          </cell>
          <cell r="AB2022">
            <v>0</v>
          </cell>
          <cell r="AC2022">
            <v>0</v>
          </cell>
          <cell r="AD2022">
            <v>37</v>
          </cell>
          <cell r="AE2022">
            <v>465000</v>
          </cell>
          <cell r="AF2022">
            <v>0</v>
          </cell>
          <cell r="AI2022">
            <v>2251</v>
          </cell>
          <cell r="AK2022">
            <v>0</v>
          </cell>
          <cell r="AM2022">
            <v>765</v>
          </cell>
          <cell r="AN2022">
            <v>1</v>
          </cell>
          <cell r="AO2022">
            <v>393216</v>
          </cell>
          <cell r="AQ2022">
            <v>0</v>
          </cell>
          <cell r="AR2022">
            <v>0</v>
          </cell>
          <cell r="AS2022" t="str">
            <v>Ы</v>
          </cell>
          <cell r="AT2022" t="str">
            <v>Ы</v>
          </cell>
          <cell r="AU2022">
            <v>0</v>
          </cell>
          <cell r="AV2022">
            <v>0</v>
          </cell>
          <cell r="AW2022">
            <v>23</v>
          </cell>
          <cell r="AX2022">
            <v>1</v>
          </cell>
          <cell r="AY2022">
            <v>0</v>
          </cell>
          <cell r="AZ2022">
            <v>0</v>
          </cell>
          <cell r="BA2022">
            <v>0</v>
          </cell>
          <cell r="BB2022">
            <v>0</v>
          </cell>
          <cell r="BC2022">
            <v>38828</v>
          </cell>
        </row>
        <row r="2023">
          <cell r="A2023">
            <v>2006</v>
          </cell>
          <cell r="B2023">
            <v>2</v>
          </cell>
          <cell r="C2023">
            <v>637</v>
          </cell>
          <cell r="D2023">
            <v>21</v>
          </cell>
          <cell r="E2023">
            <v>792020</v>
          </cell>
          <cell r="F2023">
            <v>0</v>
          </cell>
          <cell r="G2023" t="str">
            <v>Затраты по ШПЗ (основные)</v>
          </cell>
          <cell r="H2023">
            <v>2011</v>
          </cell>
          <cell r="I2023">
            <v>7920</v>
          </cell>
          <cell r="J2023">
            <v>143789.63</v>
          </cell>
          <cell r="K2023">
            <v>1</v>
          </cell>
          <cell r="L2023">
            <v>0</v>
          </cell>
          <cell r="M2023">
            <v>0</v>
          </cell>
          <cell r="N2023">
            <v>0</v>
          </cell>
          <cell r="R2023">
            <v>0</v>
          </cell>
          <cell r="S2023">
            <v>0</v>
          </cell>
          <cell r="T2023">
            <v>0</v>
          </cell>
          <cell r="U2023">
            <v>37</v>
          </cell>
          <cell r="V2023">
            <v>0</v>
          </cell>
          <cell r="W2023">
            <v>0</v>
          </cell>
          <cell r="AA2023">
            <v>0</v>
          </cell>
          <cell r="AB2023">
            <v>0</v>
          </cell>
          <cell r="AC2023">
            <v>0</v>
          </cell>
          <cell r="AD2023">
            <v>37</v>
          </cell>
          <cell r="AE2023">
            <v>502400</v>
          </cell>
          <cell r="AF2023">
            <v>0</v>
          </cell>
          <cell r="AI2023">
            <v>2251</v>
          </cell>
          <cell r="AK2023">
            <v>0</v>
          </cell>
          <cell r="AM2023">
            <v>766</v>
          </cell>
          <cell r="AN2023">
            <v>1</v>
          </cell>
          <cell r="AO2023">
            <v>393216</v>
          </cell>
          <cell r="AQ2023">
            <v>0</v>
          </cell>
          <cell r="AR2023">
            <v>0</v>
          </cell>
          <cell r="AS2023" t="str">
            <v>Ы</v>
          </cell>
          <cell r="AT2023" t="str">
            <v>Ы</v>
          </cell>
          <cell r="AU2023">
            <v>0</v>
          </cell>
          <cell r="AV2023">
            <v>0</v>
          </cell>
          <cell r="AW2023">
            <v>23</v>
          </cell>
          <cell r="AX2023">
            <v>1</v>
          </cell>
          <cell r="AY2023">
            <v>0</v>
          </cell>
          <cell r="AZ2023">
            <v>0</v>
          </cell>
          <cell r="BA2023">
            <v>0</v>
          </cell>
          <cell r="BB2023">
            <v>0</v>
          </cell>
          <cell r="BC2023">
            <v>38828</v>
          </cell>
        </row>
        <row r="2024">
          <cell r="A2024">
            <v>2006</v>
          </cell>
          <cell r="B2024">
            <v>2</v>
          </cell>
          <cell r="C2024">
            <v>638</v>
          </cell>
          <cell r="D2024">
            <v>21</v>
          </cell>
          <cell r="E2024">
            <v>792020</v>
          </cell>
          <cell r="F2024">
            <v>0</v>
          </cell>
          <cell r="G2024" t="str">
            <v>Затраты по ШПЗ (основные)</v>
          </cell>
          <cell r="H2024">
            <v>2011</v>
          </cell>
          <cell r="I2024">
            <v>7920</v>
          </cell>
          <cell r="J2024">
            <v>2181886.64</v>
          </cell>
          <cell r="K2024">
            <v>1</v>
          </cell>
          <cell r="L2024">
            <v>0</v>
          </cell>
          <cell r="M2024">
            <v>0</v>
          </cell>
          <cell r="N2024">
            <v>0</v>
          </cell>
          <cell r="R2024">
            <v>0</v>
          </cell>
          <cell r="S2024">
            <v>0</v>
          </cell>
          <cell r="T2024">
            <v>0</v>
          </cell>
          <cell r="U2024">
            <v>37</v>
          </cell>
          <cell r="V2024">
            <v>0</v>
          </cell>
          <cell r="W2024">
            <v>0</v>
          </cell>
          <cell r="AA2024">
            <v>0</v>
          </cell>
          <cell r="AB2024">
            <v>0</v>
          </cell>
          <cell r="AC2024">
            <v>0</v>
          </cell>
          <cell r="AD2024">
            <v>37</v>
          </cell>
          <cell r="AE2024">
            <v>503000</v>
          </cell>
          <cell r="AF2024">
            <v>0</v>
          </cell>
          <cell r="AI2024">
            <v>2251</v>
          </cell>
          <cell r="AK2024">
            <v>0</v>
          </cell>
          <cell r="AM2024">
            <v>767</v>
          </cell>
          <cell r="AN2024">
            <v>1</v>
          </cell>
          <cell r="AO2024">
            <v>393216</v>
          </cell>
          <cell r="AQ2024">
            <v>0</v>
          </cell>
          <cell r="AR2024">
            <v>0</v>
          </cell>
          <cell r="AS2024" t="str">
            <v>Ы</v>
          </cell>
          <cell r="AT2024" t="str">
            <v>Ы</v>
          </cell>
          <cell r="AU2024">
            <v>0</v>
          </cell>
          <cell r="AV2024">
            <v>0</v>
          </cell>
          <cell r="AW2024">
            <v>23</v>
          </cell>
          <cell r="AX2024">
            <v>1</v>
          </cell>
          <cell r="AY2024">
            <v>0</v>
          </cell>
          <cell r="AZ2024">
            <v>0</v>
          </cell>
          <cell r="BA2024">
            <v>0</v>
          </cell>
          <cell r="BB2024">
            <v>0</v>
          </cell>
          <cell r="BC2024">
            <v>38828</v>
          </cell>
        </row>
        <row r="2025">
          <cell r="A2025">
            <v>2006</v>
          </cell>
          <cell r="B2025">
            <v>2</v>
          </cell>
          <cell r="C2025">
            <v>639</v>
          </cell>
          <cell r="D2025">
            <v>21</v>
          </cell>
          <cell r="E2025">
            <v>792020</v>
          </cell>
          <cell r="F2025">
            <v>0</v>
          </cell>
          <cell r="G2025" t="str">
            <v>Затраты по ШПЗ (основные)</v>
          </cell>
          <cell r="H2025">
            <v>2011</v>
          </cell>
          <cell r="I2025">
            <v>7920</v>
          </cell>
          <cell r="J2025">
            <v>300</v>
          </cell>
          <cell r="K2025">
            <v>1</v>
          </cell>
          <cell r="L2025">
            <v>0</v>
          </cell>
          <cell r="M2025">
            <v>0</v>
          </cell>
          <cell r="N2025">
            <v>0</v>
          </cell>
          <cell r="R2025">
            <v>0</v>
          </cell>
          <cell r="S2025">
            <v>0</v>
          </cell>
          <cell r="T2025">
            <v>0</v>
          </cell>
          <cell r="U2025">
            <v>37</v>
          </cell>
          <cell r="V2025">
            <v>0</v>
          </cell>
          <cell r="W2025">
            <v>0</v>
          </cell>
          <cell r="AA2025">
            <v>0</v>
          </cell>
          <cell r="AB2025">
            <v>0</v>
          </cell>
          <cell r="AC2025">
            <v>0</v>
          </cell>
          <cell r="AD2025">
            <v>37</v>
          </cell>
          <cell r="AE2025">
            <v>504100</v>
          </cell>
          <cell r="AF2025">
            <v>0</v>
          </cell>
          <cell r="AI2025">
            <v>2251</v>
          </cell>
          <cell r="AK2025">
            <v>0</v>
          </cell>
          <cell r="AM2025">
            <v>768</v>
          </cell>
          <cell r="AN2025">
            <v>1</v>
          </cell>
          <cell r="AO2025">
            <v>393216</v>
          </cell>
          <cell r="AQ2025">
            <v>0</v>
          </cell>
          <cell r="AR2025">
            <v>0</v>
          </cell>
          <cell r="AS2025" t="str">
            <v>Ы</v>
          </cell>
          <cell r="AT2025" t="str">
            <v>Ы</v>
          </cell>
          <cell r="AU2025">
            <v>0</v>
          </cell>
          <cell r="AV2025">
            <v>0</v>
          </cell>
          <cell r="AW2025">
            <v>23</v>
          </cell>
          <cell r="AX2025">
            <v>1</v>
          </cell>
          <cell r="AY2025">
            <v>0</v>
          </cell>
          <cell r="AZ2025">
            <v>0</v>
          </cell>
          <cell r="BA2025">
            <v>0</v>
          </cell>
          <cell r="BB2025">
            <v>0</v>
          </cell>
          <cell r="BC2025">
            <v>38828</v>
          </cell>
        </row>
        <row r="2026">
          <cell r="A2026">
            <v>2006</v>
          </cell>
          <cell r="B2026">
            <v>2</v>
          </cell>
          <cell r="C2026">
            <v>640</v>
          </cell>
          <cell r="D2026">
            <v>21</v>
          </cell>
          <cell r="E2026">
            <v>792020</v>
          </cell>
          <cell r="F2026">
            <v>0</v>
          </cell>
          <cell r="G2026" t="str">
            <v>Затраты по ШПЗ (основные)</v>
          </cell>
          <cell r="H2026">
            <v>2011</v>
          </cell>
          <cell r="I2026">
            <v>7920</v>
          </cell>
          <cell r="J2026">
            <v>15946</v>
          </cell>
          <cell r="K2026">
            <v>1</v>
          </cell>
          <cell r="L2026">
            <v>0</v>
          </cell>
          <cell r="M2026">
            <v>0</v>
          </cell>
          <cell r="N2026">
            <v>0</v>
          </cell>
          <cell r="R2026">
            <v>0</v>
          </cell>
          <cell r="S2026">
            <v>0</v>
          </cell>
          <cell r="T2026">
            <v>0</v>
          </cell>
          <cell r="U2026">
            <v>37</v>
          </cell>
          <cell r="V2026">
            <v>0</v>
          </cell>
          <cell r="W2026">
            <v>0</v>
          </cell>
          <cell r="AA2026">
            <v>0</v>
          </cell>
          <cell r="AB2026">
            <v>0</v>
          </cell>
          <cell r="AC2026">
            <v>0</v>
          </cell>
          <cell r="AD2026">
            <v>37</v>
          </cell>
          <cell r="AE2026">
            <v>504900</v>
          </cell>
          <cell r="AF2026">
            <v>0</v>
          </cell>
          <cell r="AI2026">
            <v>2251</v>
          </cell>
          <cell r="AK2026">
            <v>0</v>
          </cell>
          <cell r="AM2026">
            <v>769</v>
          </cell>
          <cell r="AN2026">
            <v>1</v>
          </cell>
          <cell r="AO2026">
            <v>393216</v>
          </cell>
          <cell r="AQ2026">
            <v>0</v>
          </cell>
          <cell r="AR2026">
            <v>0</v>
          </cell>
          <cell r="AS2026" t="str">
            <v>Ы</v>
          </cell>
          <cell r="AT2026" t="str">
            <v>Ы</v>
          </cell>
          <cell r="AU2026">
            <v>0</v>
          </cell>
          <cell r="AV2026">
            <v>0</v>
          </cell>
          <cell r="AW2026">
            <v>23</v>
          </cell>
          <cell r="AX2026">
            <v>1</v>
          </cell>
          <cell r="AY2026">
            <v>0</v>
          </cell>
          <cell r="AZ2026">
            <v>0</v>
          </cell>
          <cell r="BA2026">
            <v>0</v>
          </cell>
          <cell r="BB2026">
            <v>0</v>
          </cell>
          <cell r="BC2026">
            <v>38828</v>
          </cell>
        </row>
        <row r="2027">
          <cell r="A2027">
            <v>2006</v>
          </cell>
          <cell r="B2027">
            <v>2</v>
          </cell>
          <cell r="C2027">
            <v>641</v>
          </cell>
          <cell r="D2027">
            <v>21</v>
          </cell>
          <cell r="E2027">
            <v>792020</v>
          </cell>
          <cell r="F2027">
            <v>0</v>
          </cell>
          <cell r="G2027" t="str">
            <v>Затраты по ШПЗ (основные)</v>
          </cell>
          <cell r="H2027">
            <v>2011</v>
          </cell>
          <cell r="I2027">
            <v>7920</v>
          </cell>
          <cell r="J2027">
            <v>40226.49</v>
          </cell>
          <cell r="K2027">
            <v>1</v>
          </cell>
          <cell r="L2027">
            <v>0</v>
          </cell>
          <cell r="M2027">
            <v>0</v>
          </cell>
          <cell r="N2027">
            <v>0</v>
          </cell>
          <cell r="R2027">
            <v>0</v>
          </cell>
          <cell r="S2027">
            <v>0</v>
          </cell>
          <cell r="T2027">
            <v>0</v>
          </cell>
          <cell r="U2027">
            <v>37</v>
          </cell>
          <cell r="V2027">
            <v>0</v>
          </cell>
          <cell r="W2027">
            <v>0</v>
          </cell>
          <cell r="AA2027">
            <v>0</v>
          </cell>
          <cell r="AB2027">
            <v>0</v>
          </cell>
          <cell r="AC2027">
            <v>0</v>
          </cell>
          <cell r="AD2027">
            <v>37</v>
          </cell>
          <cell r="AE2027">
            <v>505100</v>
          </cell>
          <cell r="AF2027">
            <v>0</v>
          </cell>
          <cell r="AI2027">
            <v>2251</v>
          </cell>
          <cell r="AK2027">
            <v>0</v>
          </cell>
          <cell r="AM2027">
            <v>770</v>
          </cell>
          <cell r="AN2027">
            <v>1</v>
          </cell>
          <cell r="AO2027">
            <v>393216</v>
          </cell>
          <cell r="AQ2027">
            <v>0</v>
          </cell>
          <cell r="AR2027">
            <v>0</v>
          </cell>
          <cell r="AS2027" t="str">
            <v>Ы</v>
          </cell>
          <cell r="AT2027" t="str">
            <v>Ы</v>
          </cell>
          <cell r="AU2027">
            <v>0</v>
          </cell>
          <cell r="AV2027">
            <v>0</v>
          </cell>
          <cell r="AW2027">
            <v>23</v>
          </cell>
          <cell r="AX2027">
            <v>1</v>
          </cell>
          <cell r="AY2027">
            <v>0</v>
          </cell>
          <cell r="AZ2027">
            <v>0</v>
          </cell>
          <cell r="BA2027">
            <v>0</v>
          </cell>
          <cell r="BB2027">
            <v>0</v>
          </cell>
          <cell r="BC2027">
            <v>38828</v>
          </cell>
        </row>
        <row r="2028">
          <cell r="A2028">
            <v>2006</v>
          </cell>
          <cell r="B2028">
            <v>2</v>
          </cell>
          <cell r="C2028">
            <v>642</v>
          </cell>
          <cell r="D2028">
            <v>21</v>
          </cell>
          <cell r="E2028">
            <v>792020</v>
          </cell>
          <cell r="F2028">
            <v>0</v>
          </cell>
          <cell r="G2028" t="str">
            <v>Затраты по ШПЗ (основные)</v>
          </cell>
          <cell r="H2028">
            <v>2011</v>
          </cell>
          <cell r="I2028">
            <v>7920</v>
          </cell>
          <cell r="J2028">
            <v>394043.27</v>
          </cell>
          <cell r="K2028">
            <v>1</v>
          </cell>
          <cell r="L2028">
            <v>0</v>
          </cell>
          <cell r="M2028">
            <v>0</v>
          </cell>
          <cell r="N2028">
            <v>0</v>
          </cell>
          <cell r="R2028">
            <v>0</v>
          </cell>
          <cell r="S2028">
            <v>0</v>
          </cell>
          <cell r="T2028">
            <v>0</v>
          </cell>
          <cell r="U2028">
            <v>37</v>
          </cell>
          <cell r="V2028">
            <v>0</v>
          </cell>
          <cell r="W2028">
            <v>0</v>
          </cell>
          <cell r="AA2028">
            <v>0</v>
          </cell>
          <cell r="AB2028">
            <v>0</v>
          </cell>
          <cell r="AC2028">
            <v>0</v>
          </cell>
          <cell r="AD2028">
            <v>37</v>
          </cell>
          <cell r="AE2028">
            <v>505200</v>
          </cell>
          <cell r="AF2028">
            <v>0</v>
          </cell>
          <cell r="AI2028">
            <v>2251</v>
          </cell>
          <cell r="AK2028">
            <v>0</v>
          </cell>
          <cell r="AM2028">
            <v>771</v>
          </cell>
          <cell r="AN2028">
            <v>1</v>
          </cell>
          <cell r="AO2028">
            <v>393216</v>
          </cell>
          <cell r="AQ2028">
            <v>0</v>
          </cell>
          <cell r="AR2028">
            <v>0</v>
          </cell>
          <cell r="AS2028" t="str">
            <v>Ы</v>
          </cell>
          <cell r="AT2028" t="str">
            <v>Ы</v>
          </cell>
          <cell r="AU2028">
            <v>0</v>
          </cell>
          <cell r="AV2028">
            <v>0</v>
          </cell>
          <cell r="AW2028">
            <v>23</v>
          </cell>
          <cell r="AX2028">
            <v>1</v>
          </cell>
          <cell r="AY2028">
            <v>0</v>
          </cell>
          <cell r="AZ2028">
            <v>0</v>
          </cell>
          <cell r="BA2028">
            <v>0</v>
          </cell>
          <cell r="BB2028">
            <v>0</v>
          </cell>
          <cell r="BC2028">
            <v>38828</v>
          </cell>
        </row>
        <row r="2029">
          <cell r="A2029">
            <v>2006</v>
          </cell>
          <cell r="B2029">
            <v>2</v>
          </cell>
          <cell r="C2029">
            <v>643</v>
          </cell>
          <cell r="D2029">
            <v>21</v>
          </cell>
          <cell r="E2029">
            <v>792020</v>
          </cell>
          <cell r="F2029">
            <v>0</v>
          </cell>
          <cell r="G2029" t="str">
            <v>Затраты по ШПЗ (основные)</v>
          </cell>
          <cell r="H2029">
            <v>2011</v>
          </cell>
          <cell r="I2029">
            <v>7920</v>
          </cell>
          <cell r="J2029">
            <v>4372.8</v>
          </cell>
          <cell r="K2029">
            <v>1</v>
          </cell>
          <cell r="L2029">
            <v>0</v>
          </cell>
          <cell r="M2029">
            <v>0</v>
          </cell>
          <cell r="N2029">
            <v>0</v>
          </cell>
          <cell r="R2029">
            <v>0</v>
          </cell>
          <cell r="S2029">
            <v>0</v>
          </cell>
          <cell r="T2029">
            <v>0</v>
          </cell>
          <cell r="U2029">
            <v>37</v>
          </cell>
          <cell r="V2029">
            <v>0</v>
          </cell>
          <cell r="W2029">
            <v>0</v>
          </cell>
          <cell r="AA2029">
            <v>0</v>
          </cell>
          <cell r="AB2029">
            <v>0</v>
          </cell>
          <cell r="AC2029">
            <v>0</v>
          </cell>
          <cell r="AD2029">
            <v>37</v>
          </cell>
          <cell r="AE2029">
            <v>505300</v>
          </cell>
          <cell r="AF2029">
            <v>0</v>
          </cell>
          <cell r="AI2029">
            <v>2251</v>
          </cell>
          <cell r="AK2029">
            <v>0</v>
          </cell>
          <cell r="AM2029">
            <v>772</v>
          </cell>
          <cell r="AN2029">
            <v>1</v>
          </cell>
          <cell r="AO2029">
            <v>393216</v>
          </cell>
          <cell r="AQ2029">
            <v>0</v>
          </cell>
          <cell r="AR2029">
            <v>0</v>
          </cell>
          <cell r="AS2029" t="str">
            <v>Ы</v>
          </cell>
          <cell r="AT2029" t="str">
            <v>Ы</v>
          </cell>
          <cell r="AU2029">
            <v>0</v>
          </cell>
          <cell r="AV2029">
            <v>0</v>
          </cell>
          <cell r="AW2029">
            <v>23</v>
          </cell>
          <cell r="AX2029">
            <v>1</v>
          </cell>
          <cell r="AY2029">
            <v>0</v>
          </cell>
          <cell r="AZ2029">
            <v>0</v>
          </cell>
          <cell r="BA2029">
            <v>0</v>
          </cell>
          <cell r="BB2029">
            <v>0</v>
          </cell>
          <cell r="BC2029">
            <v>38828</v>
          </cell>
        </row>
        <row r="2030">
          <cell r="A2030">
            <v>2006</v>
          </cell>
          <cell r="B2030">
            <v>2</v>
          </cell>
          <cell r="C2030">
            <v>644</v>
          </cell>
          <cell r="D2030">
            <v>21</v>
          </cell>
          <cell r="E2030">
            <v>792020</v>
          </cell>
          <cell r="F2030">
            <v>0</v>
          </cell>
          <cell r="G2030" t="str">
            <v>Затраты по ШПЗ (основные)</v>
          </cell>
          <cell r="H2030">
            <v>2011</v>
          </cell>
          <cell r="I2030">
            <v>7920</v>
          </cell>
          <cell r="J2030">
            <v>6305.45</v>
          </cell>
          <cell r="K2030">
            <v>1</v>
          </cell>
          <cell r="L2030">
            <v>0</v>
          </cell>
          <cell r="M2030">
            <v>0</v>
          </cell>
          <cell r="N2030">
            <v>0</v>
          </cell>
          <cell r="R2030">
            <v>0</v>
          </cell>
          <cell r="S2030">
            <v>0</v>
          </cell>
          <cell r="T2030">
            <v>0</v>
          </cell>
          <cell r="U2030">
            <v>37</v>
          </cell>
          <cell r="V2030">
            <v>0</v>
          </cell>
          <cell r="W2030">
            <v>0</v>
          </cell>
          <cell r="AA2030">
            <v>0</v>
          </cell>
          <cell r="AB2030">
            <v>0</v>
          </cell>
          <cell r="AC2030">
            <v>0</v>
          </cell>
          <cell r="AD2030">
            <v>37</v>
          </cell>
          <cell r="AE2030">
            <v>505400</v>
          </cell>
          <cell r="AF2030">
            <v>0</v>
          </cell>
          <cell r="AI2030">
            <v>2251</v>
          </cell>
          <cell r="AK2030">
            <v>0</v>
          </cell>
          <cell r="AM2030">
            <v>773</v>
          </cell>
          <cell r="AN2030">
            <v>1</v>
          </cell>
          <cell r="AO2030">
            <v>393216</v>
          </cell>
          <cell r="AQ2030">
            <v>0</v>
          </cell>
          <cell r="AR2030">
            <v>0</v>
          </cell>
          <cell r="AS2030" t="str">
            <v>Ы</v>
          </cell>
          <cell r="AT2030" t="str">
            <v>Ы</v>
          </cell>
          <cell r="AU2030">
            <v>0</v>
          </cell>
          <cell r="AV2030">
            <v>0</v>
          </cell>
          <cell r="AW2030">
            <v>23</v>
          </cell>
          <cell r="AX2030">
            <v>1</v>
          </cell>
          <cell r="AY2030">
            <v>0</v>
          </cell>
          <cell r="AZ2030">
            <v>0</v>
          </cell>
          <cell r="BA2030">
            <v>0</v>
          </cell>
          <cell r="BB2030">
            <v>0</v>
          </cell>
          <cell r="BC2030">
            <v>38828</v>
          </cell>
        </row>
        <row r="2031">
          <cell r="A2031">
            <v>2006</v>
          </cell>
          <cell r="B2031">
            <v>2</v>
          </cell>
          <cell r="C2031">
            <v>645</v>
          </cell>
          <cell r="D2031">
            <v>21</v>
          </cell>
          <cell r="E2031">
            <v>792020</v>
          </cell>
          <cell r="F2031">
            <v>0</v>
          </cell>
          <cell r="G2031" t="str">
            <v>Затраты по ШПЗ (основные)</v>
          </cell>
          <cell r="H2031">
            <v>2011</v>
          </cell>
          <cell r="I2031">
            <v>7920</v>
          </cell>
          <cell r="J2031">
            <v>2153241.5</v>
          </cell>
          <cell r="K2031">
            <v>1</v>
          </cell>
          <cell r="L2031">
            <v>0</v>
          </cell>
          <cell r="M2031">
            <v>0</v>
          </cell>
          <cell r="N2031">
            <v>0</v>
          </cell>
          <cell r="R2031">
            <v>0</v>
          </cell>
          <cell r="S2031">
            <v>0</v>
          </cell>
          <cell r="T2031">
            <v>0</v>
          </cell>
          <cell r="U2031">
            <v>37</v>
          </cell>
          <cell r="V2031">
            <v>0</v>
          </cell>
          <cell r="W2031">
            <v>0</v>
          </cell>
          <cell r="AA2031">
            <v>0</v>
          </cell>
          <cell r="AB2031">
            <v>0</v>
          </cell>
          <cell r="AC2031">
            <v>0</v>
          </cell>
          <cell r="AD2031">
            <v>37</v>
          </cell>
          <cell r="AE2031">
            <v>510100</v>
          </cell>
          <cell r="AF2031">
            <v>0</v>
          </cell>
          <cell r="AI2031">
            <v>2251</v>
          </cell>
          <cell r="AK2031">
            <v>0</v>
          </cell>
          <cell r="AM2031">
            <v>774</v>
          </cell>
          <cell r="AN2031">
            <v>1</v>
          </cell>
          <cell r="AO2031">
            <v>393216</v>
          </cell>
          <cell r="AQ2031">
            <v>0</v>
          </cell>
          <cell r="AR2031">
            <v>0</v>
          </cell>
          <cell r="AS2031" t="str">
            <v>Ы</v>
          </cell>
          <cell r="AT2031" t="str">
            <v>Ы</v>
          </cell>
          <cell r="AU2031">
            <v>0</v>
          </cell>
          <cell r="AV2031">
            <v>0</v>
          </cell>
          <cell r="AW2031">
            <v>23</v>
          </cell>
          <cell r="AX2031">
            <v>1</v>
          </cell>
          <cell r="AY2031">
            <v>0</v>
          </cell>
          <cell r="AZ2031">
            <v>0</v>
          </cell>
          <cell r="BA2031">
            <v>0</v>
          </cell>
          <cell r="BB2031">
            <v>0</v>
          </cell>
          <cell r="BC2031">
            <v>38828</v>
          </cell>
        </row>
        <row r="2032">
          <cell r="A2032">
            <v>2006</v>
          </cell>
          <cell r="B2032">
            <v>2</v>
          </cell>
          <cell r="C2032">
            <v>646</v>
          </cell>
          <cell r="D2032">
            <v>21</v>
          </cell>
          <cell r="E2032">
            <v>792020</v>
          </cell>
          <cell r="F2032">
            <v>0</v>
          </cell>
          <cell r="G2032" t="str">
            <v>Затраты по ШПЗ (основные)</v>
          </cell>
          <cell r="H2032">
            <v>2011</v>
          </cell>
          <cell r="I2032">
            <v>7920</v>
          </cell>
          <cell r="J2032">
            <v>700.6</v>
          </cell>
          <cell r="K2032">
            <v>1</v>
          </cell>
          <cell r="L2032">
            <v>0</v>
          </cell>
          <cell r="M2032">
            <v>0</v>
          </cell>
          <cell r="N2032">
            <v>0</v>
          </cell>
          <cell r="R2032">
            <v>0</v>
          </cell>
          <cell r="S2032">
            <v>0</v>
          </cell>
          <cell r="T2032">
            <v>0</v>
          </cell>
          <cell r="U2032">
            <v>37</v>
          </cell>
          <cell r="V2032">
            <v>0</v>
          </cell>
          <cell r="W2032">
            <v>0</v>
          </cell>
          <cell r="AA2032">
            <v>0</v>
          </cell>
          <cell r="AB2032">
            <v>0</v>
          </cell>
          <cell r="AC2032">
            <v>0</v>
          </cell>
          <cell r="AD2032">
            <v>37</v>
          </cell>
          <cell r="AE2032">
            <v>510200</v>
          </cell>
          <cell r="AF2032">
            <v>0</v>
          </cell>
          <cell r="AI2032">
            <v>2251</v>
          </cell>
          <cell r="AK2032">
            <v>0</v>
          </cell>
          <cell r="AM2032">
            <v>775</v>
          </cell>
          <cell r="AN2032">
            <v>1</v>
          </cell>
          <cell r="AO2032">
            <v>393216</v>
          </cell>
          <cell r="AQ2032">
            <v>0</v>
          </cell>
          <cell r="AR2032">
            <v>0</v>
          </cell>
          <cell r="AS2032" t="str">
            <v>Ы</v>
          </cell>
          <cell r="AT2032" t="str">
            <v>Ы</v>
          </cell>
          <cell r="AU2032">
            <v>0</v>
          </cell>
          <cell r="AV2032">
            <v>0</v>
          </cell>
          <cell r="AW2032">
            <v>23</v>
          </cell>
          <cell r="AX2032">
            <v>1</v>
          </cell>
          <cell r="AY2032">
            <v>0</v>
          </cell>
          <cell r="AZ2032">
            <v>0</v>
          </cell>
          <cell r="BA2032">
            <v>0</v>
          </cell>
          <cell r="BB2032">
            <v>0</v>
          </cell>
          <cell r="BC2032">
            <v>38828</v>
          </cell>
        </row>
        <row r="2033">
          <cell r="A2033">
            <v>2006</v>
          </cell>
          <cell r="B2033">
            <v>2</v>
          </cell>
          <cell r="C2033">
            <v>647</v>
          </cell>
          <cell r="D2033">
            <v>21</v>
          </cell>
          <cell r="E2033">
            <v>792020</v>
          </cell>
          <cell r="F2033">
            <v>0</v>
          </cell>
          <cell r="G2033" t="str">
            <v>Затраты по ШПЗ (основные)</v>
          </cell>
          <cell r="H2033">
            <v>2011</v>
          </cell>
          <cell r="I2033">
            <v>7920</v>
          </cell>
          <cell r="J2033">
            <v>594</v>
          </cell>
          <cell r="K2033">
            <v>1</v>
          </cell>
          <cell r="L2033">
            <v>0</v>
          </cell>
          <cell r="M2033">
            <v>0</v>
          </cell>
          <cell r="N2033">
            <v>0</v>
          </cell>
          <cell r="R2033">
            <v>0</v>
          </cell>
          <cell r="S2033">
            <v>0</v>
          </cell>
          <cell r="T2033">
            <v>0</v>
          </cell>
          <cell r="U2033">
            <v>37</v>
          </cell>
          <cell r="V2033">
            <v>0</v>
          </cell>
          <cell r="W2033">
            <v>0</v>
          </cell>
          <cell r="AA2033">
            <v>0</v>
          </cell>
          <cell r="AB2033">
            <v>0</v>
          </cell>
          <cell r="AC2033">
            <v>0</v>
          </cell>
          <cell r="AD2033">
            <v>37</v>
          </cell>
          <cell r="AE2033">
            <v>510300</v>
          </cell>
          <cell r="AF2033">
            <v>0</v>
          </cell>
          <cell r="AI2033">
            <v>2251</v>
          </cell>
          <cell r="AK2033">
            <v>0</v>
          </cell>
          <cell r="AM2033">
            <v>776</v>
          </cell>
          <cell r="AN2033">
            <v>1</v>
          </cell>
          <cell r="AO2033">
            <v>393216</v>
          </cell>
          <cell r="AQ2033">
            <v>0</v>
          </cell>
          <cell r="AR2033">
            <v>0</v>
          </cell>
          <cell r="AS2033" t="str">
            <v>Ы</v>
          </cell>
          <cell r="AT2033" t="str">
            <v>Ы</v>
          </cell>
          <cell r="AU2033">
            <v>0</v>
          </cell>
          <cell r="AV2033">
            <v>0</v>
          </cell>
          <cell r="AW2033">
            <v>23</v>
          </cell>
          <cell r="AX2033">
            <v>1</v>
          </cell>
          <cell r="AY2033">
            <v>0</v>
          </cell>
          <cell r="AZ2033">
            <v>0</v>
          </cell>
          <cell r="BA2033">
            <v>0</v>
          </cell>
          <cell r="BB2033">
            <v>0</v>
          </cell>
          <cell r="BC2033">
            <v>38828</v>
          </cell>
        </row>
        <row r="2034">
          <cell r="A2034">
            <v>2006</v>
          </cell>
          <cell r="B2034">
            <v>2</v>
          </cell>
          <cell r="C2034">
            <v>648</v>
          </cell>
          <cell r="D2034">
            <v>21</v>
          </cell>
          <cell r="E2034">
            <v>792020</v>
          </cell>
          <cell r="F2034">
            <v>0</v>
          </cell>
          <cell r="G2034" t="str">
            <v>Затраты по ШПЗ (основные)</v>
          </cell>
          <cell r="H2034">
            <v>2011</v>
          </cell>
          <cell r="I2034">
            <v>7920</v>
          </cell>
          <cell r="J2034">
            <v>10363.719999999999</v>
          </cell>
          <cell r="K2034">
            <v>1</v>
          </cell>
          <cell r="L2034">
            <v>0</v>
          </cell>
          <cell r="M2034">
            <v>0</v>
          </cell>
          <cell r="N2034">
            <v>0</v>
          </cell>
          <cell r="R2034">
            <v>0</v>
          </cell>
          <cell r="S2034">
            <v>0</v>
          </cell>
          <cell r="T2034">
            <v>0</v>
          </cell>
          <cell r="U2034">
            <v>37</v>
          </cell>
          <cell r="V2034">
            <v>0</v>
          </cell>
          <cell r="W2034">
            <v>0</v>
          </cell>
          <cell r="AA2034">
            <v>0</v>
          </cell>
          <cell r="AB2034">
            <v>0</v>
          </cell>
          <cell r="AC2034">
            <v>0</v>
          </cell>
          <cell r="AD2034">
            <v>37</v>
          </cell>
          <cell r="AE2034">
            <v>510400</v>
          </cell>
          <cell r="AF2034">
            <v>0</v>
          </cell>
          <cell r="AI2034">
            <v>2251</v>
          </cell>
          <cell r="AK2034">
            <v>0</v>
          </cell>
          <cell r="AM2034">
            <v>777</v>
          </cell>
          <cell r="AN2034">
            <v>1</v>
          </cell>
          <cell r="AO2034">
            <v>393216</v>
          </cell>
          <cell r="AQ2034">
            <v>0</v>
          </cell>
          <cell r="AR2034">
            <v>0</v>
          </cell>
          <cell r="AS2034" t="str">
            <v>Ы</v>
          </cell>
          <cell r="AT2034" t="str">
            <v>Ы</v>
          </cell>
          <cell r="AU2034">
            <v>0</v>
          </cell>
          <cell r="AV2034">
            <v>0</v>
          </cell>
          <cell r="AW2034">
            <v>23</v>
          </cell>
          <cell r="AX2034">
            <v>1</v>
          </cell>
          <cell r="AY2034">
            <v>0</v>
          </cell>
          <cell r="AZ2034">
            <v>0</v>
          </cell>
          <cell r="BA2034">
            <v>0</v>
          </cell>
          <cell r="BB2034">
            <v>0</v>
          </cell>
          <cell r="BC2034">
            <v>38828</v>
          </cell>
        </row>
        <row r="2035">
          <cell r="A2035">
            <v>2006</v>
          </cell>
          <cell r="B2035">
            <v>2</v>
          </cell>
          <cell r="C2035">
            <v>649</v>
          </cell>
          <cell r="D2035">
            <v>21</v>
          </cell>
          <cell r="E2035">
            <v>792020</v>
          </cell>
          <cell r="F2035">
            <v>0</v>
          </cell>
          <cell r="G2035" t="str">
            <v>Затраты по ШПЗ (основные)</v>
          </cell>
          <cell r="H2035">
            <v>2011</v>
          </cell>
          <cell r="I2035">
            <v>7920</v>
          </cell>
          <cell r="J2035">
            <v>1617125</v>
          </cell>
          <cell r="K2035">
            <v>1</v>
          </cell>
          <cell r="L2035">
            <v>0</v>
          </cell>
          <cell r="M2035">
            <v>0</v>
          </cell>
          <cell r="N2035">
            <v>0</v>
          </cell>
          <cell r="R2035">
            <v>0</v>
          </cell>
          <cell r="S2035">
            <v>0</v>
          </cell>
          <cell r="T2035">
            <v>0</v>
          </cell>
          <cell r="U2035">
            <v>37</v>
          </cell>
          <cell r="V2035">
            <v>0</v>
          </cell>
          <cell r="W2035">
            <v>0</v>
          </cell>
          <cell r="AA2035">
            <v>0</v>
          </cell>
          <cell r="AB2035">
            <v>0</v>
          </cell>
          <cell r="AC2035">
            <v>0</v>
          </cell>
          <cell r="AD2035">
            <v>37</v>
          </cell>
          <cell r="AE2035">
            <v>510600</v>
          </cell>
          <cell r="AF2035">
            <v>0</v>
          </cell>
          <cell r="AI2035">
            <v>2251</v>
          </cell>
          <cell r="AK2035">
            <v>0</v>
          </cell>
          <cell r="AM2035">
            <v>778</v>
          </cell>
          <cell r="AN2035">
            <v>1</v>
          </cell>
          <cell r="AO2035">
            <v>393216</v>
          </cell>
          <cell r="AQ2035">
            <v>0</v>
          </cell>
          <cell r="AR2035">
            <v>0</v>
          </cell>
          <cell r="AS2035" t="str">
            <v>Ы</v>
          </cell>
          <cell r="AT2035" t="str">
            <v>Ы</v>
          </cell>
          <cell r="AU2035">
            <v>0</v>
          </cell>
          <cell r="AV2035">
            <v>0</v>
          </cell>
          <cell r="AW2035">
            <v>23</v>
          </cell>
          <cell r="AX2035">
            <v>1</v>
          </cell>
          <cell r="AY2035">
            <v>0</v>
          </cell>
          <cell r="AZ2035">
            <v>0</v>
          </cell>
          <cell r="BA2035">
            <v>0</v>
          </cell>
          <cell r="BB2035">
            <v>0</v>
          </cell>
          <cell r="BC2035">
            <v>38828</v>
          </cell>
        </row>
        <row r="2036">
          <cell r="A2036">
            <v>2006</v>
          </cell>
          <cell r="B2036">
            <v>2</v>
          </cell>
          <cell r="C2036">
            <v>650</v>
          </cell>
          <cell r="D2036">
            <v>21</v>
          </cell>
          <cell r="E2036">
            <v>792020</v>
          </cell>
          <cell r="F2036">
            <v>0</v>
          </cell>
          <cell r="G2036" t="str">
            <v>Затраты по ШПЗ (основные)</v>
          </cell>
          <cell r="H2036">
            <v>2011</v>
          </cell>
          <cell r="I2036">
            <v>7920</v>
          </cell>
          <cell r="J2036">
            <v>23486.17</v>
          </cell>
          <cell r="K2036">
            <v>1</v>
          </cell>
          <cell r="L2036">
            <v>0</v>
          </cell>
          <cell r="M2036">
            <v>0</v>
          </cell>
          <cell r="N2036">
            <v>0</v>
          </cell>
          <cell r="R2036">
            <v>0</v>
          </cell>
          <cell r="S2036">
            <v>0</v>
          </cell>
          <cell r="T2036">
            <v>0</v>
          </cell>
          <cell r="U2036">
            <v>37</v>
          </cell>
          <cell r="V2036">
            <v>0</v>
          </cell>
          <cell r="W2036">
            <v>0</v>
          </cell>
          <cell r="AA2036">
            <v>0</v>
          </cell>
          <cell r="AB2036">
            <v>0</v>
          </cell>
          <cell r="AC2036">
            <v>0</v>
          </cell>
          <cell r="AD2036">
            <v>37</v>
          </cell>
          <cell r="AE2036">
            <v>513600</v>
          </cell>
          <cell r="AF2036">
            <v>0</v>
          </cell>
          <cell r="AI2036">
            <v>2251</v>
          </cell>
          <cell r="AK2036">
            <v>0</v>
          </cell>
          <cell r="AM2036">
            <v>779</v>
          </cell>
          <cell r="AN2036">
            <v>1</v>
          </cell>
          <cell r="AO2036">
            <v>393216</v>
          </cell>
          <cell r="AQ2036">
            <v>0</v>
          </cell>
          <cell r="AR2036">
            <v>0</v>
          </cell>
          <cell r="AS2036" t="str">
            <v>Ы</v>
          </cell>
          <cell r="AT2036" t="str">
            <v>Ы</v>
          </cell>
          <cell r="AU2036">
            <v>0</v>
          </cell>
          <cell r="AV2036">
            <v>0</v>
          </cell>
          <cell r="AW2036">
            <v>23</v>
          </cell>
          <cell r="AX2036">
            <v>1</v>
          </cell>
          <cell r="AY2036">
            <v>0</v>
          </cell>
          <cell r="AZ2036">
            <v>0</v>
          </cell>
          <cell r="BA2036">
            <v>0</v>
          </cell>
          <cell r="BB2036">
            <v>0</v>
          </cell>
          <cell r="BC2036">
            <v>38828</v>
          </cell>
        </row>
        <row r="2037">
          <cell r="A2037">
            <v>2006</v>
          </cell>
          <cell r="B2037">
            <v>2</v>
          </cell>
          <cell r="C2037">
            <v>651</v>
          </cell>
          <cell r="D2037">
            <v>21</v>
          </cell>
          <cell r="E2037">
            <v>792020</v>
          </cell>
          <cell r="F2037">
            <v>0</v>
          </cell>
          <cell r="G2037" t="str">
            <v>Затраты по ШПЗ (основные)</v>
          </cell>
          <cell r="H2037">
            <v>2011</v>
          </cell>
          <cell r="I2037">
            <v>7920</v>
          </cell>
          <cell r="J2037">
            <v>2655</v>
          </cell>
          <cell r="K2037">
            <v>1</v>
          </cell>
          <cell r="L2037">
            <v>0</v>
          </cell>
          <cell r="M2037">
            <v>0</v>
          </cell>
          <cell r="N2037">
            <v>0</v>
          </cell>
          <cell r="R2037">
            <v>0</v>
          </cell>
          <cell r="S2037">
            <v>0</v>
          </cell>
          <cell r="T2037">
            <v>0</v>
          </cell>
          <cell r="U2037">
            <v>37</v>
          </cell>
          <cell r="V2037">
            <v>0</v>
          </cell>
          <cell r="W2037">
            <v>0</v>
          </cell>
          <cell r="AA2037">
            <v>0</v>
          </cell>
          <cell r="AB2037">
            <v>0</v>
          </cell>
          <cell r="AC2037">
            <v>0</v>
          </cell>
          <cell r="AD2037">
            <v>37</v>
          </cell>
          <cell r="AE2037">
            <v>530000</v>
          </cell>
          <cell r="AF2037">
            <v>0</v>
          </cell>
          <cell r="AI2037">
            <v>2251</v>
          </cell>
          <cell r="AK2037">
            <v>0</v>
          </cell>
          <cell r="AM2037">
            <v>780</v>
          </cell>
          <cell r="AN2037">
            <v>1</v>
          </cell>
          <cell r="AO2037">
            <v>393216</v>
          </cell>
          <cell r="AQ2037">
            <v>0</v>
          </cell>
          <cell r="AR2037">
            <v>0</v>
          </cell>
          <cell r="AS2037" t="str">
            <v>Ы</v>
          </cell>
          <cell r="AT2037" t="str">
            <v>Ы</v>
          </cell>
          <cell r="AU2037">
            <v>0</v>
          </cell>
          <cell r="AV2037">
            <v>0</v>
          </cell>
          <cell r="AW2037">
            <v>23</v>
          </cell>
          <cell r="AX2037">
            <v>1</v>
          </cell>
          <cell r="AY2037">
            <v>0</v>
          </cell>
          <cell r="AZ2037">
            <v>0</v>
          </cell>
          <cell r="BA2037">
            <v>0</v>
          </cell>
          <cell r="BB2037">
            <v>0</v>
          </cell>
          <cell r="BC2037">
            <v>38828</v>
          </cell>
        </row>
        <row r="2038">
          <cell r="A2038">
            <v>2006</v>
          </cell>
          <cell r="B2038">
            <v>3</v>
          </cell>
          <cell r="C2038">
            <v>12</v>
          </cell>
          <cell r="D2038">
            <v>21</v>
          </cell>
          <cell r="E2038">
            <v>792020</v>
          </cell>
          <cell r="F2038">
            <v>0</v>
          </cell>
          <cell r="G2038" t="str">
            <v>Затраты по ШПЗ (основные)</v>
          </cell>
          <cell r="H2038">
            <v>2011</v>
          </cell>
          <cell r="I2038">
            <v>7920</v>
          </cell>
          <cell r="J2038">
            <v>60588.79</v>
          </cell>
          <cell r="K2038">
            <v>1</v>
          </cell>
          <cell r="L2038">
            <v>0</v>
          </cell>
          <cell r="M2038">
            <v>0</v>
          </cell>
          <cell r="N2038">
            <v>0</v>
          </cell>
          <cell r="R2038">
            <v>0</v>
          </cell>
          <cell r="S2038">
            <v>0</v>
          </cell>
          <cell r="T2038">
            <v>0</v>
          </cell>
          <cell r="U2038">
            <v>33</v>
          </cell>
          <cell r="V2038">
            <v>0</v>
          </cell>
          <cell r="W2038">
            <v>0</v>
          </cell>
          <cell r="AA2038">
            <v>0</v>
          </cell>
          <cell r="AB2038">
            <v>0</v>
          </cell>
          <cell r="AC2038">
            <v>0</v>
          </cell>
          <cell r="AD2038">
            <v>33</v>
          </cell>
          <cell r="AE2038">
            <v>110000</v>
          </cell>
          <cell r="AF2038">
            <v>0</v>
          </cell>
          <cell r="AI2038">
            <v>2282</v>
          </cell>
          <cell r="AK2038">
            <v>0</v>
          </cell>
          <cell r="AM2038">
            <v>169</v>
          </cell>
          <cell r="AN2038">
            <v>1</v>
          </cell>
          <cell r="AO2038">
            <v>393216</v>
          </cell>
          <cell r="AQ2038">
            <v>0</v>
          </cell>
          <cell r="AR2038">
            <v>0</v>
          </cell>
          <cell r="AS2038" t="str">
            <v>Ы</v>
          </cell>
          <cell r="AT2038" t="str">
            <v>Ы</v>
          </cell>
          <cell r="AU2038">
            <v>0</v>
          </cell>
          <cell r="AV2038">
            <v>0</v>
          </cell>
          <cell r="AW2038">
            <v>23</v>
          </cell>
          <cell r="AX2038">
            <v>1</v>
          </cell>
          <cell r="AY2038">
            <v>0</v>
          </cell>
          <cell r="AZ2038">
            <v>0</v>
          </cell>
          <cell r="BA2038">
            <v>0</v>
          </cell>
          <cell r="BB2038">
            <v>0</v>
          </cell>
          <cell r="BC2038">
            <v>38828</v>
          </cell>
        </row>
        <row r="2039">
          <cell r="A2039">
            <v>2006</v>
          </cell>
          <cell r="B2039">
            <v>3</v>
          </cell>
          <cell r="C2039">
            <v>13</v>
          </cell>
          <cell r="D2039">
            <v>21</v>
          </cell>
          <cell r="E2039">
            <v>792020</v>
          </cell>
          <cell r="F2039">
            <v>0</v>
          </cell>
          <cell r="G2039" t="str">
            <v>Затраты по ШПЗ (основные)</v>
          </cell>
          <cell r="H2039">
            <v>2011</v>
          </cell>
          <cell r="I2039">
            <v>7920</v>
          </cell>
          <cell r="J2039">
            <v>3587.46</v>
          </cell>
          <cell r="K2039">
            <v>1</v>
          </cell>
          <cell r="L2039">
            <v>0</v>
          </cell>
          <cell r="M2039">
            <v>0</v>
          </cell>
          <cell r="N2039">
            <v>0</v>
          </cell>
          <cell r="R2039">
            <v>0</v>
          </cell>
          <cell r="S2039">
            <v>0</v>
          </cell>
          <cell r="T2039">
            <v>0</v>
          </cell>
          <cell r="U2039">
            <v>33</v>
          </cell>
          <cell r="V2039">
            <v>0</v>
          </cell>
          <cell r="W2039">
            <v>0</v>
          </cell>
          <cell r="AA2039">
            <v>0</v>
          </cell>
          <cell r="AB2039">
            <v>0</v>
          </cell>
          <cell r="AC2039">
            <v>0</v>
          </cell>
          <cell r="AD2039">
            <v>33</v>
          </cell>
          <cell r="AE2039">
            <v>114020</v>
          </cell>
          <cell r="AF2039">
            <v>0</v>
          </cell>
          <cell r="AI2039">
            <v>2282</v>
          </cell>
          <cell r="AK2039">
            <v>0</v>
          </cell>
          <cell r="AM2039">
            <v>170</v>
          </cell>
          <cell r="AN2039">
            <v>1</v>
          </cell>
          <cell r="AO2039">
            <v>393216</v>
          </cell>
          <cell r="AQ2039">
            <v>0</v>
          </cell>
          <cell r="AR2039">
            <v>0</v>
          </cell>
          <cell r="AS2039" t="str">
            <v>Ы</v>
          </cell>
          <cell r="AT2039" t="str">
            <v>Ы</v>
          </cell>
          <cell r="AU2039">
            <v>0</v>
          </cell>
          <cell r="AV2039">
            <v>0</v>
          </cell>
          <cell r="AW2039">
            <v>23</v>
          </cell>
          <cell r="AX2039">
            <v>1</v>
          </cell>
          <cell r="AY2039">
            <v>0</v>
          </cell>
          <cell r="AZ2039">
            <v>0</v>
          </cell>
          <cell r="BA2039">
            <v>0</v>
          </cell>
          <cell r="BB2039">
            <v>0</v>
          </cell>
          <cell r="BC2039">
            <v>38828</v>
          </cell>
        </row>
        <row r="2040">
          <cell r="A2040">
            <v>2006</v>
          </cell>
          <cell r="B2040">
            <v>3</v>
          </cell>
          <cell r="C2040">
            <v>14</v>
          </cell>
          <cell r="D2040">
            <v>21</v>
          </cell>
          <cell r="E2040">
            <v>792020</v>
          </cell>
          <cell r="F2040">
            <v>0</v>
          </cell>
          <cell r="G2040" t="str">
            <v>Затраты по ШПЗ (основные)</v>
          </cell>
          <cell r="H2040">
            <v>2011</v>
          </cell>
          <cell r="I2040">
            <v>7920</v>
          </cell>
          <cell r="J2040">
            <v>337952.47</v>
          </cell>
          <cell r="K2040">
            <v>1</v>
          </cell>
          <cell r="L2040">
            <v>0</v>
          </cell>
          <cell r="M2040">
            <v>0</v>
          </cell>
          <cell r="N2040">
            <v>0</v>
          </cell>
          <cell r="R2040">
            <v>0</v>
          </cell>
          <cell r="S2040">
            <v>0</v>
          </cell>
          <cell r="T2040">
            <v>0</v>
          </cell>
          <cell r="U2040">
            <v>33</v>
          </cell>
          <cell r="V2040">
            <v>0</v>
          </cell>
          <cell r="W2040">
            <v>0</v>
          </cell>
          <cell r="AA2040">
            <v>0</v>
          </cell>
          <cell r="AB2040">
            <v>0</v>
          </cell>
          <cell r="AC2040">
            <v>0</v>
          </cell>
          <cell r="AD2040">
            <v>33</v>
          </cell>
          <cell r="AE2040">
            <v>116000</v>
          </cell>
          <cell r="AF2040">
            <v>0</v>
          </cell>
          <cell r="AI2040">
            <v>2282</v>
          </cell>
          <cell r="AK2040">
            <v>0</v>
          </cell>
          <cell r="AM2040">
            <v>171</v>
          </cell>
          <cell r="AN2040">
            <v>1</v>
          </cell>
          <cell r="AO2040">
            <v>393216</v>
          </cell>
          <cell r="AQ2040">
            <v>0</v>
          </cell>
          <cell r="AR2040">
            <v>0</v>
          </cell>
          <cell r="AS2040" t="str">
            <v>Ы</v>
          </cell>
          <cell r="AT2040" t="str">
            <v>Ы</v>
          </cell>
          <cell r="AU2040">
            <v>0</v>
          </cell>
          <cell r="AV2040">
            <v>0</v>
          </cell>
          <cell r="AW2040">
            <v>23</v>
          </cell>
          <cell r="AX2040">
            <v>1</v>
          </cell>
          <cell r="AY2040">
            <v>0</v>
          </cell>
          <cell r="AZ2040">
            <v>0</v>
          </cell>
          <cell r="BA2040">
            <v>0</v>
          </cell>
          <cell r="BB2040">
            <v>0</v>
          </cell>
          <cell r="BC2040">
            <v>38828</v>
          </cell>
        </row>
        <row r="2041">
          <cell r="A2041">
            <v>2006</v>
          </cell>
          <cell r="B2041">
            <v>3</v>
          </cell>
          <cell r="C2041">
            <v>15</v>
          </cell>
          <cell r="D2041">
            <v>21</v>
          </cell>
          <cell r="E2041">
            <v>792020</v>
          </cell>
          <cell r="F2041">
            <v>0</v>
          </cell>
          <cell r="G2041" t="str">
            <v>Затраты по ШПЗ (основные)</v>
          </cell>
          <cell r="H2041">
            <v>2011</v>
          </cell>
          <cell r="I2041">
            <v>7920</v>
          </cell>
          <cell r="J2041">
            <v>9015.26</v>
          </cell>
          <cell r="K2041">
            <v>1</v>
          </cell>
          <cell r="L2041">
            <v>0</v>
          </cell>
          <cell r="M2041">
            <v>0</v>
          </cell>
          <cell r="N2041">
            <v>0</v>
          </cell>
          <cell r="R2041">
            <v>0</v>
          </cell>
          <cell r="S2041">
            <v>0</v>
          </cell>
          <cell r="T2041">
            <v>0</v>
          </cell>
          <cell r="U2041">
            <v>33</v>
          </cell>
          <cell r="V2041">
            <v>0</v>
          </cell>
          <cell r="W2041">
            <v>0</v>
          </cell>
          <cell r="AA2041">
            <v>0</v>
          </cell>
          <cell r="AB2041">
            <v>0</v>
          </cell>
          <cell r="AC2041">
            <v>0</v>
          </cell>
          <cell r="AD2041">
            <v>33</v>
          </cell>
          <cell r="AE2041">
            <v>117000</v>
          </cell>
          <cell r="AF2041">
            <v>0</v>
          </cell>
          <cell r="AI2041">
            <v>2282</v>
          </cell>
          <cell r="AK2041">
            <v>0</v>
          </cell>
          <cell r="AM2041">
            <v>172</v>
          </cell>
          <cell r="AN2041">
            <v>1</v>
          </cell>
          <cell r="AO2041">
            <v>393216</v>
          </cell>
          <cell r="AQ2041">
            <v>0</v>
          </cell>
          <cell r="AR2041">
            <v>0</v>
          </cell>
          <cell r="AS2041" t="str">
            <v>Ы</v>
          </cell>
          <cell r="AT2041" t="str">
            <v>Ы</v>
          </cell>
          <cell r="AU2041">
            <v>0</v>
          </cell>
          <cell r="AV2041">
            <v>0</v>
          </cell>
          <cell r="AW2041">
            <v>23</v>
          </cell>
          <cell r="AX2041">
            <v>1</v>
          </cell>
          <cell r="AY2041">
            <v>0</v>
          </cell>
          <cell r="AZ2041">
            <v>0</v>
          </cell>
          <cell r="BA2041">
            <v>0</v>
          </cell>
          <cell r="BB2041">
            <v>0</v>
          </cell>
          <cell r="BC2041">
            <v>38828</v>
          </cell>
        </row>
        <row r="2042">
          <cell r="A2042">
            <v>2006</v>
          </cell>
          <cell r="B2042">
            <v>3</v>
          </cell>
          <cell r="C2042">
            <v>16</v>
          </cell>
          <cell r="D2042">
            <v>21</v>
          </cell>
          <cell r="E2042">
            <v>792020</v>
          </cell>
          <cell r="F2042">
            <v>0</v>
          </cell>
          <cell r="G2042" t="str">
            <v>Затраты по ШПЗ (основные)</v>
          </cell>
          <cell r="H2042">
            <v>2011</v>
          </cell>
          <cell r="I2042">
            <v>7920</v>
          </cell>
          <cell r="J2042">
            <v>2040</v>
          </cell>
          <cell r="K2042">
            <v>1</v>
          </cell>
          <cell r="L2042">
            <v>0</v>
          </cell>
          <cell r="M2042">
            <v>0</v>
          </cell>
          <cell r="N2042">
            <v>0</v>
          </cell>
          <cell r="R2042">
            <v>0</v>
          </cell>
          <cell r="S2042">
            <v>0</v>
          </cell>
          <cell r="T2042">
            <v>0</v>
          </cell>
          <cell r="U2042">
            <v>33</v>
          </cell>
          <cell r="V2042">
            <v>0</v>
          </cell>
          <cell r="W2042">
            <v>0</v>
          </cell>
          <cell r="AA2042">
            <v>0</v>
          </cell>
          <cell r="AB2042">
            <v>0</v>
          </cell>
          <cell r="AC2042">
            <v>0</v>
          </cell>
          <cell r="AD2042">
            <v>33</v>
          </cell>
          <cell r="AE2042">
            <v>118000</v>
          </cell>
          <cell r="AF2042">
            <v>0</v>
          </cell>
          <cell r="AI2042">
            <v>2282</v>
          </cell>
          <cell r="AK2042">
            <v>0</v>
          </cell>
          <cell r="AM2042">
            <v>173</v>
          </cell>
          <cell r="AN2042">
            <v>1</v>
          </cell>
          <cell r="AO2042">
            <v>393216</v>
          </cell>
          <cell r="AQ2042">
            <v>0</v>
          </cell>
          <cell r="AR2042">
            <v>0</v>
          </cell>
          <cell r="AS2042" t="str">
            <v>Ы</v>
          </cell>
          <cell r="AT2042" t="str">
            <v>Ы</v>
          </cell>
          <cell r="AU2042">
            <v>0</v>
          </cell>
          <cell r="AV2042">
            <v>0</v>
          </cell>
          <cell r="AW2042">
            <v>23</v>
          </cell>
          <cell r="AX2042">
            <v>1</v>
          </cell>
          <cell r="AY2042">
            <v>0</v>
          </cell>
          <cell r="AZ2042">
            <v>0</v>
          </cell>
          <cell r="BA2042">
            <v>0</v>
          </cell>
          <cell r="BB2042">
            <v>0</v>
          </cell>
          <cell r="BC2042">
            <v>38828</v>
          </cell>
        </row>
        <row r="2043">
          <cell r="A2043">
            <v>2006</v>
          </cell>
          <cell r="B2043">
            <v>3</v>
          </cell>
          <cell r="C2043">
            <v>17</v>
          </cell>
          <cell r="D2043">
            <v>21</v>
          </cell>
          <cell r="E2043">
            <v>792020</v>
          </cell>
          <cell r="F2043">
            <v>0</v>
          </cell>
          <cell r="G2043" t="str">
            <v>Затраты по ШПЗ (основные)</v>
          </cell>
          <cell r="H2043">
            <v>2011</v>
          </cell>
          <cell r="I2043">
            <v>7920</v>
          </cell>
          <cell r="J2043">
            <v>15272.51</v>
          </cell>
          <cell r="K2043">
            <v>1</v>
          </cell>
          <cell r="L2043">
            <v>0</v>
          </cell>
          <cell r="M2043">
            <v>0</v>
          </cell>
          <cell r="N2043">
            <v>0</v>
          </cell>
          <cell r="R2043">
            <v>0</v>
          </cell>
          <cell r="S2043">
            <v>0</v>
          </cell>
          <cell r="T2043">
            <v>0</v>
          </cell>
          <cell r="U2043">
            <v>33</v>
          </cell>
          <cell r="V2043">
            <v>0</v>
          </cell>
          <cell r="W2043">
            <v>0</v>
          </cell>
          <cell r="AA2043">
            <v>0</v>
          </cell>
          <cell r="AB2043">
            <v>0</v>
          </cell>
          <cell r="AC2043">
            <v>0</v>
          </cell>
          <cell r="AD2043">
            <v>33</v>
          </cell>
          <cell r="AE2043">
            <v>130100</v>
          </cell>
          <cell r="AF2043">
            <v>0</v>
          </cell>
          <cell r="AI2043">
            <v>2282</v>
          </cell>
          <cell r="AK2043">
            <v>0</v>
          </cell>
          <cell r="AM2043">
            <v>174</v>
          </cell>
          <cell r="AN2043">
            <v>1</v>
          </cell>
          <cell r="AO2043">
            <v>393216</v>
          </cell>
          <cell r="AQ2043">
            <v>0</v>
          </cell>
          <cell r="AR2043">
            <v>0</v>
          </cell>
          <cell r="AS2043" t="str">
            <v>Ы</v>
          </cell>
          <cell r="AT2043" t="str">
            <v>Ы</v>
          </cell>
          <cell r="AU2043">
            <v>0</v>
          </cell>
          <cell r="AV2043">
            <v>0</v>
          </cell>
          <cell r="AW2043">
            <v>23</v>
          </cell>
          <cell r="AX2043">
            <v>1</v>
          </cell>
          <cell r="AY2043">
            <v>0</v>
          </cell>
          <cell r="AZ2043">
            <v>0</v>
          </cell>
          <cell r="BA2043">
            <v>0</v>
          </cell>
          <cell r="BB2043">
            <v>0</v>
          </cell>
          <cell r="BC2043">
            <v>38828</v>
          </cell>
        </row>
        <row r="2044">
          <cell r="A2044">
            <v>2006</v>
          </cell>
          <cell r="B2044">
            <v>3</v>
          </cell>
          <cell r="C2044">
            <v>18</v>
          </cell>
          <cell r="D2044">
            <v>21</v>
          </cell>
          <cell r="E2044">
            <v>792020</v>
          </cell>
          <cell r="F2044">
            <v>0</v>
          </cell>
          <cell r="G2044" t="str">
            <v>Затраты по ШПЗ (основные)</v>
          </cell>
          <cell r="H2044">
            <v>2011</v>
          </cell>
          <cell r="I2044">
            <v>7920</v>
          </cell>
          <cell r="J2044">
            <v>637073.25</v>
          </cell>
          <cell r="K2044">
            <v>1</v>
          </cell>
          <cell r="L2044">
            <v>0</v>
          </cell>
          <cell r="M2044">
            <v>0</v>
          </cell>
          <cell r="N2044">
            <v>0</v>
          </cell>
          <cell r="R2044">
            <v>0</v>
          </cell>
          <cell r="S2044">
            <v>0</v>
          </cell>
          <cell r="T2044">
            <v>0</v>
          </cell>
          <cell r="U2044">
            <v>33</v>
          </cell>
          <cell r="V2044">
            <v>0</v>
          </cell>
          <cell r="W2044">
            <v>0</v>
          </cell>
          <cell r="AA2044">
            <v>0</v>
          </cell>
          <cell r="AB2044">
            <v>0</v>
          </cell>
          <cell r="AC2044">
            <v>0</v>
          </cell>
          <cell r="AD2044">
            <v>33</v>
          </cell>
          <cell r="AE2044">
            <v>131000</v>
          </cell>
          <cell r="AF2044">
            <v>0</v>
          </cell>
          <cell r="AI2044">
            <v>2282</v>
          </cell>
          <cell r="AK2044">
            <v>0</v>
          </cell>
          <cell r="AM2044">
            <v>175</v>
          </cell>
          <cell r="AN2044">
            <v>1</v>
          </cell>
          <cell r="AO2044">
            <v>393216</v>
          </cell>
          <cell r="AQ2044">
            <v>0</v>
          </cell>
          <cell r="AR2044">
            <v>0</v>
          </cell>
          <cell r="AS2044" t="str">
            <v>Ы</v>
          </cell>
          <cell r="AT2044" t="str">
            <v>Ы</v>
          </cell>
          <cell r="AU2044">
            <v>0</v>
          </cell>
          <cell r="AV2044">
            <v>0</v>
          </cell>
          <cell r="AW2044">
            <v>23</v>
          </cell>
          <cell r="AX2044">
            <v>1</v>
          </cell>
          <cell r="AY2044">
            <v>0</v>
          </cell>
          <cell r="AZ2044">
            <v>0</v>
          </cell>
          <cell r="BA2044">
            <v>0</v>
          </cell>
          <cell r="BB2044">
            <v>0</v>
          </cell>
          <cell r="BC2044">
            <v>38828</v>
          </cell>
        </row>
        <row r="2045">
          <cell r="A2045">
            <v>2006</v>
          </cell>
          <cell r="B2045">
            <v>3</v>
          </cell>
          <cell r="C2045">
            <v>19</v>
          </cell>
          <cell r="D2045">
            <v>21</v>
          </cell>
          <cell r="E2045">
            <v>792020</v>
          </cell>
          <cell r="F2045">
            <v>0</v>
          </cell>
          <cell r="G2045" t="str">
            <v>Затраты по ШПЗ (основные)</v>
          </cell>
          <cell r="H2045">
            <v>2011</v>
          </cell>
          <cell r="I2045">
            <v>7920</v>
          </cell>
          <cell r="J2045">
            <v>2420.98</v>
          </cell>
          <cell r="K2045">
            <v>1</v>
          </cell>
          <cell r="L2045">
            <v>0</v>
          </cell>
          <cell r="M2045">
            <v>0</v>
          </cell>
          <cell r="N2045">
            <v>0</v>
          </cell>
          <cell r="R2045">
            <v>0</v>
          </cell>
          <cell r="S2045">
            <v>0</v>
          </cell>
          <cell r="T2045">
            <v>0</v>
          </cell>
          <cell r="U2045">
            <v>33</v>
          </cell>
          <cell r="V2045">
            <v>0</v>
          </cell>
          <cell r="W2045">
            <v>0</v>
          </cell>
          <cell r="AA2045">
            <v>0</v>
          </cell>
          <cell r="AB2045">
            <v>0</v>
          </cell>
          <cell r="AC2045">
            <v>0</v>
          </cell>
          <cell r="AD2045">
            <v>33</v>
          </cell>
          <cell r="AE2045">
            <v>135000</v>
          </cell>
          <cell r="AF2045">
            <v>0</v>
          </cell>
          <cell r="AI2045">
            <v>2282</v>
          </cell>
          <cell r="AK2045">
            <v>0</v>
          </cell>
          <cell r="AM2045">
            <v>176</v>
          </cell>
          <cell r="AN2045">
            <v>1</v>
          </cell>
          <cell r="AO2045">
            <v>393216</v>
          </cell>
          <cell r="AQ2045">
            <v>0</v>
          </cell>
          <cell r="AR2045">
            <v>0</v>
          </cell>
          <cell r="AS2045" t="str">
            <v>Ы</v>
          </cell>
          <cell r="AT2045" t="str">
            <v>Ы</v>
          </cell>
          <cell r="AU2045">
            <v>0</v>
          </cell>
          <cell r="AV2045">
            <v>0</v>
          </cell>
          <cell r="AW2045">
            <v>23</v>
          </cell>
          <cell r="AX2045">
            <v>1</v>
          </cell>
          <cell r="AY2045">
            <v>0</v>
          </cell>
          <cell r="AZ2045">
            <v>0</v>
          </cell>
          <cell r="BA2045">
            <v>0</v>
          </cell>
          <cell r="BB2045">
            <v>0</v>
          </cell>
          <cell r="BC2045">
            <v>38828</v>
          </cell>
        </row>
        <row r="2046">
          <cell r="A2046">
            <v>2006</v>
          </cell>
          <cell r="B2046">
            <v>3</v>
          </cell>
          <cell r="C2046">
            <v>20</v>
          </cell>
          <cell r="D2046">
            <v>21</v>
          </cell>
          <cell r="E2046">
            <v>792020</v>
          </cell>
          <cell r="F2046">
            <v>0</v>
          </cell>
          <cell r="G2046" t="str">
            <v>Затраты по ШПЗ (основные)</v>
          </cell>
          <cell r="H2046">
            <v>2011</v>
          </cell>
          <cell r="I2046">
            <v>7920</v>
          </cell>
          <cell r="J2046">
            <v>340195.56</v>
          </cell>
          <cell r="K2046">
            <v>1</v>
          </cell>
          <cell r="L2046">
            <v>0</v>
          </cell>
          <cell r="M2046">
            <v>0</v>
          </cell>
          <cell r="N2046">
            <v>0</v>
          </cell>
          <cell r="R2046">
            <v>0</v>
          </cell>
          <cell r="S2046">
            <v>0</v>
          </cell>
          <cell r="T2046">
            <v>0</v>
          </cell>
          <cell r="U2046">
            <v>33</v>
          </cell>
          <cell r="V2046">
            <v>0</v>
          </cell>
          <cell r="W2046">
            <v>0</v>
          </cell>
          <cell r="AA2046">
            <v>0</v>
          </cell>
          <cell r="AB2046">
            <v>0</v>
          </cell>
          <cell r="AC2046">
            <v>0</v>
          </cell>
          <cell r="AD2046">
            <v>33</v>
          </cell>
          <cell r="AE2046">
            <v>143000</v>
          </cell>
          <cell r="AF2046">
            <v>0</v>
          </cell>
          <cell r="AI2046">
            <v>2282</v>
          </cell>
          <cell r="AK2046">
            <v>0</v>
          </cell>
          <cell r="AM2046">
            <v>177</v>
          </cell>
          <cell r="AN2046">
            <v>1</v>
          </cell>
          <cell r="AO2046">
            <v>393216</v>
          </cell>
          <cell r="AQ2046">
            <v>0</v>
          </cell>
          <cell r="AR2046">
            <v>0</v>
          </cell>
          <cell r="AS2046" t="str">
            <v>Ы</v>
          </cell>
          <cell r="AT2046" t="str">
            <v>Ы</v>
          </cell>
          <cell r="AU2046">
            <v>0</v>
          </cell>
          <cell r="AV2046">
            <v>0</v>
          </cell>
          <cell r="AW2046">
            <v>23</v>
          </cell>
          <cell r="AX2046">
            <v>1</v>
          </cell>
          <cell r="AY2046">
            <v>0</v>
          </cell>
          <cell r="AZ2046">
            <v>0</v>
          </cell>
          <cell r="BA2046">
            <v>0</v>
          </cell>
          <cell r="BB2046">
            <v>0</v>
          </cell>
          <cell r="BC2046">
            <v>38828</v>
          </cell>
        </row>
        <row r="2047">
          <cell r="A2047">
            <v>2006</v>
          </cell>
          <cell r="B2047">
            <v>3</v>
          </cell>
          <cell r="C2047">
            <v>21</v>
          </cell>
          <cell r="D2047">
            <v>21</v>
          </cell>
          <cell r="E2047">
            <v>792020</v>
          </cell>
          <cell r="F2047">
            <v>0</v>
          </cell>
          <cell r="G2047" t="str">
            <v>Затраты по ШПЗ (основные)</v>
          </cell>
          <cell r="H2047">
            <v>2011</v>
          </cell>
          <cell r="I2047">
            <v>7920</v>
          </cell>
          <cell r="J2047">
            <v>495492.4</v>
          </cell>
          <cell r="K2047">
            <v>1</v>
          </cell>
          <cell r="L2047">
            <v>0</v>
          </cell>
          <cell r="M2047">
            <v>0</v>
          </cell>
          <cell r="N2047">
            <v>0</v>
          </cell>
          <cell r="R2047">
            <v>0</v>
          </cell>
          <cell r="S2047">
            <v>0</v>
          </cell>
          <cell r="T2047">
            <v>0</v>
          </cell>
          <cell r="U2047">
            <v>33</v>
          </cell>
          <cell r="V2047">
            <v>0</v>
          </cell>
          <cell r="W2047">
            <v>0</v>
          </cell>
          <cell r="AA2047">
            <v>0</v>
          </cell>
          <cell r="AB2047">
            <v>0</v>
          </cell>
          <cell r="AC2047">
            <v>0</v>
          </cell>
          <cell r="AD2047">
            <v>33</v>
          </cell>
          <cell r="AE2047">
            <v>151000</v>
          </cell>
          <cell r="AF2047">
            <v>0</v>
          </cell>
          <cell r="AI2047">
            <v>2282</v>
          </cell>
          <cell r="AK2047">
            <v>0</v>
          </cell>
          <cell r="AM2047">
            <v>178</v>
          </cell>
          <cell r="AN2047">
            <v>1</v>
          </cell>
          <cell r="AO2047">
            <v>393216</v>
          </cell>
          <cell r="AQ2047">
            <v>0</v>
          </cell>
          <cell r="AR2047">
            <v>0</v>
          </cell>
          <cell r="AS2047" t="str">
            <v>Ы</v>
          </cell>
          <cell r="AT2047" t="str">
            <v>Ы</v>
          </cell>
          <cell r="AU2047">
            <v>0</v>
          </cell>
          <cell r="AV2047">
            <v>0</v>
          </cell>
          <cell r="AW2047">
            <v>23</v>
          </cell>
          <cell r="AX2047">
            <v>1</v>
          </cell>
          <cell r="AY2047">
            <v>0</v>
          </cell>
          <cell r="AZ2047">
            <v>0</v>
          </cell>
          <cell r="BA2047">
            <v>0</v>
          </cell>
          <cell r="BB2047">
            <v>0</v>
          </cell>
          <cell r="BC2047">
            <v>38828</v>
          </cell>
        </row>
        <row r="2048">
          <cell r="A2048">
            <v>2006</v>
          </cell>
          <cell r="B2048">
            <v>3</v>
          </cell>
          <cell r="C2048">
            <v>22</v>
          </cell>
          <cell r="D2048">
            <v>21</v>
          </cell>
          <cell r="E2048">
            <v>792020</v>
          </cell>
          <cell r="F2048">
            <v>0</v>
          </cell>
          <cell r="G2048" t="str">
            <v>Затраты по ШПЗ (основные)</v>
          </cell>
          <cell r="H2048">
            <v>2011</v>
          </cell>
          <cell r="I2048">
            <v>7920</v>
          </cell>
          <cell r="J2048">
            <v>51317.599999999999</v>
          </cell>
          <cell r="K2048">
            <v>1</v>
          </cell>
          <cell r="L2048">
            <v>0</v>
          </cell>
          <cell r="M2048">
            <v>0</v>
          </cell>
          <cell r="N2048">
            <v>0</v>
          </cell>
          <cell r="R2048">
            <v>0</v>
          </cell>
          <cell r="S2048">
            <v>0</v>
          </cell>
          <cell r="T2048">
            <v>0</v>
          </cell>
          <cell r="U2048">
            <v>33</v>
          </cell>
          <cell r="V2048">
            <v>0</v>
          </cell>
          <cell r="W2048">
            <v>0</v>
          </cell>
          <cell r="AA2048">
            <v>0</v>
          </cell>
          <cell r="AB2048">
            <v>0</v>
          </cell>
          <cell r="AC2048">
            <v>0</v>
          </cell>
          <cell r="AD2048">
            <v>33</v>
          </cell>
          <cell r="AE2048">
            <v>152000</v>
          </cell>
          <cell r="AF2048">
            <v>0</v>
          </cell>
          <cell r="AI2048">
            <v>2282</v>
          </cell>
          <cell r="AK2048">
            <v>0</v>
          </cell>
          <cell r="AM2048">
            <v>179</v>
          </cell>
          <cell r="AN2048">
            <v>1</v>
          </cell>
          <cell r="AO2048">
            <v>393216</v>
          </cell>
          <cell r="AQ2048">
            <v>0</v>
          </cell>
          <cell r="AR2048">
            <v>0</v>
          </cell>
          <cell r="AS2048" t="str">
            <v>Ы</v>
          </cell>
          <cell r="AT2048" t="str">
            <v>Ы</v>
          </cell>
          <cell r="AU2048">
            <v>0</v>
          </cell>
          <cell r="AV2048">
            <v>0</v>
          </cell>
          <cell r="AW2048">
            <v>23</v>
          </cell>
          <cell r="AX2048">
            <v>1</v>
          </cell>
          <cell r="AY2048">
            <v>0</v>
          </cell>
          <cell r="AZ2048">
            <v>0</v>
          </cell>
          <cell r="BA2048">
            <v>0</v>
          </cell>
          <cell r="BB2048">
            <v>0</v>
          </cell>
          <cell r="BC2048">
            <v>38828</v>
          </cell>
        </row>
        <row r="2049">
          <cell r="A2049">
            <v>2006</v>
          </cell>
          <cell r="B2049">
            <v>3</v>
          </cell>
          <cell r="C2049">
            <v>23</v>
          </cell>
          <cell r="D2049">
            <v>21</v>
          </cell>
          <cell r="E2049">
            <v>792020</v>
          </cell>
          <cell r="F2049">
            <v>0</v>
          </cell>
          <cell r="G2049" t="str">
            <v>Затраты по ШПЗ (основные)</v>
          </cell>
          <cell r="H2049">
            <v>2011</v>
          </cell>
          <cell r="I2049">
            <v>7920</v>
          </cell>
          <cell r="J2049">
            <v>1592604.57</v>
          </cell>
          <cell r="K2049">
            <v>1</v>
          </cell>
          <cell r="L2049">
            <v>0</v>
          </cell>
          <cell r="M2049">
            <v>0</v>
          </cell>
          <cell r="N2049">
            <v>0</v>
          </cell>
          <cell r="R2049">
            <v>0</v>
          </cell>
          <cell r="S2049">
            <v>0</v>
          </cell>
          <cell r="T2049">
            <v>0</v>
          </cell>
          <cell r="U2049">
            <v>33</v>
          </cell>
          <cell r="V2049">
            <v>0</v>
          </cell>
          <cell r="W2049">
            <v>0</v>
          </cell>
          <cell r="AA2049">
            <v>0</v>
          </cell>
          <cell r="AB2049">
            <v>0</v>
          </cell>
          <cell r="AC2049">
            <v>0</v>
          </cell>
          <cell r="AD2049">
            <v>33</v>
          </cell>
          <cell r="AE2049">
            <v>220000</v>
          </cell>
          <cell r="AF2049">
            <v>0</v>
          </cell>
          <cell r="AI2049">
            <v>2282</v>
          </cell>
          <cell r="AK2049">
            <v>0</v>
          </cell>
          <cell r="AM2049">
            <v>180</v>
          </cell>
          <cell r="AN2049">
            <v>1</v>
          </cell>
          <cell r="AO2049">
            <v>393216</v>
          </cell>
          <cell r="AQ2049">
            <v>0</v>
          </cell>
          <cell r="AR2049">
            <v>0</v>
          </cell>
          <cell r="AS2049" t="str">
            <v>Ы</v>
          </cell>
          <cell r="AT2049" t="str">
            <v>Ы</v>
          </cell>
          <cell r="AU2049">
            <v>0</v>
          </cell>
          <cell r="AV2049">
            <v>0</v>
          </cell>
          <cell r="AW2049">
            <v>23</v>
          </cell>
          <cell r="AX2049">
            <v>1</v>
          </cell>
          <cell r="AY2049">
            <v>0</v>
          </cell>
          <cell r="AZ2049">
            <v>0</v>
          </cell>
          <cell r="BA2049">
            <v>0</v>
          </cell>
          <cell r="BB2049">
            <v>0</v>
          </cell>
          <cell r="BC2049">
            <v>38828</v>
          </cell>
        </row>
        <row r="2050">
          <cell r="A2050">
            <v>2006</v>
          </cell>
          <cell r="B2050">
            <v>3</v>
          </cell>
          <cell r="C2050">
            <v>24</v>
          </cell>
          <cell r="D2050">
            <v>21</v>
          </cell>
          <cell r="E2050">
            <v>792020</v>
          </cell>
          <cell r="F2050">
            <v>0</v>
          </cell>
          <cell r="G2050" t="str">
            <v>Затраты по ШПЗ (основные)</v>
          </cell>
          <cell r="H2050">
            <v>2011</v>
          </cell>
          <cell r="I2050">
            <v>7920</v>
          </cell>
          <cell r="J2050">
            <v>871688.26</v>
          </cell>
          <cell r="K2050">
            <v>1</v>
          </cell>
          <cell r="L2050">
            <v>0</v>
          </cell>
          <cell r="M2050">
            <v>0</v>
          </cell>
          <cell r="N2050">
            <v>0</v>
          </cell>
          <cell r="R2050">
            <v>0</v>
          </cell>
          <cell r="S2050">
            <v>0</v>
          </cell>
          <cell r="T2050">
            <v>0</v>
          </cell>
          <cell r="U2050">
            <v>33</v>
          </cell>
          <cell r="V2050">
            <v>0</v>
          </cell>
          <cell r="W2050">
            <v>0</v>
          </cell>
          <cell r="AA2050">
            <v>0</v>
          </cell>
          <cell r="AB2050">
            <v>0</v>
          </cell>
          <cell r="AC2050">
            <v>0</v>
          </cell>
          <cell r="AD2050">
            <v>33</v>
          </cell>
          <cell r="AE2050">
            <v>230000</v>
          </cell>
          <cell r="AF2050">
            <v>0</v>
          </cell>
          <cell r="AI2050">
            <v>2282</v>
          </cell>
          <cell r="AK2050">
            <v>0</v>
          </cell>
          <cell r="AM2050">
            <v>181</v>
          </cell>
          <cell r="AN2050">
            <v>1</v>
          </cell>
          <cell r="AO2050">
            <v>393216</v>
          </cell>
          <cell r="AQ2050">
            <v>0</v>
          </cell>
          <cell r="AR2050">
            <v>0</v>
          </cell>
          <cell r="AS2050" t="str">
            <v>Ы</v>
          </cell>
          <cell r="AT2050" t="str">
            <v>Ы</v>
          </cell>
          <cell r="AU2050">
            <v>0</v>
          </cell>
          <cell r="AV2050">
            <v>0</v>
          </cell>
          <cell r="AW2050">
            <v>23</v>
          </cell>
          <cell r="AX2050">
            <v>1</v>
          </cell>
          <cell r="AY2050">
            <v>0</v>
          </cell>
          <cell r="AZ2050">
            <v>0</v>
          </cell>
          <cell r="BA2050">
            <v>0</v>
          </cell>
          <cell r="BB2050">
            <v>0</v>
          </cell>
          <cell r="BC2050">
            <v>38828</v>
          </cell>
        </row>
        <row r="2051">
          <cell r="A2051">
            <v>2006</v>
          </cell>
          <cell r="B2051">
            <v>3</v>
          </cell>
          <cell r="C2051">
            <v>25</v>
          </cell>
          <cell r="D2051">
            <v>21</v>
          </cell>
          <cell r="E2051">
            <v>792020</v>
          </cell>
          <cell r="F2051">
            <v>0</v>
          </cell>
          <cell r="G2051" t="str">
            <v>Затраты по ШПЗ (основные)</v>
          </cell>
          <cell r="H2051">
            <v>2011</v>
          </cell>
          <cell r="I2051">
            <v>7920</v>
          </cell>
          <cell r="J2051">
            <v>163358.07999999999</v>
          </cell>
          <cell r="K2051">
            <v>1</v>
          </cell>
          <cell r="L2051">
            <v>0</v>
          </cell>
          <cell r="M2051">
            <v>0</v>
          </cell>
          <cell r="N2051">
            <v>0</v>
          </cell>
          <cell r="R2051">
            <v>0</v>
          </cell>
          <cell r="S2051">
            <v>0</v>
          </cell>
          <cell r="T2051">
            <v>0</v>
          </cell>
          <cell r="U2051">
            <v>33</v>
          </cell>
          <cell r="V2051">
            <v>0</v>
          </cell>
          <cell r="W2051">
            <v>0</v>
          </cell>
          <cell r="AA2051">
            <v>0</v>
          </cell>
          <cell r="AB2051">
            <v>0</v>
          </cell>
          <cell r="AC2051">
            <v>0</v>
          </cell>
          <cell r="AD2051">
            <v>33</v>
          </cell>
          <cell r="AE2051">
            <v>260000</v>
          </cell>
          <cell r="AF2051">
            <v>0</v>
          </cell>
          <cell r="AI2051">
            <v>2282</v>
          </cell>
          <cell r="AK2051">
            <v>0</v>
          </cell>
          <cell r="AM2051">
            <v>182</v>
          </cell>
          <cell r="AN2051">
            <v>1</v>
          </cell>
          <cell r="AO2051">
            <v>393216</v>
          </cell>
          <cell r="AQ2051">
            <v>0</v>
          </cell>
          <cell r="AR2051">
            <v>0</v>
          </cell>
          <cell r="AS2051" t="str">
            <v>Ы</v>
          </cell>
          <cell r="AT2051" t="str">
            <v>Ы</v>
          </cell>
          <cell r="AU2051">
            <v>0</v>
          </cell>
          <cell r="AV2051">
            <v>0</v>
          </cell>
          <cell r="AW2051">
            <v>23</v>
          </cell>
          <cell r="AX2051">
            <v>1</v>
          </cell>
          <cell r="AY2051">
            <v>0</v>
          </cell>
          <cell r="AZ2051">
            <v>0</v>
          </cell>
          <cell r="BA2051">
            <v>0</v>
          </cell>
          <cell r="BB2051">
            <v>0</v>
          </cell>
          <cell r="BC2051">
            <v>38828</v>
          </cell>
        </row>
        <row r="2052">
          <cell r="A2052">
            <v>2006</v>
          </cell>
          <cell r="B2052">
            <v>3</v>
          </cell>
          <cell r="C2052">
            <v>26</v>
          </cell>
          <cell r="D2052">
            <v>21</v>
          </cell>
          <cell r="E2052">
            <v>792020</v>
          </cell>
          <cell r="F2052">
            <v>0</v>
          </cell>
          <cell r="G2052" t="str">
            <v>Затраты по ШПЗ (основные)</v>
          </cell>
          <cell r="H2052">
            <v>2011</v>
          </cell>
          <cell r="I2052">
            <v>7920</v>
          </cell>
          <cell r="J2052">
            <v>231733.05</v>
          </cell>
          <cell r="K2052">
            <v>1</v>
          </cell>
          <cell r="L2052">
            <v>0</v>
          </cell>
          <cell r="M2052">
            <v>0</v>
          </cell>
          <cell r="N2052">
            <v>0</v>
          </cell>
          <cell r="R2052">
            <v>0</v>
          </cell>
          <cell r="S2052">
            <v>0</v>
          </cell>
          <cell r="T2052">
            <v>0</v>
          </cell>
          <cell r="U2052">
            <v>33</v>
          </cell>
          <cell r="V2052">
            <v>0</v>
          </cell>
          <cell r="W2052">
            <v>0</v>
          </cell>
          <cell r="AA2052">
            <v>0</v>
          </cell>
          <cell r="AB2052">
            <v>0</v>
          </cell>
          <cell r="AC2052">
            <v>0</v>
          </cell>
          <cell r="AD2052">
            <v>33</v>
          </cell>
          <cell r="AE2052">
            <v>270000</v>
          </cell>
          <cell r="AF2052">
            <v>0</v>
          </cell>
          <cell r="AI2052">
            <v>2282</v>
          </cell>
          <cell r="AK2052">
            <v>0</v>
          </cell>
          <cell r="AM2052">
            <v>183</v>
          </cell>
          <cell r="AN2052">
            <v>1</v>
          </cell>
          <cell r="AO2052">
            <v>393216</v>
          </cell>
          <cell r="AQ2052">
            <v>0</v>
          </cell>
          <cell r="AR2052">
            <v>0</v>
          </cell>
          <cell r="AS2052" t="str">
            <v>Ы</v>
          </cell>
          <cell r="AT2052" t="str">
            <v>Ы</v>
          </cell>
          <cell r="AU2052">
            <v>0</v>
          </cell>
          <cell r="AV2052">
            <v>0</v>
          </cell>
          <cell r="AW2052">
            <v>23</v>
          </cell>
          <cell r="AX2052">
            <v>1</v>
          </cell>
          <cell r="AY2052">
            <v>0</v>
          </cell>
          <cell r="AZ2052">
            <v>0</v>
          </cell>
          <cell r="BA2052">
            <v>0</v>
          </cell>
          <cell r="BB2052">
            <v>0</v>
          </cell>
          <cell r="BC2052">
            <v>38828</v>
          </cell>
        </row>
        <row r="2053">
          <cell r="A2053">
            <v>2006</v>
          </cell>
          <cell r="B2053">
            <v>3</v>
          </cell>
          <cell r="C2053">
            <v>27</v>
          </cell>
          <cell r="D2053">
            <v>21</v>
          </cell>
          <cell r="E2053">
            <v>792020</v>
          </cell>
          <cell r="F2053">
            <v>0</v>
          </cell>
          <cell r="G2053" t="str">
            <v>Затраты по ШПЗ (основные)</v>
          </cell>
          <cell r="H2053">
            <v>2011</v>
          </cell>
          <cell r="I2053">
            <v>7920</v>
          </cell>
          <cell r="J2053">
            <v>8009.15</v>
          </cell>
          <cell r="K2053">
            <v>1</v>
          </cell>
          <cell r="L2053">
            <v>0</v>
          </cell>
          <cell r="M2053">
            <v>0</v>
          </cell>
          <cell r="N2053">
            <v>0</v>
          </cell>
          <cell r="R2053">
            <v>0</v>
          </cell>
          <cell r="S2053">
            <v>0</v>
          </cell>
          <cell r="T2053">
            <v>0</v>
          </cell>
          <cell r="U2053">
            <v>33</v>
          </cell>
          <cell r="V2053">
            <v>0</v>
          </cell>
          <cell r="W2053">
            <v>0</v>
          </cell>
          <cell r="AA2053">
            <v>0</v>
          </cell>
          <cell r="AB2053">
            <v>0</v>
          </cell>
          <cell r="AC2053">
            <v>0</v>
          </cell>
          <cell r="AD2053">
            <v>33</v>
          </cell>
          <cell r="AE2053">
            <v>280000</v>
          </cell>
          <cell r="AF2053">
            <v>0</v>
          </cell>
          <cell r="AI2053">
            <v>2282</v>
          </cell>
          <cell r="AK2053">
            <v>0</v>
          </cell>
          <cell r="AM2053">
            <v>184</v>
          </cell>
          <cell r="AN2053">
            <v>1</v>
          </cell>
          <cell r="AO2053">
            <v>393216</v>
          </cell>
          <cell r="AQ2053">
            <v>0</v>
          </cell>
          <cell r="AR2053">
            <v>0</v>
          </cell>
          <cell r="AS2053" t="str">
            <v>Ы</v>
          </cell>
          <cell r="AT2053" t="str">
            <v>Ы</v>
          </cell>
          <cell r="AU2053">
            <v>0</v>
          </cell>
          <cell r="AV2053">
            <v>0</v>
          </cell>
          <cell r="AW2053">
            <v>23</v>
          </cell>
          <cell r="AX2053">
            <v>1</v>
          </cell>
          <cell r="AY2053">
            <v>0</v>
          </cell>
          <cell r="AZ2053">
            <v>0</v>
          </cell>
          <cell r="BA2053">
            <v>0</v>
          </cell>
          <cell r="BB2053">
            <v>0</v>
          </cell>
          <cell r="BC2053">
            <v>38828</v>
          </cell>
        </row>
        <row r="2054">
          <cell r="A2054">
            <v>2006</v>
          </cell>
          <cell r="B2054">
            <v>3</v>
          </cell>
          <cell r="C2054">
            <v>28</v>
          </cell>
          <cell r="D2054">
            <v>21</v>
          </cell>
          <cell r="E2054">
            <v>792020</v>
          </cell>
          <cell r="F2054">
            <v>0</v>
          </cell>
          <cell r="G2054" t="str">
            <v>Затраты по ШПЗ (основные)</v>
          </cell>
          <cell r="H2054">
            <v>2011</v>
          </cell>
          <cell r="I2054">
            <v>7920</v>
          </cell>
          <cell r="J2054">
            <v>55215.73</v>
          </cell>
          <cell r="K2054">
            <v>1</v>
          </cell>
          <cell r="L2054">
            <v>0</v>
          </cell>
          <cell r="M2054">
            <v>0</v>
          </cell>
          <cell r="N2054">
            <v>0</v>
          </cell>
          <cell r="R2054">
            <v>0</v>
          </cell>
          <cell r="S2054">
            <v>0</v>
          </cell>
          <cell r="T2054">
            <v>0</v>
          </cell>
          <cell r="U2054">
            <v>33</v>
          </cell>
          <cell r="V2054">
            <v>0</v>
          </cell>
          <cell r="W2054">
            <v>0</v>
          </cell>
          <cell r="AA2054">
            <v>0</v>
          </cell>
          <cell r="AB2054">
            <v>0</v>
          </cell>
          <cell r="AC2054">
            <v>0</v>
          </cell>
          <cell r="AD2054">
            <v>33</v>
          </cell>
          <cell r="AE2054">
            <v>280100</v>
          </cell>
          <cell r="AF2054">
            <v>0</v>
          </cell>
          <cell r="AI2054">
            <v>2282</v>
          </cell>
          <cell r="AK2054">
            <v>0</v>
          </cell>
          <cell r="AM2054">
            <v>185</v>
          </cell>
          <cell r="AN2054">
            <v>1</v>
          </cell>
          <cell r="AO2054">
            <v>393216</v>
          </cell>
          <cell r="AQ2054">
            <v>0</v>
          </cell>
          <cell r="AR2054">
            <v>0</v>
          </cell>
          <cell r="AS2054" t="str">
            <v>Ы</v>
          </cell>
          <cell r="AT2054" t="str">
            <v>Ы</v>
          </cell>
          <cell r="AU2054">
            <v>0</v>
          </cell>
          <cell r="AV2054">
            <v>0</v>
          </cell>
          <cell r="AW2054">
            <v>23</v>
          </cell>
          <cell r="AX2054">
            <v>1</v>
          </cell>
          <cell r="AY2054">
            <v>0</v>
          </cell>
          <cell r="AZ2054">
            <v>0</v>
          </cell>
          <cell r="BA2054">
            <v>0</v>
          </cell>
          <cell r="BB2054">
            <v>0</v>
          </cell>
          <cell r="BC2054">
            <v>38828</v>
          </cell>
        </row>
        <row r="2055">
          <cell r="A2055">
            <v>2006</v>
          </cell>
          <cell r="B2055">
            <v>3</v>
          </cell>
          <cell r="C2055">
            <v>29</v>
          </cell>
          <cell r="D2055">
            <v>21</v>
          </cell>
          <cell r="E2055">
            <v>792020</v>
          </cell>
          <cell r="F2055">
            <v>0</v>
          </cell>
          <cell r="G2055" t="str">
            <v>Затраты по ШПЗ (основные)</v>
          </cell>
          <cell r="H2055">
            <v>2011</v>
          </cell>
          <cell r="I2055">
            <v>7920</v>
          </cell>
          <cell r="J2055">
            <v>49626.21</v>
          </cell>
          <cell r="K2055">
            <v>1</v>
          </cell>
          <cell r="L2055">
            <v>0</v>
          </cell>
          <cell r="M2055">
            <v>0</v>
          </cell>
          <cell r="N2055">
            <v>0</v>
          </cell>
          <cell r="R2055">
            <v>0</v>
          </cell>
          <cell r="S2055">
            <v>0</v>
          </cell>
          <cell r="T2055">
            <v>0</v>
          </cell>
          <cell r="U2055">
            <v>33</v>
          </cell>
          <cell r="V2055">
            <v>0</v>
          </cell>
          <cell r="W2055">
            <v>0</v>
          </cell>
          <cell r="AA2055">
            <v>0</v>
          </cell>
          <cell r="AB2055">
            <v>0</v>
          </cell>
          <cell r="AC2055">
            <v>0</v>
          </cell>
          <cell r="AD2055">
            <v>33</v>
          </cell>
          <cell r="AE2055">
            <v>280200</v>
          </cell>
          <cell r="AF2055">
            <v>0</v>
          </cell>
          <cell r="AI2055">
            <v>2282</v>
          </cell>
          <cell r="AK2055">
            <v>0</v>
          </cell>
          <cell r="AM2055">
            <v>186</v>
          </cell>
          <cell r="AN2055">
            <v>1</v>
          </cell>
          <cell r="AO2055">
            <v>393216</v>
          </cell>
          <cell r="AQ2055">
            <v>0</v>
          </cell>
          <cell r="AR2055">
            <v>0</v>
          </cell>
          <cell r="AS2055" t="str">
            <v>Ы</v>
          </cell>
          <cell r="AT2055" t="str">
            <v>Ы</v>
          </cell>
          <cell r="AU2055">
            <v>0</v>
          </cell>
          <cell r="AV2055">
            <v>0</v>
          </cell>
          <cell r="AW2055">
            <v>23</v>
          </cell>
          <cell r="AX2055">
            <v>1</v>
          </cell>
          <cell r="AY2055">
            <v>0</v>
          </cell>
          <cell r="AZ2055">
            <v>0</v>
          </cell>
          <cell r="BA2055">
            <v>0</v>
          </cell>
          <cell r="BB2055">
            <v>0</v>
          </cell>
          <cell r="BC2055">
            <v>38828</v>
          </cell>
        </row>
        <row r="2056">
          <cell r="A2056">
            <v>2006</v>
          </cell>
          <cell r="B2056">
            <v>3</v>
          </cell>
          <cell r="C2056">
            <v>30</v>
          </cell>
          <cell r="D2056">
            <v>21</v>
          </cell>
          <cell r="E2056">
            <v>792020</v>
          </cell>
          <cell r="F2056">
            <v>0</v>
          </cell>
          <cell r="G2056" t="str">
            <v>Затраты по ШПЗ (основные)</v>
          </cell>
          <cell r="H2056">
            <v>2011</v>
          </cell>
          <cell r="I2056">
            <v>7920</v>
          </cell>
          <cell r="J2056">
            <v>4119.8</v>
          </cell>
          <cell r="K2056">
            <v>1</v>
          </cell>
          <cell r="L2056">
            <v>0</v>
          </cell>
          <cell r="M2056">
            <v>0</v>
          </cell>
          <cell r="N2056">
            <v>0</v>
          </cell>
          <cell r="R2056">
            <v>0</v>
          </cell>
          <cell r="S2056">
            <v>0</v>
          </cell>
          <cell r="T2056">
            <v>0</v>
          </cell>
          <cell r="U2056">
            <v>33</v>
          </cell>
          <cell r="V2056">
            <v>0</v>
          </cell>
          <cell r="W2056">
            <v>0</v>
          </cell>
          <cell r="AA2056">
            <v>0</v>
          </cell>
          <cell r="AB2056">
            <v>0</v>
          </cell>
          <cell r="AC2056">
            <v>0</v>
          </cell>
          <cell r="AD2056">
            <v>33</v>
          </cell>
          <cell r="AE2056">
            <v>280300</v>
          </cell>
          <cell r="AF2056">
            <v>0</v>
          </cell>
          <cell r="AI2056">
            <v>2282</v>
          </cell>
          <cell r="AK2056">
            <v>0</v>
          </cell>
          <cell r="AM2056">
            <v>187</v>
          </cell>
          <cell r="AN2056">
            <v>1</v>
          </cell>
          <cell r="AO2056">
            <v>393216</v>
          </cell>
          <cell r="AQ2056">
            <v>0</v>
          </cell>
          <cell r="AR2056">
            <v>0</v>
          </cell>
          <cell r="AS2056" t="str">
            <v>Ы</v>
          </cell>
          <cell r="AT2056" t="str">
            <v>Ы</v>
          </cell>
          <cell r="AU2056">
            <v>0</v>
          </cell>
          <cell r="AV2056">
            <v>0</v>
          </cell>
          <cell r="AW2056">
            <v>23</v>
          </cell>
          <cell r="AX2056">
            <v>1</v>
          </cell>
          <cell r="AY2056">
            <v>0</v>
          </cell>
          <cell r="AZ2056">
            <v>0</v>
          </cell>
          <cell r="BA2056">
            <v>0</v>
          </cell>
          <cell r="BB2056">
            <v>0</v>
          </cell>
          <cell r="BC2056">
            <v>38828</v>
          </cell>
        </row>
        <row r="2057">
          <cell r="A2057">
            <v>2006</v>
          </cell>
          <cell r="B2057">
            <v>3</v>
          </cell>
          <cell r="C2057">
            <v>31</v>
          </cell>
          <cell r="D2057">
            <v>21</v>
          </cell>
          <cell r="E2057">
            <v>792020</v>
          </cell>
          <cell r="F2057">
            <v>0</v>
          </cell>
          <cell r="G2057" t="str">
            <v>Затраты по ШПЗ (основные)</v>
          </cell>
          <cell r="H2057">
            <v>2011</v>
          </cell>
          <cell r="I2057">
            <v>7920</v>
          </cell>
          <cell r="J2057">
            <v>138599.04999999999</v>
          </cell>
          <cell r="K2057">
            <v>1</v>
          </cell>
          <cell r="L2057">
            <v>0</v>
          </cell>
          <cell r="M2057">
            <v>0</v>
          </cell>
          <cell r="N2057">
            <v>0</v>
          </cell>
          <cell r="R2057">
            <v>0</v>
          </cell>
          <cell r="S2057">
            <v>0</v>
          </cell>
          <cell r="T2057">
            <v>0</v>
          </cell>
          <cell r="U2057">
            <v>33</v>
          </cell>
          <cell r="V2057">
            <v>0</v>
          </cell>
          <cell r="W2057">
            <v>0</v>
          </cell>
          <cell r="AA2057">
            <v>0</v>
          </cell>
          <cell r="AB2057">
            <v>0</v>
          </cell>
          <cell r="AC2057">
            <v>0</v>
          </cell>
          <cell r="AD2057">
            <v>33</v>
          </cell>
          <cell r="AE2057">
            <v>280400</v>
          </cell>
          <cell r="AF2057">
            <v>0</v>
          </cell>
          <cell r="AI2057">
            <v>2282</v>
          </cell>
          <cell r="AK2057">
            <v>0</v>
          </cell>
          <cell r="AM2057">
            <v>188</v>
          </cell>
          <cell r="AN2057">
            <v>1</v>
          </cell>
          <cell r="AO2057">
            <v>393216</v>
          </cell>
          <cell r="AQ2057">
            <v>0</v>
          </cell>
          <cell r="AR2057">
            <v>0</v>
          </cell>
          <cell r="AS2057" t="str">
            <v>Ы</v>
          </cell>
          <cell r="AT2057" t="str">
            <v>Ы</v>
          </cell>
          <cell r="AU2057">
            <v>0</v>
          </cell>
          <cell r="AV2057">
            <v>0</v>
          </cell>
          <cell r="AW2057">
            <v>23</v>
          </cell>
          <cell r="AX2057">
            <v>1</v>
          </cell>
          <cell r="AY2057">
            <v>0</v>
          </cell>
          <cell r="AZ2057">
            <v>0</v>
          </cell>
          <cell r="BA2057">
            <v>0</v>
          </cell>
          <cell r="BB2057">
            <v>0</v>
          </cell>
          <cell r="BC2057">
            <v>38828</v>
          </cell>
        </row>
        <row r="2058">
          <cell r="A2058">
            <v>2006</v>
          </cell>
          <cell r="B2058">
            <v>3</v>
          </cell>
          <cell r="C2058">
            <v>32</v>
          </cell>
          <cell r="D2058">
            <v>21</v>
          </cell>
          <cell r="E2058">
            <v>792020</v>
          </cell>
          <cell r="F2058">
            <v>0</v>
          </cell>
          <cell r="G2058" t="str">
            <v>Затраты по ШПЗ (основные)</v>
          </cell>
          <cell r="H2058">
            <v>2011</v>
          </cell>
          <cell r="I2058">
            <v>7920</v>
          </cell>
          <cell r="J2058">
            <v>-17312.189999999999</v>
          </cell>
          <cell r="K2058">
            <v>1</v>
          </cell>
          <cell r="L2058">
            <v>0</v>
          </cell>
          <cell r="M2058">
            <v>0</v>
          </cell>
          <cell r="N2058">
            <v>0</v>
          </cell>
          <cell r="R2058">
            <v>0</v>
          </cell>
          <cell r="S2058">
            <v>0</v>
          </cell>
          <cell r="T2058">
            <v>0</v>
          </cell>
          <cell r="U2058">
            <v>33</v>
          </cell>
          <cell r="V2058">
            <v>0</v>
          </cell>
          <cell r="W2058">
            <v>0</v>
          </cell>
          <cell r="AA2058">
            <v>0</v>
          </cell>
          <cell r="AB2058">
            <v>0</v>
          </cell>
          <cell r="AC2058">
            <v>0</v>
          </cell>
          <cell r="AD2058">
            <v>33</v>
          </cell>
          <cell r="AE2058">
            <v>281000</v>
          </cell>
          <cell r="AF2058">
            <v>0</v>
          </cell>
          <cell r="AI2058">
            <v>2282</v>
          </cell>
          <cell r="AK2058">
            <v>0</v>
          </cell>
          <cell r="AM2058">
            <v>189</v>
          </cell>
          <cell r="AN2058">
            <v>1</v>
          </cell>
          <cell r="AO2058">
            <v>393216</v>
          </cell>
          <cell r="AQ2058">
            <v>0</v>
          </cell>
          <cell r="AR2058">
            <v>0</v>
          </cell>
          <cell r="AS2058" t="str">
            <v>Ы</v>
          </cell>
          <cell r="AT2058" t="str">
            <v>Ы</v>
          </cell>
          <cell r="AU2058">
            <v>0</v>
          </cell>
          <cell r="AV2058">
            <v>0</v>
          </cell>
          <cell r="AW2058">
            <v>23</v>
          </cell>
          <cell r="AX2058">
            <v>1</v>
          </cell>
          <cell r="AY2058">
            <v>0</v>
          </cell>
          <cell r="AZ2058">
            <v>0</v>
          </cell>
          <cell r="BA2058">
            <v>0</v>
          </cell>
          <cell r="BB2058">
            <v>0</v>
          </cell>
          <cell r="BC2058">
            <v>38828</v>
          </cell>
        </row>
        <row r="2059">
          <cell r="A2059">
            <v>2006</v>
          </cell>
          <cell r="B2059">
            <v>3</v>
          </cell>
          <cell r="C2059">
            <v>33</v>
          </cell>
          <cell r="D2059">
            <v>21</v>
          </cell>
          <cell r="E2059">
            <v>792020</v>
          </cell>
          <cell r="F2059">
            <v>0</v>
          </cell>
          <cell r="G2059" t="str">
            <v>Затраты по ШПЗ (основные)</v>
          </cell>
          <cell r="H2059">
            <v>2011</v>
          </cell>
          <cell r="I2059">
            <v>7920</v>
          </cell>
          <cell r="J2059">
            <v>45480.68</v>
          </cell>
          <cell r="K2059">
            <v>1</v>
          </cell>
          <cell r="L2059">
            <v>0</v>
          </cell>
          <cell r="M2059">
            <v>0</v>
          </cell>
          <cell r="N2059">
            <v>0</v>
          </cell>
          <cell r="R2059">
            <v>0</v>
          </cell>
          <cell r="S2059">
            <v>0</v>
          </cell>
          <cell r="T2059">
            <v>0</v>
          </cell>
          <cell r="U2059">
            <v>33</v>
          </cell>
          <cell r="V2059">
            <v>0</v>
          </cell>
          <cell r="W2059">
            <v>0</v>
          </cell>
          <cell r="AA2059">
            <v>0</v>
          </cell>
          <cell r="AB2059">
            <v>0</v>
          </cell>
          <cell r="AC2059">
            <v>0</v>
          </cell>
          <cell r="AD2059">
            <v>33</v>
          </cell>
          <cell r="AE2059">
            <v>281100</v>
          </cell>
          <cell r="AF2059">
            <v>0</v>
          </cell>
          <cell r="AI2059">
            <v>2282</v>
          </cell>
          <cell r="AK2059">
            <v>0</v>
          </cell>
          <cell r="AM2059">
            <v>190</v>
          </cell>
          <cell r="AN2059">
            <v>1</v>
          </cell>
          <cell r="AO2059">
            <v>393216</v>
          </cell>
          <cell r="AQ2059">
            <v>0</v>
          </cell>
          <cell r="AR2059">
            <v>0</v>
          </cell>
          <cell r="AS2059" t="str">
            <v>Ы</v>
          </cell>
          <cell r="AT2059" t="str">
            <v>Ы</v>
          </cell>
          <cell r="AU2059">
            <v>0</v>
          </cell>
          <cell r="AV2059">
            <v>0</v>
          </cell>
          <cell r="AW2059">
            <v>23</v>
          </cell>
          <cell r="AX2059">
            <v>1</v>
          </cell>
          <cell r="AY2059">
            <v>0</v>
          </cell>
          <cell r="AZ2059">
            <v>0</v>
          </cell>
          <cell r="BA2059">
            <v>0</v>
          </cell>
          <cell r="BB2059">
            <v>0</v>
          </cell>
          <cell r="BC2059">
            <v>38828</v>
          </cell>
        </row>
        <row r="2060">
          <cell r="A2060">
            <v>2006</v>
          </cell>
          <cell r="B2060">
            <v>3</v>
          </cell>
          <cell r="C2060">
            <v>34</v>
          </cell>
          <cell r="D2060">
            <v>21</v>
          </cell>
          <cell r="E2060">
            <v>792020</v>
          </cell>
          <cell r="F2060">
            <v>0</v>
          </cell>
          <cell r="G2060" t="str">
            <v>Затраты по ШПЗ (основные)</v>
          </cell>
          <cell r="H2060">
            <v>2011</v>
          </cell>
          <cell r="I2060">
            <v>7920</v>
          </cell>
          <cell r="J2060">
            <v>23699.89</v>
          </cell>
          <cell r="K2060">
            <v>1</v>
          </cell>
          <cell r="L2060">
            <v>0</v>
          </cell>
          <cell r="M2060">
            <v>0</v>
          </cell>
          <cell r="N2060">
            <v>0</v>
          </cell>
          <cell r="R2060">
            <v>0</v>
          </cell>
          <cell r="S2060">
            <v>0</v>
          </cell>
          <cell r="T2060">
            <v>0</v>
          </cell>
          <cell r="U2060">
            <v>33</v>
          </cell>
          <cell r="V2060">
            <v>0</v>
          </cell>
          <cell r="W2060">
            <v>0</v>
          </cell>
          <cell r="AA2060">
            <v>0</v>
          </cell>
          <cell r="AB2060">
            <v>0</v>
          </cell>
          <cell r="AC2060">
            <v>0</v>
          </cell>
          <cell r="AD2060">
            <v>33</v>
          </cell>
          <cell r="AE2060">
            <v>282200</v>
          </cell>
          <cell r="AF2060">
            <v>0</v>
          </cell>
          <cell r="AI2060">
            <v>2282</v>
          </cell>
          <cell r="AK2060">
            <v>0</v>
          </cell>
          <cell r="AM2060">
            <v>191</v>
          </cell>
          <cell r="AN2060">
            <v>1</v>
          </cell>
          <cell r="AO2060">
            <v>393216</v>
          </cell>
          <cell r="AQ2060">
            <v>0</v>
          </cell>
          <cell r="AR2060">
            <v>0</v>
          </cell>
          <cell r="AS2060" t="str">
            <v>Ы</v>
          </cell>
          <cell r="AT2060" t="str">
            <v>Ы</v>
          </cell>
          <cell r="AU2060">
            <v>0</v>
          </cell>
          <cell r="AV2060">
            <v>0</v>
          </cell>
          <cell r="AW2060">
            <v>23</v>
          </cell>
          <cell r="AX2060">
            <v>1</v>
          </cell>
          <cell r="AY2060">
            <v>0</v>
          </cell>
          <cell r="AZ2060">
            <v>0</v>
          </cell>
          <cell r="BA2060">
            <v>0</v>
          </cell>
          <cell r="BB2060">
            <v>0</v>
          </cell>
          <cell r="BC2060">
            <v>38828</v>
          </cell>
        </row>
        <row r="2061">
          <cell r="A2061">
            <v>2006</v>
          </cell>
          <cell r="B2061">
            <v>3</v>
          </cell>
          <cell r="C2061">
            <v>35</v>
          </cell>
          <cell r="D2061">
            <v>21</v>
          </cell>
          <cell r="E2061">
            <v>792020</v>
          </cell>
          <cell r="F2061">
            <v>0</v>
          </cell>
          <cell r="G2061" t="str">
            <v>Затраты по ШПЗ (основные)</v>
          </cell>
          <cell r="H2061">
            <v>2011</v>
          </cell>
          <cell r="I2061">
            <v>7920</v>
          </cell>
          <cell r="J2061">
            <v>2356.7600000000002</v>
          </cell>
          <cell r="K2061">
            <v>1</v>
          </cell>
          <cell r="L2061">
            <v>0</v>
          </cell>
          <cell r="M2061">
            <v>0</v>
          </cell>
          <cell r="N2061">
            <v>0</v>
          </cell>
          <cell r="R2061">
            <v>0</v>
          </cell>
          <cell r="S2061">
            <v>0</v>
          </cell>
          <cell r="T2061">
            <v>0</v>
          </cell>
          <cell r="U2061">
            <v>33</v>
          </cell>
          <cell r="V2061">
            <v>0</v>
          </cell>
          <cell r="W2061">
            <v>0</v>
          </cell>
          <cell r="AA2061">
            <v>0</v>
          </cell>
          <cell r="AB2061">
            <v>0</v>
          </cell>
          <cell r="AC2061">
            <v>0</v>
          </cell>
          <cell r="AD2061">
            <v>33</v>
          </cell>
          <cell r="AE2061">
            <v>282300</v>
          </cell>
          <cell r="AF2061">
            <v>0</v>
          </cell>
          <cell r="AI2061">
            <v>2282</v>
          </cell>
          <cell r="AK2061">
            <v>0</v>
          </cell>
          <cell r="AM2061">
            <v>192</v>
          </cell>
          <cell r="AN2061">
            <v>1</v>
          </cell>
          <cell r="AO2061">
            <v>393216</v>
          </cell>
          <cell r="AQ2061">
            <v>0</v>
          </cell>
          <cell r="AR2061">
            <v>0</v>
          </cell>
          <cell r="AS2061" t="str">
            <v>Ы</v>
          </cell>
          <cell r="AT2061" t="str">
            <v>Ы</v>
          </cell>
          <cell r="AU2061">
            <v>0</v>
          </cell>
          <cell r="AV2061">
            <v>0</v>
          </cell>
          <cell r="AW2061">
            <v>23</v>
          </cell>
          <cell r="AX2061">
            <v>1</v>
          </cell>
          <cell r="AY2061">
            <v>0</v>
          </cell>
          <cell r="AZ2061">
            <v>0</v>
          </cell>
          <cell r="BA2061">
            <v>0</v>
          </cell>
          <cell r="BB2061">
            <v>0</v>
          </cell>
          <cell r="BC2061">
            <v>38828</v>
          </cell>
        </row>
        <row r="2062">
          <cell r="A2062">
            <v>2006</v>
          </cell>
          <cell r="B2062">
            <v>3</v>
          </cell>
          <cell r="C2062">
            <v>36</v>
          </cell>
          <cell r="D2062">
            <v>21</v>
          </cell>
          <cell r="E2062">
            <v>792020</v>
          </cell>
          <cell r="F2062">
            <v>0</v>
          </cell>
          <cell r="G2062" t="str">
            <v>Затраты по ШПЗ (основные)</v>
          </cell>
          <cell r="H2062">
            <v>2011</v>
          </cell>
          <cell r="I2062">
            <v>7920</v>
          </cell>
          <cell r="J2062">
            <v>101260.51</v>
          </cell>
          <cell r="K2062">
            <v>1</v>
          </cell>
          <cell r="L2062">
            <v>0</v>
          </cell>
          <cell r="M2062">
            <v>0</v>
          </cell>
          <cell r="N2062">
            <v>0</v>
          </cell>
          <cell r="R2062">
            <v>0</v>
          </cell>
          <cell r="S2062">
            <v>0</v>
          </cell>
          <cell r="T2062">
            <v>0</v>
          </cell>
          <cell r="U2062">
            <v>33</v>
          </cell>
          <cell r="V2062">
            <v>0</v>
          </cell>
          <cell r="W2062">
            <v>0</v>
          </cell>
          <cell r="AA2062">
            <v>0</v>
          </cell>
          <cell r="AB2062">
            <v>0</v>
          </cell>
          <cell r="AC2062">
            <v>0</v>
          </cell>
          <cell r="AD2062">
            <v>33</v>
          </cell>
          <cell r="AE2062">
            <v>283000</v>
          </cell>
          <cell r="AF2062">
            <v>0</v>
          </cell>
          <cell r="AI2062">
            <v>2282</v>
          </cell>
          <cell r="AK2062">
            <v>0</v>
          </cell>
          <cell r="AM2062">
            <v>193</v>
          </cell>
          <cell r="AN2062">
            <v>1</v>
          </cell>
          <cell r="AO2062">
            <v>393216</v>
          </cell>
          <cell r="AQ2062">
            <v>0</v>
          </cell>
          <cell r="AR2062">
            <v>0</v>
          </cell>
          <cell r="AS2062" t="str">
            <v>Ы</v>
          </cell>
          <cell r="AT2062" t="str">
            <v>Ы</v>
          </cell>
          <cell r="AU2062">
            <v>0</v>
          </cell>
          <cell r="AV2062">
            <v>0</v>
          </cell>
          <cell r="AW2062">
            <v>23</v>
          </cell>
          <cell r="AX2062">
            <v>1</v>
          </cell>
          <cell r="AY2062">
            <v>0</v>
          </cell>
          <cell r="AZ2062">
            <v>0</v>
          </cell>
          <cell r="BA2062">
            <v>0</v>
          </cell>
          <cell r="BB2062">
            <v>0</v>
          </cell>
          <cell r="BC2062">
            <v>38828</v>
          </cell>
        </row>
        <row r="2063">
          <cell r="A2063">
            <v>2006</v>
          </cell>
          <cell r="B2063">
            <v>3</v>
          </cell>
          <cell r="C2063">
            <v>37</v>
          </cell>
          <cell r="D2063">
            <v>21</v>
          </cell>
          <cell r="E2063">
            <v>792020</v>
          </cell>
          <cell r="F2063">
            <v>0</v>
          </cell>
          <cell r="G2063" t="str">
            <v>Затраты по ШПЗ (основные)</v>
          </cell>
          <cell r="H2063">
            <v>2011</v>
          </cell>
          <cell r="I2063">
            <v>7920</v>
          </cell>
          <cell r="J2063">
            <v>17489.310000000001</v>
          </cell>
          <cell r="K2063">
            <v>1</v>
          </cell>
          <cell r="L2063">
            <v>0</v>
          </cell>
          <cell r="M2063">
            <v>0</v>
          </cell>
          <cell r="N2063">
            <v>0</v>
          </cell>
          <cell r="R2063">
            <v>0</v>
          </cell>
          <cell r="S2063">
            <v>0</v>
          </cell>
          <cell r="T2063">
            <v>0</v>
          </cell>
          <cell r="U2063">
            <v>33</v>
          </cell>
          <cell r="V2063">
            <v>0</v>
          </cell>
          <cell r="W2063">
            <v>0</v>
          </cell>
          <cell r="AA2063">
            <v>0</v>
          </cell>
          <cell r="AB2063">
            <v>0</v>
          </cell>
          <cell r="AC2063">
            <v>0</v>
          </cell>
          <cell r="AD2063">
            <v>33</v>
          </cell>
          <cell r="AE2063">
            <v>285000</v>
          </cell>
          <cell r="AF2063">
            <v>0</v>
          </cell>
          <cell r="AI2063">
            <v>2282</v>
          </cell>
          <cell r="AK2063">
            <v>0</v>
          </cell>
          <cell r="AM2063">
            <v>194</v>
          </cell>
          <cell r="AN2063">
            <v>1</v>
          </cell>
          <cell r="AO2063">
            <v>393216</v>
          </cell>
          <cell r="AQ2063">
            <v>0</v>
          </cell>
          <cell r="AR2063">
            <v>0</v>
          </cell>
          <cell r="AS2063" t="str">
            <v>Ы</v>
          </cell>
          <cell r="AT2063" t="str">
            <v>Ы</v>
          </cell>
          <cell r="AU2063">
            <v>0</v>
          </cell>
          <cell r="AV2063">
            <v>0</v>
          </cell>
          <cell r="AW2063">
            <v>23</v>
          </cell>
          <cell r="AX2063">
            <v>1</v>
          </cell>
          <cell r="AY2063">
            <v>0</v>
          </cell>
          <cell r="AZ2063">
            <v>0</v>
          </cell>
          <cell r="BA2063">
            <v>0</v>
          </cell>
          <cell r="BB2063">
            <v>0</v>
          </cell>
          <cell r="BC2063">
            <v>38828</v>
          </cell>
        </row>
        <row r="2064">
          <cell r="A2064">
            <v>2006</v>
          </cell>
          <cell r="B2064">
            <v>3</v>
          </cell>
          <cell r="C2064">
            <v>38</v>
          </cell>
          <cell r="D2064">
            <v>21</v>
          </cell>
          <cell r="E2064">
            <v>792020</v>
          </cell>
          <cell r="F2064">
            <v>0</v>
          </cell>
          <cell r="G2064" t="str">
            <v>Затраты по ШПЗ (основные)</v>
          </cell>
          <cell r="H2064">
            <v>2011</v>
          </cell>
          <cell r="I2064">
            <v>7920</v>
          </cell>
          <cell r="J2064">
            <v>93607.31</v>
          </cell>
          <cell r="K2064">
            <v>1</v>
          </cell>
          <cell r="L2064">
            <v>0</v>
          </cell>
          <cell r="M2064">
            <v>0</v>
          </cell>
          <cell r="N2064">
            <v>0</v>
          </cell>
          <cell r="R2064">
            <v>0</v>
          </cell>
          <cell r="S2064">
            <v>0</v>
          </cell>
          <cell r="T2064">
            <v>0</v>
          </cell>
          <cell r="U2064">
            <v>33</v>
          </cell>
          <cell r="V2064">
            <v>0</v>
          </cell>
          <cell r="W2064">
            <v>0</v>
          </cell>
          <cell r="AA2064">
            <v>0</v>
          </cell>
          <cell r="AB2064">
            <v>0</v>
          </cell>
          <cell r="AC2064">
            <v>0</v>
          </cell>
          <cell r="AD2064">
            <v>33</v>
          </cell>
          <cell r="AE2064">
            <v>311000</v>
          </cell>
          <cell r="AF2064">
            <v>0</v>
          </cell>
          <cell r="AI2064">
            <v>2282</v>
          </cell>
          <cell r="AK2064">
            <v>0</v>
          </cell>
          <cell r="AM2064">
            <v>195</v>
          </cell>
          <cell r="AN2064">
            <v>1</v>
          </cell>
          <cell r="AO2064">
            <v>393216</v>
          </cell>
          <cell r="AQ2064">
            <v>0</v>
          </cell>
          <cell r="AR2064">
            <v>0</v>
          </cell>
          <cell r="AS2064" t="str">
            <v>Ы</v>
          </cell>
          <cell r="AT2064" t="str">
            <v>Ы</v>
          </cell>
          <cell r="AU2064">
            <v>0</v>
          </cell>
          <cell r="AV2064">
            <v>0</v>
          </cell>
          <cell r="AW2064">
            <v>23</v>
          </cell>
          <cell r="AX2064">
            <v>1</v>
          </cell>
          <cell r="AY2064">
            <v>0</v>
          </cell>
          <cell r="AZ2064">
            <v>0</v>
          </cell>
          <cell r="BA2064">
            <v>0</v>
          </cell>
          <cell r="BB2064">
            <v>0</v>
          </cell>
          <cell r="BC2064">
            <v>38828</v>
          </cell>
        </row>
        <row r="2065">
          <cell r="A2065">
            <v>2006</v>
          </cell>
          <cell r="B2065">
            <v>3</v>
          </cell>
          <cell r="C2065">
            <v>39</v>
          </cell>
          <cell r="D2065">
            <v>21</v>
          </cell>
          <cell r="E2065">
            <v>792020</v>
          </cell>
          <cell r="F2065">
            <v>0</v>
          </cell>
          <cell r="G2065" t="str">
            <v>Затраты по ШПЗ (основные)</v>
          </cell>
          <cell r="H2065">
            <v>2011</v>
          </cell>
          <cell r="I2065">
            <v>7920</v>
          </cell>
          <cell r="J2065">
            <v>193670.5</v>
          </cell>
          <cell r="K2065">
            <v>1</v>
          </cell>
          <cell r="L2065">
            <v>0</v>
          </cell>
          <cell r="M2065">
            <v>0</v>
          </cell>
          <cell r="N2065">
            <v>0</v>
          </cell>
          <cell r="R2065">
            <v>0</v>
          </cell>
          <cell r="S2065">
            <v>0</v>
          </cell>
          <cell r="T2065">
            <v>0</v>
          </cell>
          <cell r="U2065">
            <v>33</v>
          </cell>
          <cell r="V2065">
            <v>0</v>
          </cell>
          <cell r="W2065">
            <v>0</v>
          </cell>
          <cell r="AA2065">
            <v>0</v>
          </cell>
          <cell r="AB2065">
            <v>0</v>
          </cell>
          <cell r="AC2065">
            <v>0</v>
          </cell>
          <cell r="AD2065">
            <v>33</v>
          </cell>
          <cell r="AE2065">
            <v>312000</v>
          </cell>
          <cell r="AF2065">
            <v>0</v>
          </cell>
          <cell r="AI2065">
            <v>2282</v>
          </cell>
          <cell r="AK2065">
            <v>0</v>
          </cell>
          <cell r="AM2065">
            <v>196</v>
          </cell>
          <cell r="AN2065">
            <v>1</v>
          </cell>
          <cell r="AO2065">
            <v>393216</v>
          </cell>
          <cell r="AQ2065">
            <v>0</v>
          </cell>
          <cell r="AR2065">
            <v>0</v>
          </cell>
          <cell r="AS2065" t="str">
            <v>Ы</v>
          </cell>
          <cell r="AT2065" t="str">
            <v>Ы</v>
          </cell>
          <cell r="AU2065">
            <v>0</v>
          </cell>
          <cell r="AV2065">
            <v>0</v>
          </cell>
          <cell r="AW2065">
            <v>23</v>
          </cell>
          <cell r="AX2065">
            <v>1</v>
          </cell>
          <cell r="AY2065">
            <v>0</v>
          </cell>
          <cell r="AZ2065">
            <v>0</v>
          </cell>
          <cell r="BA2065">
            <v>0</v>
          </cell>
          <cell r="BB2065">
            <v>0</v>
          </cell>
          <cell r="BC2065">
            <v>38828</v>
          </cell>
        </row>
        <row r="2066">
          <cell r="A2066">
            <v>2006</v>
          </cell>
          <cell r="B2066">
            <v>3</v>
          </cell>
          <cell r="C2066">
            <v>40</v>
          </cell>
          <cell r="D2066">
            <v>21</v>
          </cell>
          <cell r="E2066">
            <v>792020</v>
          </cell>
          <cell r="F2066">
            <v>0</v>
          </cell>
          <cell r="G2066" t="str">
            <v>Затраты по ШПЗ (основные)</v>
          </cell>
          <cell r="H2066">
            <v>2011</v>
          </cell>
          <cell r="I2066">
            <v>7920</v>
          </cell>
          <cell r="J2066">
            <v>32800.239999999998</v>
          </cell>
          <cell r="K2066">
            <v>1</v>
          </cell>
          <cell r="L2066">
            <v>0</v>
          </cell>
          <cell r="M2066">
            <v>0</v>
          </cell>
          <cell r="N2066">
            <v>0</v>
          </cell>
          <cell r="R2066">
            <v>0</v>
          </cell>
          <cell r="S2066">
            <v>0</v>
          </cell>
          <cell r="T2066">
            <v>0</v>
          </cell>
          <cell r="U2066">
            <v>33</v>
          </cell>
          <cell r="V2066">
            <v>0</v>
          </cell>
          <cell r="W2066">
            <v>0</v>
          </cell>
          <cell r="AA2066">
            <v>0</v>
          </cell>
          <cell r="AB2066">
            <v>0</v>
          </cell>
          <cell r="AC2066">
            <v>0</v>
          </cell>
          <cell r="AD2066">
            <v>33</v>
          </cell>
          <cell r="AE2066">
            <v>312100</v>
          </cell>
          <cell r="AF2066">
            <v>0</v>
          </cell>
          <cell r="AI2066">
            <v>2282</v>
          </cell>
          <cell r="AK2066">
            <v>0</v>
          </cell>
          <cell r="AM2066">
            <v>197</v>
          </cell>
          <cell r="AN2066">
            <v>1</v>
          </cell>
          <cell r="AO2066">
            <v>393216</v>
          </cell>
          <cell r="AQ2066">
            <v>0</v>
          </cell>
          <cell r="AR2066">
            <v>0</v>
          </cell>
          <cell r="AS2066" t="str">
            <v>Ы</v>
          </cell>
          <cell r="AT2066" t="str">
            <v>Ы</v>
          </cell>
          <cell r="AU2066">
            <v>0</v>
          </cell>
          <cell r="AV2066">
            <v>0</v>
          </cell>
          <cell r="AW2066">
            <v>23</v>
          </cell>
          <cell r="AX2066">
            <v>1</v>
          </cell>
          <cell r="AY2066">
            <v>0</v>
          </cell>
          <cell r="AZ2066">
            <v>0</v>
          </cell>
          <cell r="BA2066">
            <v>0</v>
          </cell>
          <cell r="BB2066">
            <v>0</v>
          </cell>
          <cell r="BC2066">
            <v>38828</v>
          </cell>
        </row>
        <row r="2067">
          <cell r="A2067">
            <v>2006</v>
          </cell>
          <cell r="B2067">
            <v>3</v>
          </cell>
          <cell r="C2067">
            <v>41</v>
          </cell>
          <cell r="D2067">
            <v>21</v>
          </cell>
          <cell r="E2067">
            <v>792020</v>
          </cell>
          <cell r="F2067">
            <v>0</v>
          </cell>
          <cell r="G2067" t="str">
            <v>Затраты по ШПЗ (основные)</v>
          </cell>
          <cell r="H2067">
            <v>2011</v>
          </cell>
          <cell r="I2067">
            <v>7920</v>
          </cell>
          <cell r="J2067">
            <v>421413.41</v>
          </cell>
          <cell r="K2067">
            <v>1</v>
          </cell>
          <cell r="L2067">
            <v>0</v>
          </cell>
          <cell r="M2067">
            <v>0</v>
          </cell>
          <cell r="N2067">
            <v>0</v>
          </cell>
          <cell r="R2067">
            <v>0</v>
          </cell>
          <cell r="S2067">
            <v>0</v>
          </cell>
          <cell r="T2067">
            <v>0</v>
          </cell>
          <cell r="U2067">
            <v>33</v>
          </cell>
          <cell r="V2067">
            <v>0</v>
          </cell>
          <cell r="W2067">
            <v>0</v>
          </cell>
          <cell r="AA2067">
            <v>0</v>
          </cell>
          <cell r="AB2067">
            <v>0</v>
          </cell>
          <cell r="AC2067">
            <v>0</v>
          </cell>
          <cell r="AD2067">
            <v>33</v>
          </cell>
          <cell r="AE2067">
            <v>312200</v>
          </cell>
          <cell r="AF2067">
            <v>0</v>
          </cell>
          <cell r="AI2067">
            <v>2282</v>
          </cell>
          <cell r="AK2067">
            <v>0</v>
          </cell>
          <cell r="AM2067">
            <v>198</v>
          </cell>
          <cell r="AN2067">
            <v>1</v>
          </cell>
          <cell r="AO2067">
            <v>393216</v>
          </cell>
          <cell r="AQ2067">
            <v>0</v>
          </cell>
          <cell r="AR2067">
            <v>0</v>
          </cell>
          <cell r="AS2067" t="str">
            <v>Ы</v>
          </cell>
          <cell r="AT2067" t="str">
            <v>Ы</v>
          </cell>
          <cell r="AU2067">
            <v>0</v>
          </cell>
          <cell r="AV2067">
            <v>0</v>
          </cell>
          <cell r="AW2067">
            <v>23</v>
          </cell>
          <cell r="AX2067">
            <v>1</v>
          </cell>
          <cell r="AY2067">
            <v>0</v>
          </cell>
          <cell r="AZ2067">
            <v>0</v>
          </cell>
          <cell r="BA2067">
            <v>0</v>
          </cell>
          <cell r="BB2067">
            <v>0</v>
          </cell>
          <cell r="BC2067">
            <v>38828</v>
          </cell>
        </row>
        <row r="2068">
          <cell r="A2068">
            <v>2006</v>
          </cell>
          <cell r="B2068">
            <v>3</v>
          </cell>
          <cell r="C2068">
            <v>42</v>
          </cell>
          <cell r="D2068">
            <v>21</v>
          </cell>
          <cell r="E2068">
            <v>792020</v>
          </cell>
          <cell r="F2068">
            <v>0</v>
          </cell>
          <cell r="G2068" t="str">
            <v>Затраты по ШПЗ (основные)</v>
          </cell>
          <cell r="H2068">
            <v>2011</v>
          </cell>
          <cell r="I2068">
            <v>7920</v>
          </cell>
          <cell r="J2068">
            <v>35506.33</v>
          </cell>
          <cell r="K2068">
            <v>1</v>
          </cell>
          <cell r="L2068">
            <v>0</v>
          </cell>
          <cell r="M2068">
            <v>0</v>
          </cell>
          <cell r="N2068">
            <v>0</v>
          </cell>
          <cell r="R2068">
            <v>0</v>
          </cell>
          <cell r="S2068">
            <v>0</v>
          </cell>
          <cell r="T2068">
            <v>0</v>
          </cell>
          <cell r="U2068">
            <v>33</v>
          </cell>
          <cell r="V2068">
            <v>0</v>
          </cell>
          <cell r="W2068">
            <v>0</v>
          </cell>
          <cell r="AA2068">
            <v>0</v>
          </cell>
          <cell r="AB2068">
            <v>0</v>
          </cell>
          <cell r="AC2068">
            <v>0</v>
          </cell>
          <cell r="AD2068">
            <v>33</v>
          </cell>
          <cell r="AE2068">
            <v>313000</v>
          </cell>
          <cell r="AF2068">
            <v>0</v>
          </cell>
          <cell r="AI2068">
            <v>2282</v>
          </cell>
          <cell r="AK2068">
            <v>0</v>
          </cell>
          <cell r="AM2068">
            <v>199</v>
          </cell>
          <cell r="AN2068">
            <v>1</v>
          </cell>
          <cell r="AO2068">
            <v>393216</v>
          </cell>
          <cell r="AQ2068">
            <v>0</v>
          </cell>
          <cell r="AR2068">
            <v>0</v>
          </cell>
          <cell r="AS2068" t="str">
            <v>Ы</v>
          </cell>
          <cell r="AT2068" t="str">
            <v>Ы</v>
          </cell>
          <cell r="AU2068">
            <v>0</v>
          </cell>
          <cell r="AV2068">
            <v>0</v>
          </cell>
          <cell r="AW2068">
            <v>23</v>
          </cell>
          <cell r="AX2068">
            <v>1</v>
          </cell>
          <cell r="AY2068">
            <v>0</v>
          </cell>
          <cell r="AZ2068">
            <v>0</v>
          </cell>
          <cell r="BA2068">
            <v>0</v>
          </cell>
          <cell r="BB2068">
            <v>0</v>
          </cell>
          <cell r="BC2068">
            <v>38828</v>
          </cell>
        </row>
        <row r="2069">
          <cell r="A2069">
            <v>2006</v>
          </cell>
          <cell r="B2069">
            <v>3</v>
          </cell>
          <cell r="C2069">
            <v>43</v>
          </cell>
          <cell r="D2069">
            <v>21</v>
          </cell>
          <cell r="E2069">
            <v>792020</v>
          </cell>
          <cell r="F2069">
            <v>0</v>
          </cell>
          <cell r="G2069" t="str">
            <v>Затраты по ШПЗ (основные)</v>
          </cell>
          <cell r="H2069">
            <v>2011</v>
          </cell>
          <cell r="I2069">
            <v>7920</v>
          </cell>
          <cell r="J2069">
            <v>64556.93</v>
          </cell>
          <cell r="K2069">
            <v>1</v>
          </cell>
          <cell r="L2069">
            <v>0</v>
          </cell>
          <cell r="M2069">
            <v>0</v>
          </cell>
          <cell r="N2069">
            <v>0</v>
          </cell>
          <cell r="R2069">
            <v>0</v>
          </cell>
          <cell r="S2069">
            <v>0</v>
          </cell>
          <cell r="T2069">
            <v>0</v>
          </cell>
          <cell r="U2069">
            <v>33</v>
          </cell>
          <cell r="V2069">
            <v>0</v>
          </cell>
          <cell r="W2069">
            <v>0</v>
          </cell>
          <cell r="AA2069">
            <v>0</v>
          </cell>
          <cell r="AB2069">
            <v>0</v>
          </cell>
          <cell r="AC2069">
            <v>0</v>
          </cell>
          <cell r="AD2069">
            <v>33</v>
          </cell>
          <cell r="AE2069">
            <v>314000</v>
          </cell>
          <cell r="AF2069">
            <v>0</v>
          </cell>
          <cell r="AI2069">
            <v>2282</v>
          </cell>
          <cell r="AK2069">
            <v>0</v>
          </cell>
          <cell r="AM2069">
            <v>200</v>
          </cell>
          <cell r="AN2069">
            <v>1</v>
          </cell>
          <cell r="AO2069">
            <v>393216</v>
          </cell>
          <cell r="AQ2069">
            <v>0</v>
          </cell>
          <cell r="AR2069">
            <v>0</v>
          </cell>
          <cell r="AS2069" t="str">
            <v>Ы</v>
          </cell>
          <cell r="AT2069" t="str">
            <v>Ы</v>
          </cell>
          <cell r="AU2069">
            <v>0</v>
          </cell>
          <cell r="AV2069">
            <v>0</v>
          </cell>
          <cell r="AW2069">
            <v>23</v>
          </cell>
          <cell r="AX2069">
            <v>1</v>
          </cell>
          <cell r="AY2069">
            <v>0</v>
          </cell>
          <cell r="AZ2069">
            <v>0</v>
          </cell>
          <cell r="BA2069">
            <v>0</v>
          </cell>
          <cell r="BB2069">
            <v>0</v>
          </cell>
          <cell r="BC2069">
            <v>38828</v>
          </cell>
        </row>
        <row r="2070">
          <cell r="A2070">
            <v>2006</v>
          </cell>
          <cell r="B2070">
            <v>3</v>
          </cell>
          <cell r="C2070">
            <v>44</v>
          </cell>
          <cell r="D2070">
            <v>21</v>
          </cell>
          <cell r="E2070">
            <v>792020</v>
          </cell>
          <cell r="F2070">
            <v>0</v>
          </cell>
          <cell r="G2070" t="str">
            <v>Затраты по ШПЗ (основные)</v>
          </cell>
          <cell r="H2070">
            <v>2011</v>
          </cell>
          <cell r="I2070">
            <v>7920</v>
          </cell>
          <cell r="J2070">
            <v>12981.95</v>
          </cell>
          <cell r="K2070">
            <v>1</v>
          </cell>
          <cell r="L2070">
            <v>0</v>
          </cell>
          <cell r="M2070">
            <v>0</v>
          </cell>
          <cell r="N2070">
            <v>0</v>
          </cell>
          <cell r="R2070">
            <v>0</v>
          </cell>
          <cell r="S2070">
            <v>0</v>
          </cell>
          <cell r="T2070">
            <v>0</v>
          </cell>
          <cell r="U2070">
            <v>33</v>
          </cell>
          <cell r="V2070">
            <v>0</v>
          </cell>
          <cell r="W2070">
            <v>0</v>
          </cell>
          <cell r="AA2070">
            <v>0</v>
          </cell>
          <cell r="AB2070">
            <v>0</v>
          </cell>
          <cell r="AC2070">
            <v>0</v>
          </cell>
          <cell r="AD2070">
            <v>33</v>
          </cell>
          <cell r="AE2070">
            <v>315000</v>
          </cell>
          <cell r="AF2070">
            <v>0</v>
          </cell>
          <cell r="AI2070">
            <v>2282</v>
          </cell>
          <cell r="AK2070">
            <v>0</v>
          </cell>
          <cell r="AM2070">
            <v>201</v>
          </cell>
          <cell r="AN2070">
            <v>1</v>
          </cell>
          <cell r="AO2070">
            <v>393216</v>
          </cell>
          <cell r="AQ2070">
            <v>0</v>
          </cell>
          <cell r="AR2070">
            <v>0</v>
          </cell>
          <cell r="AS2070" t="str">
            <v>Ы</v>
          </cell>
          <cell r="AT2070" t="str">
            <v>Ы</v>
          </cell>
          <cell r="AU2070">
            <v>0</v>
          </cell>
          <cell r="AV2070">
            <v>0</v>
          </cell>
          <cell r="AW2070">
            <v>23</v>
          </cell>
          <cell r="AX2070">
            <v>1</v>
          </cell>
          <cell r="AY2070">
            <v>0</v>
          </cell>
          <cell r="AZ2070">
            <v>0</v>
          </cell>
          <cell r="BA2070">
            <v>0</v>
          </cell>
          <cell r="BB2070">
            <v>0</v>
          </cell>
          <cell r="BC2070">
            <v>38828</v>
          </cell>
        </row>
        <row r="2071">
          <cell r="A2071">
            <v>2006</v>
          </cell>
          <cell r="B2071">
            <v>3</v>
          </cell>
          <cell r="C2071">
            <v>45</v>
          </cell>
          <cell r="D2071">
            <v>21</v>
          </cell>
          <cell r="E2071">
            <v>792020</v>
          </cell>
          <cell r="F2071">
            <v>0</v>
          </cell>
          <cell r="G2071" t="str">
            <v>Затраты по ШПЗ (основные)</v>
          </cell>
          <cell r="H2071">
            <v>2011</v>
          </cell>
          <cell r="I2071">
            <v>7920</v>
          </cell>
          <cell r="J2071">
            <v>689069</v>
          </cell>
          <cell r="K2071">
            <v>1</v>
          </cell>
          <cell r="L2071">
            <v>0</v>
          </cell>
          <cell r="M2071">
            <v>0</v>
          </cell>
          <cell r="N2071">
            <v>0</v>
          </cell>
          <cell r="R2071">
            <v>0</v>
          </cell>
          <cell r="S2071">
            <v>0</v>
          </cell>
          <cell r="T2071">
            <v>0</v>
          </cell>
          <cell r="U2071">
            <v>33</v>
          </cell>
          <cell r="V2071">
            <v>0</v>
          </cell>
          <cell r="W2071">
            <v>0</v>
          </cell>
          <cell r="AA2071">
            <v>0</v>
          </cell>
          <cell r="AB2071">
            <v>0</v>
          </cell>
          <cell r="AC2071">
            <v>0</v>
          </cell>
          <cell r="AD2071">
            <v>33</v>
          </cell>
          <cell r="AE2071">
            <v>410000</v>
          </cell>
          <cell r="AF2071">
            <v>0</v>
          </cell>
          <cell r="AI2071">
            <v>2282</v>
          </cell>
          <cell r="AK2071">
            <v>0</v>
          </cell>
          <cell r="AM2071">
            <v>202</v>
          </cell>
          <cell r="AN2071">
            <v>1</v>
          </cell>
          <cell r="AO2071">
            <v>393216</v>
          </cell>
          <cell r="AQ2071">
            <v>0</v>
          </cell>
          <cell r="AR2071">
            <v>0</v>
          </cell>
          <cell r="AS2071" t="str">
            <v>Ы</v>
          </cell>
          <cell r="AT2071" t="str">
            <v>Ы</v>
          </cell>
          <cell r="AU2071">
            <v>0</v>
          </cell>
          <cell r="AV2071">
            <v>0</v>
          </cell>
          <cell r="AW2071">
            <v>23</v>
          </cell>
          <cell r="AX2071">
            <v>1</v>
          </cell>
          <cell r="AY2071">
            <v>0</v>
          </cell>
          <cell r="AZ2071">
            <v>0</v>
          </cell>
          <cell r="BA2071">
            <v>0</v>
          </cell>
          <cell r="BB2071">
            <v>0</v>
          </cell>
          <cell r="BC2071">
            <v>38828</v>
          </cell>
        </row>
        <row r="2072">
          <cell r="A2072">
            <v>2006</v>
          </cell>
          <cell r="B2072">
            <v>3</v>
          </cell>
          <cell r="C2072">
            <v>46</v>
          </cell>
          <cell r="D2072">
            <v>21</v>
          </cell>
          <cell r="E2072">
            <v>792020</v>
          </cell>
          <cell r="F2072">
            <v>0</v>
          </cell>
          <cell r="G2072" t="str">
            <v>Затраты по ШПЗ (основные)</v>
          </cell>
          <cell r="H2072">
            <v>2011</v>
          </cell>
          <cell r="I2072">
            <v>7920</v>
          </cell>
          <cell r="J2072">
            <v>164818</v>
          </cell>
          <cell r="K2072">
            <v>1</v>
          </cell>
          <cell r="L2072">
            <v>0</v>
          </cell>
          <cell r="M2072">
            <v>0</v>
          </cell>
          <cell r="N2072">
            <v>0</v>
          </cell>
          <cell r="R2072">
            <v>0</v>
          </cell>
          <cell r="S2072">
            <v>0</v>
          </cell>
          <cell r="T2072">
            <v>0</v>
          </cell>
          <cell r="U2072">
            <v>33</v>
          </cell>
          <cell r="V2072">
            <v>0</v>
          </cell>
          <cell r="W2072">
            <v>0</v>
          </cell>
          <cell r="AA2072">
            <v>0</v>
          </cell>
          <cell r="AB2072">
            <v>0</v>
          </cell>
          <cell r="AC2072">
            <v>0</v>
          </cell>
          <cell r="AD2072">
            <v>33</v>
          </cell>
          <cell r="AE2072">
            <v>410100</v>
          </cell>
          <cell r="AF2072">
            <v>0</v>
          </cell>
          <cell r="AI2072">
            <v>2282</v>
          </cell>
          <cell r="AK2072">
            <v>0</v>
          </cell>
          <cell r="AM2072">
            <v>203</v>
          </cell>
          <cell r="AN2072">
            <v>1</v>
          </cell>
          <cell r="AO2072">
            <v>393216</v>
          </cell>
          <cell r="AQ2072">
            <v>0</v>
          </cell>
          <cell r="AR2072">
            <v>0</v>
          </cell>
          <cell r="AS2072" t="str">
            <v>Ы</v>
          </cell>
          <cell r="AT2072" t="str">
            <v>Ы</v>
          </cell>
          <cell r="AU2072">
            <v>0</v>
          </cell>
          <cell r="AV2072">
            <v>0</v>
          </cell>
          <cell r="AW2072">
            <v>23</v>
          </cell>
          <cell r="AX2072">
            <v>1</v>
          </cell>
          <cell r="AY2072">
            <v>0</v>
          </cell>
          <cell r="AZ2072">
            <v>0</v>
          </cell>
          <cell r="BA2072">
            <v>0</v>
          </cell>
          <cell r="BB2072">
            <v>0</v>
          </cell>
          <cell r="BC2072">
            <v>38828</v>
          </cell>
        </row>
        <row r="2073">
          <cell r="A2073">
            <v>2006</v>
          </cell>
          <cell r="B2073">
            <v>3</v>
          </cell>
          <cell r="C2073">
            <v>47</v>
          </cell>
          <cell r="D2073">
            <v>21</v>
          </cell>
          <cell r="E2073">
            <v>792020</v>
          </cell>
          <cell r="F2073">
            <v>0</v>
          </cell>
          <cell r="G2073" t="str">
            <v>Затраты по ШПЗ (основные)</v>
          </cell>
          <cell r="H2073">
            <v>2011</v>
          </cell>
          <cell r="I2073">
            <v>7920</v>
          </cell>
          <cell r="J2073">
            <v>102</v>
          </cell>
          <cell r="K2073">
            <v>1</v>
          </cell>
          <cell r="L2073">
            <v>0</v>
          </cell>
          <cell r="M2073">
            <v>0</v>
          </cell>
          <cell r="N2073">
            <v>0</v>
          </cell>
          <cell r="R2073">
            <v>0</v>
          </cell>
          <cell r="S2073">
            <v>0</v>
          </cell>
          <cell r="T2073">
            <v>0</v>
          </cell>
          <cell r="U2073">
            <v>33</v>
          </cell>
          <cell r="V2073">
            <v>0</v>
          </cell>
          <cell r="W2073">
            <v>0</v>
          </cell>
          <cell r="AA2073">
            <v>0</v>
          </cell>
          <cell r="AB2073">
            <v>0</v>
          </cell>
          <cell r="AC2073">
            <v>0</v>
          </cell>
          <cell r="AD2073">
            <v>33</v>
          </cell>
          <cell r="AE2073">
            <v>410200</v>
          </cell>
          <cell r="AF2073">
            <v>0</v>
          </cell>
          <cell r="AI2073">
            <v>2282</v>
          </cell>
          <cell r="AK2073">
            <v>0</v>
          </cell>
          <cell r="AM2073">
            <v>204</v>
          </cell>
          <cell r="AN2073">
            <v>1</v>
          </cell>
          <cell r="AO2073">
            <v>393216</v>
          </cell>
          <cell r="AQ2073">
            <v>0</v>
          </cell>
          <cell r="AR2073">
            <v>0</v>
          </cell>
          <cell r="AS2073" t="str">
            <v>Ы</v>
          </cell>
          <cell r="AT2073" t="str">
            <v>Ы</v>
          </cell>
          <cell r="AU2073">
            <v>0</v>
          </cell>
          <cell r="AV2073">
            <v>0</v>
          </cell>
          <cell r="AW2073">
            <v>23</v>
          </cell>
          <cell r="AX2073">
            <v>1</v>
          </cell>
          <cell r="AY2073">
            <v>0</v>
          </cell>
          <cell r="AZ2073">
            <v>0</v>
          </cell>
          <cell r="BA2073">
            <v>0</v>
          </cell>
          <cell r="BB2073">
            <v>0</v>
          </cell>
          <cell r="BC2073">
            <v>38828</v>
          </cell>
        </row>
        <row r="2074">
          <cell r="A2074">
            <v>2006</v>
          </cell>
          <cell r="B2074">
            <v>3</v>
          </cell>
          <cell r="C2074">
            <v>48</v>
          </cell>
          <cell r="D2074">
            <v>21</v>
          </cell>
          <cell r="E2074">
            <v>792020</v>
          </cell>
          <cell r="F2074">
            <v>0</v>
          </cell>
          <cell r="G2074" t="str">
            <v>Затраты по ШПЗ (основные)</v>
          </cell>
          <cell r="H2074">
            <v>2011</v>
          </cell>
          <cell r="I2074">
            <v>7920</v>
          </cell>
          <cell r="J2074">
            <v>198680</v>
          </cell>
          <cell r="K2074">
            <v>1</v>
          </cell>
          <cell r="L2074">
            <v>0</v>
          </cell>
          <cell r="M2074">
            <v>0</v>
          </cell>
          <cell r="N2074">
            <v>0</v>
          </cell>
          <cell r="R2074">
            <v>0</v>
          </cell>
          <cell r="S2074">
            <v>0</v>
          </cell>
          <cell r="T2074">
            <v>0</v>
          </cell>
          <cell r="U2074">
            <v>33</v>
          </cell>
          <cell r="V2074">
            <v>0</v>
          </cell>
          <cell r="W2074">
            <v>0</v>
          </cell>
          <cell r="AA2074">
            <v>0</v>
          </cell>
          <cell r="AB2074">
            <v>0</v>
          </cell>
          <cell r="AC2074">
            <v>0</v>
          </cell>
          <cell r="AD2074">
            <v>33</v>
          </cell>
          <cell r="AE2074">
            <v>420000</v>
          </cell>
          <cell r="AF2074">
            <v>0</v>
          </cell>
          <cell r="AI2074">
            <v>2282</v>
          </cell>
          <cell r="AK2074">
            <v>0</v>
          </cell>
          <cell r="AM2074">
            <v>205</v>
          </cell>
          <cell r="AN2074">
            <v>1</v>
          </cell>
          <cell r="AO2074">
            <v>393216</v>
          </cell>
          <cell r="AQ2074">
            <v>0</v>
          </cell>
          <cell r="AR2074">
            <v>0</v>
          </cell>
          <cell r="AS2074" t="str">
            <v>Ы</v>
          </cell>
          <cell r="AT2074" t="str">
            <v>Ы</v>
          </cell>
          <cell r="AU2074">
            <v>0</v>
          </cell>
          <cell r="AV2074">
            <v>0</v>
          </cell>
          <cell r="AW2074">
            <v>23</v>
          </cell>
          <cell r="AX2074">
            <v>1</v>
          </cell>
          <cell r="AY2074">
            <v>0</v>
          </cell>
          <cell r="AZ2074">
            <v>0</v>
          </cell>
          <cell r="BA2074">
            <v>0</v>
          </cell>
          <cell r="BB2074">
            <v>0</v>
          </cell>
          <cell r="BC2074">
            <v>38828</v>
          </cell>
        </row>
        <row r="2075">
          <cell r="A2075">
            <v>2006</v>
          </cell>
          <cell r="B2075">
            <v>3</v>
          </cell>
          <cell r="C2075">
            <v>49</v>
          </cell>
          <cell r="D2075">
            <v>21</v>
          </cell>
          <cell r="E2075">
            <v>792020</v>
          </cell>
          <cell r="F2075">
            <v>0</v>
          </cell>
          <cell r="G2075" t="str">
            <v>Затраты по ШПЗ (основные)</v>
          </cell>
          <cell r="H2075">
            <v>2011</v>
          </cell>
          <cell r="I2075">
            <v>7920</v>
          </cell>
          <cell r="J2075">
            <v>650412</v>
          </cell>
          <cell r="K2075">
            <v>1</v>
          </cell>
          <cell r="L2075">
            <v>0</v>
          </cell>
          <cell r="M2075">
            <v>0</v>
          </cell>
          <cell r="N2075">
            <v>0</v>
          </cell>
          <cell r="R2075">
            <v>0</v>
          </cell>
          <cell r="S2075">
            <v>0</v>
          </cell>
          <cell r="T2075">
            <v>0</v>
          </cell>
          <cell r="U2075">
            <v>33</v>
          </cell>
          <cell r="V2075">
            <v>0</v>
          </cell>
          <cell r="W2075">
            <v>0</v>
          </cell>
          <cell r="AA2075">
            <v>0</v>
          </cell>
          <cell r="AB2075">
            <v>0</v>
          </cell>
          <cell r="AC2075">
            <v>0</v>
          </cell>
          <cell r="AD2075">
            <v>33</v>
          </cell>
          <cell r="AE2075">
            <v>430000</v>
          </cell>
          <cell r="AF2075">
            <v>0</v>
          </cell>
          <cell r="AI2075">
            <v>2282</v>
          </cell>
          <cell r="AK2075">
            <v>0</v>
          </cell>
          <cell r="AM2075">
            <v>206</v>
          </cell>
          <cell r="AN2075">
            <v>1</v>
          </cell>
          <cell r="AO2075">
            <v>393216</v>
          </cell>
          <cell r="AQ2075">
            <v>0</v>
          </cell>
          <cell r="AR2075">
            <v>0</v>
          </cell>
          <cell r="AS2075" t="str">
            <v>Ы</v>
          </cell>
          <cell r="AT2075" t="str">
            <v>Ы</v>
          </cell>
          <cell r="AU2075">
            <v>0</v>
          </cell>
          <cell r="AV2075">
            <v>0</v>
          </cell>
          <cell r="AW2075">
            <v>23</v>
          </cell>
          <cell r="AX2075">
            <v>1</v>
          </cell>
          <cell r="AY2075">
            <v>0</v>
          </cell>
          <cell r="AZ2075">
            <v>0</v>
          </cell>
          <cell r="BA2075">
            <v>0</v>
          </cell>
          <cell r="BB2075">
            <v>0</v>
          </cell>
          <cell r="BC2075">
            <v>38828</v>
          </cell>
        </row>
        <row r="2076">
          <cell r="A2076">
            <v>2006</v>
          </cell>
          <cell r="B2076">
            <v>3</v>
          </cell>
          <cell r="C2076">
            <v>50</v>
          </cell>
          <cell r="D2076">
            <v>21</v>
          </cell>
          <cell r="E2076">
            <v>792020</v>
          </cell>
          <cell r="F2076">
            <v>0</v>
          </cell>
          <cell r="G2076" t="str">
            <v>Затраты по ШПЗ (основные)</v>
          </cell>
          <cell r="H2076">
            <v>2011</v>
          </cell>
          <cell r="I2076">
            <v>7920</v>
          </cell>
          <cell r="J2076">
            <v>2073896</v>
          </cell>
          <cell r="K2076">
            <v>1</v>
          </cell>
          <cell r="L2076">
            <v>0</v>
          </cell>
          <cell r="M2076">
            <v>0</v>
          </cell>
          <cell r="N2076">
            <v>0</v>
          </cell>
          <cell r="R2076">
            <v>0</v>
          </cell>
          <cell r="S2076">
            <v>0</v>
          </cell>
          <cell r="T2076">
            <v>0</v>
          </cell>
          <cell r="U2076">
            <v>33</v>
          </cell>
          <cell r="V2076">
            <v>0</v>
          </cell>
          <cell r="W2076">
            <v>0</v>
          </cell>
          <cell r="AA2076">
            <v>0</v>
          </cell>
          <cell r="AB2076">
            <v>0</v>
          </cell>
          <cell r="AC2076">
            <v>0</v>
          </cell>
          <cell r="AD2076">
            <v>33</v>
          </cell>
          <cell r="AE2076">
            <v>430110</v>
          </cell>
          <cell r="AF2076">
            <v>0</v>
          </cell>
          <cell r="AI2076">
            <v>2282</v>
          </cell>
          <cell r="AK2076">
            <v>0</v>
          </cell>
          <cell r="AM2076">
            <v>207</v>
          </cell>
          <cell r="AN2076">
            <v>1</v>
          </cell>
          <cell r="AO2076">
            <v>393216</v>
          </cell>
          <cell r="AQ2076">
            <v>0</v>
          </cell>
          <cell r="AR2076">
            <v>0</v>
          </cell>
          <cell r="AS2076" t="str">
            <v>Ы</v>
          </cell>
          <cell r="AT2076" t="str">
            <v>Ы</v>
          </cell>
          <cell r="AU2076">
            <v>0</v>
          </cell>
          <cell r="AV2076">
            <v>0</v>
          </cell>
          <cell r="AW2076">
            <v>23</v>
          </cell>
          <cell r="AX2076">
            <v>1</v>
          </cell>
          <cell r="AY2076">
            <v>0</v>
          </cell>
          <cell r="AZ2076">
            <v>0</v>
          </cell>
          <cell r="BA2076">
            <v>0</v>
          </cell>
          <cell r="BB2076">
            <v>0</v>
          </cell>
          <cell r="BC2076">
            <v>38828</v>
          </cell>
        </row>
        <row r="2077">
          <cell r="A2077">
            <v>2006</v>
          </cell>
          <cell r="B2077">
            <v>3</v>
          </cell>
          <cell r="C2077">
            <v>51</v>
          </cell>
          <cell r="D2077">
            <v>21</v>
          </cell>
          <cell r="E2077">
            <v>792020</v>
          </cell>
          <cell r="F2077">
            <v>0</v>
          </cell>
          <cell r="G2077" t="str">
            <v>Затраты по ШПЗ (основные)</v>
          </cell>
          <cell r="H2077">
            <v>2011</v>
          </cell>
          <cell r="I2077">
            <v>7920</v>
          </cell>
          <cell r="J2077">
            <v>164885</v>
          </cell>
          <cell r="K2077">
            <v>1</v>
          </cell>
          <cell r="L2077">
            <v>0</v>
          </cell>
          <cell r="M2077">
            <v>0</v>
          </cell>
          <cell r="N2077">
            <v>0</v>
          </cell>
          <cell r="R2077">
            <v>0</v>
          </cell>
          <cell r="S2077">
            <v>0</v>
          </cell>
          <cell r="T2077">
            <v>0</v>
          </cell>
          <cell r="U2077">
            <v>33</v>
          </cell>
          <cell r="V2077">
            <v>0</v>
          </cell>
          <cell r="W2077">
            <v>0</v>
          </cell>
          <cell r="AA2077">
            <v>0</v>
          </cell>
          <cell r="AB2077">
            <v>0</v>
          </cell>
          <cell r="AC2077">
            <v>0</v>
          </cell>
          <cell r="AD2077">
            <v>33</v>
          </cell>
          <cell r="AE2077">
            <v>430120</v>
          </cell>
          <cell r="AF2077">
            <v>0</v>
          </cell>
          <cell r="AI2077">
            <v>2282</v>
          </cell>
          <cell r="AK2077">
            <v>0</v>
          </cell>
          <cell r="AM2077">
            <v>208</v>
          </cell>
          <cell r="AN2077">
            <v>1</v>
          </cell>
          <cell r="AO2077">
            <v>393216</v>
          </cell>
          <cell r="AQ2077">
            <v>0</v>
          </cell>
          <cell r="AR2077">
            <v>0</v>
          </cell>
          <cell r="AS2077" t="str">
            <v>Ы</v>
          </cell>
          <cell r="AT2077" t="str">
            <v>Ы</v>
          </cell>
          <cell r="AU2077">
            <v>0</v>
          </cell>
          <cell r="AV2077">
            <v>0</v>
          </cell>
          <cell r="AW2077">
            <v>23</v>
          </cell>
          <cell r="AX2077">
            <v>1</v>
          </cell>
          <cell r="AY2077">
            <v>0</v>
          </cell>
          <cell r="AZ2077">
            <v>0</v>
          </cell>
          <cell r="BA2077">
            <v>0</v>
          </cell>
          <cell r="BB2077">
            <v>0</v>
          </cell>
          <cell r="BC2077">
            <v>38828</v>
          </cell>
        </row>
        <row r="2078">
          <cell r="A2078">
            <v>2006</v>
          </cell>
          <cell r="B2078">
            <v>3</v>
          </cell>
          <cell r="C2078">
            <v>52</v>
          </cell>
          <cell r="D2078">
            <v>21</v>
          </cell>
          <cell r="E2078">
            <v>792020</v>
          </cell>
          <cell r="F2078">
            <v>0</v>
          </cell>
          <cell r="G2078" t="str">
            <v>Затраты по ШПЗ (основные)</v>
          </cell>
          <cell r="H2078">
            <v>2011</v>
          </cell>
          <cell r="I2078">
            <v>7920</v>
          </cell>
          <cell r="J2078">
            <v>996208</v>
          </cell>
          <cell r="K2078">
            <v>1</v>
          </cell>
          <cell r="L2078">
            <v>0</v>
          </cell>
          <cell r="M2078">
            <v>0</v>
          </cell>
          <cell r="N2078">
            <v>0</v>
          </cell>
          <cell r="R2078">
            <v>0</v>
          </cell>
          <cell r="S2078">
            <v>0</v>
          </cell>
          <cell r="T2078">
            <v>0</v>
          </cell>
          <cell r="U2078">
            <v>33</v>
          </cell>
          <cell r="V2078">
            <v>0</v>
          </cell>
          <cell r="W2078">
            <v>0</v>
          </cell>
          <cell r="AA2078">
            <v>0</v>
          </cell>
          <cell r="AB2078">
            <v>0</v>
          </cell>
          <cell r="AC2078">
            <v>0</v>
          </cell>
          <cell r="AD2078">
            <v>33</v>
          </cell>
          <cell r="AE2078">
            <v>430130</v>
          </cell>
          <cell r="AF2078">
            <v>0</v>
          </cell>
          <cell r="AI2078">
            <v>2282</v>
          </cell>
          <cell r="AK2078">
            <v>0</v>
          </cell>
          <cell r="AM2078">
            <v>209</v>
          </cell>
          <cell r="AN2078">
            <v>1</v>
          </cell>
          <cell r="AO2078">
            <v>393216</v>
          </cell>
          <cell r="AQ2078">
            <v>0</v>
          </cell>
          <cell r="AR2078">
            <v>0</v>
          </cell>
          <cell r="AS2078" t="str">
            <v>Ы</v>
          </cell>
          <cell r="AT2078" t="str">
            <v>Ы</v>
          </cell>
          <cell r="AU2078">
            <v>0</v>
          </cell>
          <cell r="AV2078">
            <v>0</v>
          </cell>
          <cell r="AW2078">
            <v>23</v>
          </cell>
          <cell r="AX2078">
            <v>1</v>
          </cell>
          <cell r="AY2078">
            <v>0</v>
          </cell>
          <cell r="AZ2078">
            <v>0</v>
          </cell>
          <cell r="BA2078">
            <v>0</v>
          </cell>
          <cell r="BB2078">
            <v>0</v>
          </cell>
          <cell r="BC2078">
            <v>38828</v>
          </cell>
        </row>
        <row r="2079">
          <cell r="A2079">
            <v>2006</v>
          </cell>
          <cell r="B2079">
            <v>3</v>
          </cell>
          <cell r="C2079">
            <v>53</v>
          </cell>
          <cell r="D2079">
            <v>21</v>
          </cell>
          <cell r="E2079">
            <v>792020</v>
          </cell>
          <cell r="F2079">
            <v>0</v>
          </cell>
          <cell r="G2079" t="str">
            <v>Затраты по ШПЗ (основные)</v>
          </cell>
          <cell r="H2079">
            <v>2011</v>
          </cell>
          <cell r="I2079">
            <v>7920</v>
          </cell>
          <cell r="J2079">
            <v>680553</v>
          </cell>
          <cell r="K2079">
            <v>1</v>
          </cell>
          <cell r="L2079">
            <v>0</v>
          </cell>
          <cell r="M2079">
            <v>0</v>
          </cell>
          <cell r="N2079">
            <v>0</v>
          </cell>
          <cell r="R2079">
            <v>0</v>
          </cell>
          <cell r="S2079">
            <v>0</v>
          </cell>
          <cell r="T2079">
            <v>0</v>
          </cell>
          <cell r="U2079">
            <v>33</v>
          </cell>
          <cell r="V2079">
            <v>0</v>
          </cell>
          <cell r="W2079">
            <v>0</v>
          </cell>
          <cell r="AA2079">
            <v>0</v>
          </cell>
          <cell r="AB2079">
            <v>0</v>
          </cell>
          <cell r="AC2079">
            <v>0</v>
          </cell>
          <cell r="AD2079">
            <v>33</v>
          </cell>
          <cell r="AE2079">
            <v>430140</v>
          </cell>
          <cell r="AF2079">
            <v>0</v>
          </cell>
          <cell r="AI2079">
            <v>2282</v>
          </cell>
          <cell r="AK2079">
            <v>0</v>
          </cell>
          <cell r="AM2079">
            <v>210</v>
          </cell>
          <cell r="AN2079">
            <v>1</v>
          </cell>
          <cell r="AO2079">
            <v>393216</v>
          </cell>
          <cell r="AQ2079">
            <v>0</v>
          </cell>
          <cell r="AR2079">
            <v>0</v>
          </cell>
          <cell r="AS2079" t="str">
            <v>Ы</v>
          </cell>
          <cell r="AT2079" t="str">
            <v>Ы</v>
          </cell>
          <cell r="AU2079">
            <v>0</v>
          </cell>
          <cell r="AV2079">
            <v>0</v>
          </cell>
          <cell r="AW2079">
            <v>23</v>
          </cell>
          <cell r="AX2079">
            <v>1</v>
          </cell>
          <cell r="AY2079">
            <v>0</v>
          </cell>
          <cell r="AZ2079">
            <v>0</v>
          </cell>
          <cell r="BA2079">
            <v>0</v>
          </cell>
          <cell r="BB2079">
            <v>0</v>
          </cell>
          <cell r="BC2079">
            <v>38828</v>
          </cell>
        </row>
        <row r="2080">
          <cell r="A2080">
            <v>2006</v>
          </cell>
          <cell r="B2080">
            <v>3</v>
          </cell>
          <cell r="C2080">
            <v>54</v>
          </cell>
          <cell r="D2080">
            <v>21</v>
          </cell>
          <cell r="E2080">
            <v>792020</v>
          </cell>
          <cell r="F2080">
            <v>0</v>
          </cell>
          <cell r="G2080" t="str">
            <v>Затраты по ШПЗ (основные)</v>
          </cell>
          <cell r="H2080">
            <v>2011</v>
          </cell>
          <cell r="I2080">
            <v>7920</v>
          </cell>
          <cell r="J2080">
            <v>942</v>
          </cell>
          <cell r="K2080">
            <v>1</v>
          </cell>
          <cell r="L2080">
            <v>0</v>
          </cell>
          <cell r="M2080">
            <v>0</v>
          </cell>
          <cell r="N2080">
            <v>0</v>
          </cell>
          <cell r="R2080">
            <v>0</v>
          </cell>
          <cell r="S2080">
            <v>0</v>
          </cell>
          <cell r="T2080">
            <v>0</v>
          </cell>
          <cell r="U2080">
            <v>33</v>
          </cell>
          <cell r="V2080">
            <v>0</v>
          </cell>
          <cell r="W2080">
            <v>0</v>
          </cell>
          <cell r="AA2080">
            <v>0</v>
          </cell>
          <cell r="AB2080">
            <v>0</v>
          </cell>
          <cell r="AC2080">
            <v>0</v>
          </cell>
          <cell r="AD2080">
            <v>33</v>
          </cell>
          <cell r="AE2080">
            <v>430210</v>
          </cell>
          <cell r="AF2080">
            <v>0</v>
          </cell>
          <cell r="AI2080">
            <v>2282</v>
          </cell>
          <cell r="AK2080">
            <v>0</v>
          </cell>
          <cell r="AM2080">
            <v>211</v>
          </cell>
          <cell r="AN2080">
            <v>1</v>
          </cell>
          <cell r="AO2080">
            <v>393216</v>
          </cell>
          <cell r="AQ2080">
            <v>0</v>
          </cell>
          <cell r="AR2080">
            <v>0</v>
          </cell>
          <cell r="AS2080" t="str">
            <v>Ы</v>
          </cell>
          <cell r="AT2080" t="str">
            <v>Ы</v>
          </cell>
          <cell r="AU2080">
            <v>0</v>
          </cell>
          <cell r="AV2080">
            <v>0</v>
          </cell>
          <cell r="AW2080">
            <v>23</v>
          </cell>
          <cell r="AX2080">
            <v>1</v>
          </cell>
          <cell r="AY2080">
            <v>0</v>
          </cell>
          <cell r="AZ2080">
            <v>0</v>
          </cell>
          <cell r="BA2080">
            <v>0</v>
          </cell>
          <cell r="BB2080">
            <v>0</v>
          </cell>
          <cell r="BC2080">
            <v>38828</v>
          </cell>
        </row>
        <row r="2081">
          <cell r="A2081">
            <v>2006</v>
          </cell>
          <cell r="B2081">
            <v>3</v>
          </cell>
          <cell r="C2081">
            <v>55</v>
          </cell>
          <cell r="D2081">
            <v>21</v>
          </cell>
          <cell r="E2081">
            <v>792020</v>
          </cell>
          <cell r="F2081">
            <v>0</v>
          </cell>
          <cell r="G2081" t="str">
            <v>Затраты по ШПЗ (основные)</v>
          </cell>
          <cell r="H2081">
            <v>2011</v>
          </cell>
          <cell r="I2081">
            <v>7920</v>
          </cell>
          <cell r="J2081">
            <v>4010</v>
          </cell>
          <cell r="K2081">
            <v>1</v>
          </cell>
          <cell r="L2081">
            <v>0</v>
          </cell>
          <cell r="M2081">
            <v>0</v>
          </cell>
          <cell r="N2081">
            <v>0</v>
          </cell>
          <cell r="R2081">
            <v>0</v>
          </cell>
          <cell r="S2081">
            <v>0</v>
          </cell>
          <cell r="T2081">
            <v>0</v>
          </cell>
          <cell r="U2081">
            <v>33</v>
          </cell>
          <cell r="V2081">
            <v>0</v>
          </cell>
          <cell r="W2081">
            <v>0</v>
          </cell>
          <cell r="AA2081">
            <v>0</v>
          </cell>
          <cell r="AB2081">
            <v>0</v>
          </cell>
          <cell r="AC2081">
            <v>0</v>
          </cell>
          <cell r="AD2081">
            <v>33</v>
          </cell>
          <cell r="AE2081">
            <v>430230</v>
          </cell>
          <cell r="AF2081">
            <v>0</v>
          </cell>
          <cell r="AI2081">
            <v>2282</v>
          </cell>
          <cell r="AK2081">
            <v>0</v>
          </cell>
          <cell r="AM2081">
            <v>212</v>
          </cell>
          <cell r="AN2081">
            <v>1</v>
          </cell>
          <cell r="AO2081">
            <v>393216</v>
          </cell>
          <cell r="AQ2081">
            <v>0</v>
          </cell>
          <cell r="AR2081">
            <v>0</v>
          </cell>
          <cell r="AS2081" t="str">
            <v>Ы</v>
          </cell>
          <cell r="AT2081" t="str">
            <v>Ы</v>
          </cell>
          <cell r="AU2081">
            <v>0</v>
          </cell>
          <cell r="AV2081">
            <v>0</v>
          </cell>
          <cell r="AW2081">
            <v>23</v>
          </cell>
          <cell r="AX2081">
            <v>1</v>
          </cell>
          <cell r="AY2081">
            <v>0</v>
          </cell>
          <cell r="AZ2081">
            <v>0</v>
          </cell>
          <cell r="BA2081">
            <v>0</v>
          </cell>
          <cell r="BB2081">
            <v>0</v>
          </cell>
          <cell r="BC2081">
            <v>38828</v>
          </cell>
        </row>
        <row r="2082">
          <cell r="A2082">
            <v>2006</v>
          </cell>
          <cell r="B2082">
            <v>3</v>
          </cell>
          <cell r="C2082">
            <v>56</v>
          </cell>
          <cell r="D2082">
            <v>21</v>
          </cell>
          <cell r="E2082">
            <v>792020</v>
          </cell>
          <cell r="F2082">
            <v>0</v>
          </cell>
          <cell r="G2082" t="str">
            <v>Затраты по ШПЗ (основные)</v>
          </cell>
          <cell r="H2082">
            <v>2011</v>
          </cell>
          <cell r="I2082">
            <v>7920</v>
          </cell>
          <cell r="J2082">
            <v>32628</v>
          </cell>
          <cell r="K2082">
            <v>1</v>
          </cell>
          <cell r="L2082">
            <v>0</v>
          </cell>
          <cell r="M2082">
            <v>0</v>
          </cell>
          <cell r="N2082">
            <v>0</v>
          </cell>
          <cell r="R2082">
            <v>0</v>
          </cell>
          <cell r="S2082">
            <v>0</v>
          </cell>
          <cell r="T2082">
            <v>0</v>
          </cell>
          <cell r="U2082">
            <v>33</v>
          </cell>
          <cell r="V2082">
            <v>0</v>
          </cell>
          <cell r="W2082">
            <v>0</v>
          </cell>
          <cell r="AA2082">
            <v>0</v>
          </cell>
          <cell r="AB2082">
            <v>0</v>
          </cell>
          <cell r="AC2082">
            <v>0</v>
          </cell>
          <cell r="AD2082">
            <v>33</v>
          </cell>
          <cell r="AE2082">
            <v>430240</v>
          </cell>
          <cell r="AF2082">
            <v>0</v>
          </cell>
          <cell r="AI2082">
            <v>2282</v>
          </cell>
          <cell r="AK2082">
            <v>0</v>
          </cell>
          <cell r="AM2082">
            <v>213</v>
          </cell>
          <cell r="AN2082">
            <v>1</v>
          </cell>
          <cell r="AO2082">
            <v>393216</v>
          </cell>
          <cell r="AQ2082">
            <v>0</v>
          </cell>
          <cell r="AR2082">
            <v>0</v>
          </cell>
          <cell r="AS2082" t="str">
            <v>Ы</v>
          </cell>
          <cell r="AT2082" t="str">
            <v>Ы</v>
          </cell>
          <cell r="AU2082">
            <v>0</v>
          </cell>
          <cell r="AV2082">
            <v>0</v>
          </cell>
          <cell r="AW2082">
            <v>23</v>
          </cell>
          <cell r="AX2082">
            <v>1</v>
          </cell>
          <cell r="AY2082">
            <v>0</v>
          </cell>
          <cell r="AZ2082">
            <v>0</v>
          </cell>
          <cell r="BA2082">
            <v>0</v>
          </cell>
          <cell r="BB2082">
            <v>0</v>
          </cell>
          <cell r="BC2082">
            <v>38828</v>
          </cell>
        </row>
        <row r="2083">
          <cell r="A2083">
            <v>2006</v>
          </cell>
          <cell r="B2083">
            <v>3</v>
          </cell>
          <cell r="C2083">
            <v>57</v>
          </cell>
          <cell r="D2083">
            <v>21</v>
          </cell>
          <cell r="E2083">
            <v>792020</v>
          </cell>
          <cell r="F2083">
            <v>0</v>
          </cell>
          <cell r="G2083" t="str">
            <v>Затраты по ШПЗ (основные)</v>
          </cell>
          <cell r="H2083">
            <v>2011</v>
          </cell>
          <cell r="I2083">
            <v>7920</v>
          </cell>
          <cell r="J2083">
            <v>76857</v>
          </cell>
          <cell r="K2083">
            <v>1</v>
          </cell>
          <cell r="L2083">
            <v>0</v>
          </cell>
          <cell r="M2083">
            <v>0</v>
          </cell>
          <cell r="N2083">
            <v>0</v>
          </cell>
          <cell r="R2083">
            <v>0</v>
          </cell>
          <cell r="S2083">
            <v>0</v>
          </cell>
          <cell r="T2083">
            <v>0</v>
          </cell>
          <cell r="U2083">
            <v>33</v>
          </cell>
          <cell r="V2083">
            <v>0</v>
          </cell>
          <cell r="W2083">
            <v>0</v>
          </cell>
          <cell r="AA2083">
            <v>0</v>
          </cell>
          <cell r="AB2083">
            <v>0</v>
          </cell>
          <cell r="AC2083">
            <v>0</v>
          </cell>
          <cell r="AD2083">
            <v>33</v>
          </cell>
          <cell r="AE2083">
            <v>450000</v>
          </cell>
          <cell r="AF2083">
            <v>0</v>
          </cell>
          <cell r="AI2083">
            <v>2282</v>
          </cell>
          <cell r="AK2083">
            <v>0</v>
          </cell>
          <cell r="AM2083">
            <v>214</v>
          </cell>
          <cell r="AN2083">
            <v>1</v>
          </cell>
          <cell r="AO2083">
            <v>393216</v>
          </cell>
          <cell r="AQ2083">
            <v>0</v>
          </cell>
          <cell r="AR2083">
            <v>0</v>
          </cell>
          <cell r="AS2083" t="str">
            <v>Ы</v>
          </cell>
          <cell r="AT2083" t="str">
            <v>Ы</v>
          </cell>
          <cell r="AU2083">
            <v>0</v>
          </cell>
          <cell r="AV2083">
            <v>0</v>
          </cell>
          <cell r="AW2083">
            <v>23</v>
          </cell>
          <cell r="AX2083">
            <v>1</v>
          </cell>
          <cell r="AY2083">
            <v>0</v>
          </cell>
          <cell r="AZ2083">
            <v>0</v>
          </cell>
          <cell r="BA2083">
            <v>0</v>
          </cell>
          <cell r="BB2083">
            <v>0</v>
          </cell>
          <cell r="BC2083">
            <v>38828</v>
          </cell>
        </row>
        <row r="2084">
          <cell r="A2084">
            <v>2006</v>
          </cell>
          <cell r="B2084">
            <v>3</v>
          </cell>
          <cell r="C2084">
            <v>58</v>
          </cell>
          <cell r="D2084">
            <v>21</v>
          </cell>
          <cell r="E2084">
            <v>792020</v>
          </cell>
          <cell r="F2084">
            <v>0</v>
          </cell>
          <cell r="G2084" t="str">
            <v>Затраты по ШПЗ (основные)</v>
          </cell>
          <cell r="H2084">
            <v>2011</v>
          </cell>
          <cell r="I2084">
            <v>7920</v>
          </cell>
          <cell r="J2084">
            <v>23623</v>
          </cell>
          <cell r="K2084">
            <v>1</v>
          </cell>
          <cell r="L2084">
            <v>0</v>
          </cell>
          <cell r="M2084">
            <v>0</v>
          </cell>
          <cell r="N2084">
            <v>0</v>
          </cell>
          <cell r="R2084">
            <v>0</v>
          </cell>
          <cell r="S2084">
            <v>0</v>
          </cell>
          <cell r="T2084">
            <v>0</v>
          </cell>
          <cell r="U2084">
            <v>33</v>
          </cell>
          <cell r="V2084">
            <v>0</v>
          </cell>
          <cell r="W2084">
            <v>0</v>
          </cell>
          <cell r="AA2084">
            <v>0</v>
          </cell>
          <cell r="AB2084">
            <v>0</v>
          </cell>
          <cell r="AC2084">
            <v>0</v>
          </cell>
          <cell r="AD2084">
            <v>33</v>
          </cell>
          <cell r="AE2084">
            <v>460000</v>
          </cell>
          <cell r="AF2084">
            <v>0</v>
          </cell>
          <cell r="AI2084">
            <v>2282</v>
          </cell>
          <cell r="AK2084">
            <v>0</v>
          </cell>
          <cell r="AM2084">
            <v>215</v>
          </cell>
          <cell r="AN2084">
            <v>1</v>
          </cell>
          <cell r="AO2084">
            <v>393216</v>
          </cell>
          <cell r="AQ2084">
            <v>0</v>
          </cell>
          <cell r="AR2084">
            <v>0</v>
          </cell>
          <cell r="AS2084" t="str">
            <v>Ы</v>
          </cell>
          <cell r="AT2084" t="str">
            <v>Ы</v>
          </cell>
          <cell r="AU2084">
            <v>0</v>
          </cell>
          <cell r="AV2084">
            <v>0</v>
          </cell>
          <cell r="AW2084">
            <v>23</v>
          </cell>
          <cell r="AX2084">
            <v>1</v>
          </cell>
          <cell r="AY2084">
            <v>0</v>
          </cell>
          <cell r="AZ2084">
            <v>0</v>
          </cell>
          <cell r="BA2084">
            <v>0</v>
          </cell>
          <cell r="BB2084">
            <v>0</v>
          </cell>
          <cell r="BC2084">
            <v>38828</v>
          </cell>
        </row>
        <row r="2085">
          <cell r="A2085">
            <v>2006</v>
          </cell>
          <cell r="B2085">
            <v>3</v>
          </cell>
          <cell r="C2085">
            <v>59</v>
          </cell>
          <cell r="D2085">
            <v>21</v>
          </cell>
          <cell r="E2085">
            <v>792020</v>
          </cell>
          <cell r="F2085">
            <v>0</v>
          </cell>
          <cell r="G2085" t="str">
            <v>Затраты по ШПЗ (основные)</v>
          </cell>
          <cell r="H2085">
            <v>2011</v>
          </cell>
          <cell r="I2085">
            <v>7920</v>
          </cell>
          <cell r="J2085">
            <v>518592.69</v>
          </cell>
          <cell r="K2085">
            <v>1</v>
          </cell>
          <cell r="L2085">
            <v>0</v>
          </cell>
          <cell r="M2085">
            <v>0</v>
          </cell>
          <cell r="N2085">
            <v>0</v>
          </cell>
          <cell r="R2085">
            <v>0</v>
          </cell>
          <cell r="S2085">
            <v>0</v>
          </cell>
          <cell r="T2085">
            <v>0</v>
          </cell>
          <cell r="U2085">
            <v>33</v>
          </cell>
          <cell r="V2085">
            <v>0</v>
          </cell>
          <cell r="W2085">
            <v>0</v>
          </cell>
          <cell r="AA2085">
            <v>0</v>
          </cell>
          <cell r="AB2085">
            <v>0</v>
          </cell>
          <cell r="AC2085">
            <v>0</v>
          </cell>
          <cell r="AD2085">
            <v>33</v>
          </cell>
          <cell r="AE2085">
            <v>501103</v>
          </cell>
          <cell r="AF2085">
            <v>0</v>
          </cell>
          <cell r="AI2085">
            <v>2282</v>
          </cell>
          <cell r="AK2085">
            <v>0</v>
          </cell>
          <cell r="AM2085">
            <v>216</v>
          </cell>
          <cell r="AN2085">
            <v>1</v>
          </cell>
          <cell r="AO2085">
            <v>393216</v>
          </cell>
          <cell r="AQ2085">
            <v>0</v>
          </cell>
          <cell r="AR2085">
            <v>0</v>
          </cell>
          <cell r="AS2085" t="str">
            <v>Ы</v>
          </cell>
          <cell r="AT2085" t="str">
            <v>Ы</v>
          </cell>
          <cell r="AU2085">
            <v>0</v>
          </cell>
          <cell r="AV2085">
            <v>0</v>
          </cell>
          <cell r="AW2085">
            <v>23</v>
          </cell>
          <cell r="AX2085">
            <v>1</v>
          </cell>
          <cell r="AY2085">
            <v>0</v>
          </cell>
          <cell r="AZ2085">
            <v>0</v>
          </cell>
          <cell r="BA2085">
            <v>0</v>
          </cell>
          <cell r="BB2085">
            <v>0</v>
          </cell>
          <cell r="BC2085">
            <v>38828</v>
          </cell>
        </row>
        <row r="2086">
          <cell r="A2086">
            <v>2006</v>
          </cell>
          <cell r="B2086">
            <v>3</v>
          </cell>
          <cell r="C2086">
            <v>60</v>
          </cell>
          <cell r="D2086">
            <v>21</v>
          </cell>
          <cell r="E2086">
            <v>792020</v>
          </cell>
          <cell r="F2086">
            <v>0</v>
          </cell>
          <cell r="G2086" t="str">
            <v>Затраты по ШПЗ (основные)</v>
          </cell>
          <cell r="H2086">
            <v>2011</v>
          </cell>
          <cell r="I2086">
            <v>7920</v>
          </cell>
          <cell r="J2086">
            <v>77983</v>
          </cell>
          <cell r="K2086">
            <v>1</v>
          </cell>
          <cell r="L2086">
            <v>0</v>
          </cell>
          <cell r="M2086">
            <v>0</v>
          </cell>
          <cell r="N2086">
            <v>0</v>
          </cell>
          <cell r="R2086">
            <v>0</v>
          </cell>
          <cell r="S2086">
            <v>0</v>
          </cell>
          <cell r="T2086">
            <v>0</v>
          </cell>
          <cell r="U2086">
            <v>33</v>
          </cell>
          <cell r="V2086">
            <v>0</v>
          </cell>
          <cell r="W2086">
            <v>0</v>
          </cell>
          <cell r="AA2086">
            <v>0</v>
          </cell>
          <cell r="AB2086">
            <v>0</v>
          </cell>
          <cell r="AC2086">
            <v>0</v>
          </cell>
          <cell r="AD2086">
            <v>33</v>
          </cell>
          <cell r="AE2086">
            <v>501105</v>
          </cell>
          <cell r="AF2086">
            <v>0</v>
          </cell>
          <cell r="AI2086">
            <v>2282</v>
          </cell>
          <cell r="AK2086">
            <v>0</v>
          </cell>
          <cell r="AM2086">
            <v>217</v>
          </cell>
          <cell r="AN2086">
            <v>1</v>
          </cell>
          <cell r="AO2086">
            <v>393216</v>
          </cell>
          <cell r="AQ2086">
            <v>0</v>
          </cell>
          <cell r="AR2086">
            <v>0</v>
          </cell>
          <cell r="AS2086" t="str">
            <v>Ы</v>
          </cell>
          <cell r="AT2086" t="str">
            <v>Ы</v>
          </cell>
          <cell r="AU2086">
            <v>0</v>
          </cell>
          <cell r="AV2086">
            <v>0</v>
          </cell>
          <cell r="AW2086">
            <v>23</v>
          </cell>
          <cell r="AX2086">
            <v>1</v>
          </cell>
          <cell r="AY2086">
            <v>0</v>
          </cell>
          <cell r="AZ2086">
            <v>0</v>
          </cell>
          <cell r="BA2086">
            <v>0</v>
          </cell>
          <cell r="BB2086">
            <v>0</v>
          </cell>
          <cell r="BC2086">
            <v>38828</v>
          </cell>
        </row>
        <row r="2087">
          <cell r="A2087">
            <v>2006</v>
          </cell>
          <cell r="B2087">
            <v>3</v>
          </cell>
          <cell r="C2087">
            <v>61</v>
          </cell>
          <cell r="D2087">
            <v>21</v>
          </cell>
          <cell r="E2087">
            <v>792020</v>
          </cell>
          <cell r="F2087">
            <v>0</v>
          </cell>
          <cell r="G2087" t="str">
            <v>Затраты по ШПЗ (основные)</v>
          </cell>
          <cell r="H2087">
            <v>2011</v>
          </cell>
          <cell r="I2087">
            <v>7920</v>
          </cell>
          <cell r="J2087">
            <v>6530</v>
          </cell>
          <cell r="K2087">
            <v>1</v>
          </cell>
          <cell r="L2087">
            <v>0</v>
          </cell>
          <cell r="M2087">
            <v>0</v>
          </cell>
          <cell r="N2087">
            <v>0</v>
          </cell>
          <cell r="R2087">
            <v>0</v>
          </cell>
          <cell r="S2087">
            <v>0</v>
          </cell>
          <cell r="T2087">
            <v>0</v>
          </cell>
          <cell r="U2087">
            <v>33</v>
          </cell>
          <cell r="V2087">
            <v>0</v>
          </cell>
          <cell r="W2087">
            <v>0</v>
          </cell>
          <cell r="AA2087">
            <v>0</v>
          </cell>
          <cell r="AB2087">
            <v>0</v>
          </cell>
          <cell r="AC2087">
            <v>0</v>
          </cell>
          <cell r="AD2087">
            <v>33</v>
          </cell>
          <cell r="AE2087">
            <v>501106</v>
          </cell>
          <cell r="AF2087">
            <v>0</v>
          </cell>
          <cell r="AI2087">
            <v>2282</v>
          </cell>
          <cell r="AK2087">
            <v>0</v>
          </cell>
          <cell r="AM2087">
            <v>218</v>
          </cell>
          <cell r="AN2087">
            <v>1</v>
          </cell>
          <cell r="AO2087">
            <v>393216</v>
          </cell>
          <cell r="AQ2087">
            <v>0</v>
          </cell>
          <cell r="AR2087">
            <v>0</v>
          </cell>
          <cell r="AS2087" t="str">
            <v>Ы</v>
          </cell>
          <cell r="AT2087" t="str">
            <v>Ы</v>
          </cell>
          <cell r="AU2087">
            <v>0</v>
          </cell>
          <cell r="AV2087">
            <v>0</v>
          </cell>
          <cell r="AW2087">
            <v>23</v>
          </cell>
          <cell r="AX2087">
            <v>1</v>
          </cell>
          <cell r="AY2087">
            <v>0</v>
          </cell>
          <cell r="AZ2087">
            <v>0</v>
          </cell>
          <cell r="BA2087">
            <v>0</v>
          </cell>
          <cell r="BB2087">
            <v>0</v>
          </cell>
          <cell r="BC2087">
            <v>38828</v>
          </cell>
        </row>
        <row r="2088">
          <cell r="A2088">
            <v>2006</v>
          </cell>
          <cell r="B2088">
            <v>3</v>
          </cell>
          <cell r="C2088">
            <v>62</v>
          </cell>
          <cell r="D2088">
            <v>21</v>
          </cell>
          <cell r="E2088">
            <v>792020</v>
          </cell>
          <cell r="F2088">
            <v>0</v>
          </cell>
          <cell r="G2088" t="str">
            <v>Затраты по ШПЗ (основные)</v>
          </cell>
          <cell r="H2088">
            <v>2011</v>
          </cell>
          <cell r="I2088">
            <v>7920</v>
          </cell>
          <cell r="J2088">
            <v>391453.36</v>
          </cell>
          <cell r="K2088">
            <v>1</v>
          </cell>
          <cell r="L2088">
            <v>0</v>
          </cell>
          <cell r="M2088">
            <v>0</v>
          </cell>
          <cell r="N2088">
            <v>0</v>
          </cell>
          <cell r="R2088">
            <v>0</v>
          </cell>
          <cell r="S2088">
            <v>0</v>
          </cell>
          <cell r="T2088">
            <v>0</v>
          </cell>
          <cell r="U2088">
            <v>33</v>
          </cell>
          <cell r="V2088">
            <v>0</v>
          </cell>
          <cell r="W2088">
            <v>0</v>
          </cell>
          <cell r="AA2088">
            <v>0</v>
          </cell>
          <cell r="AB2088">
            <v>0</v>
          </cell>
          <cell r="AC2088">
            <v>0</v>
          </cell>
          <cell r="AD2088">
            <v>33</v>
          </cell>
          <cell r="AE2088">
            <v>503000</v>
          </cell>
          <cell r="AF2088">
            <v>0</v>
          </cell>
          <cell r="AI2088">
            <v>2282</v>
          </cell>
          <cell r="AK2088">
            <v>0</v>
          </cell>
          <cell r="AM2088">
            <v>219</v>
          </cell>
          <cell r="AN2088">
            <v>1</v>
          </cell>
          <cell r="AO2088">
            <v>393216</v>
          </cell>
          <cell r="AQ2088">
            <v>0</v>
          </cell>
          <cell r="AR2088">
            <v>0</v>
          </cell>
          <cell r="AS2088" t="str">
            <v>Ы</v>
          </cell>
          <cell r="AT2088" t="str">
            <v>Ы</v>
          </cell>
          <cell r="AU2088">
            <v>0</v>
          </cell>
          <cell r="AV2088">
            <v>0</v>
          </cell>
          <cell r="AW2088">
            <v>23</v>
          </cell>
          <cell r="AX2088">
            <v>1</v>
          </cell>
          <cell r="AY2088">
            <v>0</v>
          </cell>
          <cell r="AZ2088">
            <v>0</v>
          </cell>
          <cell r="BA2088">
            <v>0</v>
          </cell>
          <cell r="BB2088">
            <v>0</v>
          </cell>
          <cell r="BC2088">
            <v>38828</v>
          </cell>
        </row>
        <row r="2089">
          <cell r="A2089">
            <v>2006</v>
          </cell>
          <cell r="B2089">
            <v>3</v>
          </cell>
          <cell r="C2089">
            <v>63</v>
          </cell>
          <cell r="D2089">
            <v>21</v>
          </cell>
          <cell r="E2089">
            <v>792020</v>
          </cell>
          <cell r="F2089">
            <v>0</v>
          </cell>
          <cell r="G2089" t="str">
            <v>Затраты по ШПЗ (основные)</v>
          </cell>
          <cell r="H2089">
            <v>2011</v>
          </cell>
          <cell r="I2089">
            <v>7920</v>
          </cell>
          <cell r="J2089">
            <v>1198</v>
          </cell>
          <cell r="K2089">
            <v>1</v>
          </cell>
          <cell r="L2089">
            <v>0</v>
          </cell>
          <cell r="M2089">
            <v>0</v>
          </cell>
          <cell r="N2089">
            <v>0</v>
          </cell>
          <cell r="R2089">
            <v>0</v>
          </cell>
          <cell r="S2089">
            <v>0</v>
          </cell>
          <cell r="T2089">
            <v>0</v>
          </cell>
          <cell r="U2089">
            <v>33</v>
          </cell>
          <cell r="V2089">
            <v>0</v>
          </cell>
          <cell r="W2089">
            <v>0</v>
          </cell>
          <cell r="AA2089">
            <v>0</v>
          </cell>
          <cell r="AB2089">
            <v>0</v>
          </cell>
          <cell r="AC2089">
            <v>0</v>
          </cell>
          <cell r="AD2089">
            <v>33</v>
          </cell>
          <cell r="AE2089">
            <v>504900</v>
          </cell>
          <cell r="AF2089">
            <v>0</v>
          </cell>
          <cell r="AI2089">
            <v>2282</v>
          </cell>
          <cell r="AK2089">
            <v>0</v>
          </cell>
          <cell r="AM2089">
            <v>220</v>
          </cell>
          <cell r="AN2089">
            <v>1</v>
          </cell>
          <cell r="AO2089">
            <v>393216</v>
          </cell>
          <cell r="AQ2089">
            <v>0</v>
          </cell>
          <cell r="AR2089">
            <v>0</v>
          </cell>
          <cell r="AS2089" t="str">
            <v>Ы</v>
          </cell>
          <cell r="AT2089" t="str">
            <v>Ы</v>
          </cell>
          <cell r="AU2089">
            <v>0</v>
          </cell>
          <cell r="AV2089">
            <v>0</v>
          </cell>
          <cell r="AW2089">
            <v>23</v>
          </cell>
          <cell r="AX2089">
            <v>1</v>
          </cell>
          <cell r="AY2089">
            <v>0</v>
          </cell>
          <cell r="AZ2089">
            <v>0</v>
          </cell>
          <cell r="BA2089">
            <v>0</v>
          </cell>
          <cell r="BB2089">
            <v>0</v>
          </cell>
          <cell r="BC2089">
            <v>38828</v>
          </cell>
        </row>
        <row r="2090">
          <cell r="A2090">
            <v>2006</v>
          </cell>
          <cell r="B2090">
            <v>3</v>
          </cell>
          <cell r="C2090">
            <v>64</v>
          </cell>
          <cell r="D2090">
            <v>21</v>
          </cell>
          <cell r="E2090">
            <v>792020</v>
          </cell>
          <cell r="F2090">
            <v>0</v>
          </cell>
          <cell r="G2090" t="str">
            <v>Затраты по ШПЗ (основные)</v>
          </cell>
          <cell r="H2090">
            <v>2011</v>
          </cell>
          <cell r="I2090">
            <v>7920</v>
          </cell>
          <cell r="J2090">
            <v>2103.65</v>
          </cell>
          <cell r="K2090">
            <v>1</v>
          </cell>
          <cell r="L2090">
            <v>0</v>
          </cell>
          <cell r="M2090">
            <v>0</v>
          </cell>
          <cell r="N2090">
            <v>0</v>
          </cell>
          <cell r="R2090">
            <v>0</v>
          </cell>
          <cell r="S2090">
            <v>0</v>
          </cell>
          <cell r="T2090">
            <v>0</v>
          </cell>
          <cell r="U2090">
            <v>33</v>
          </cell>
          <cell r="V2090">
            <v>0</v>
          </cell>
          <cell r="W2090">
            <v>0</v>
          </cell>
          <cell r="AA2090">
            <v>0</v>
          </cell>
          <cell r="AB2090">
            <v>0</v>
          </cell>
          <cell r="AC2090">
            <v>0</v>
          </cell>
          <cell r="AD2090">
            <v>33</v>
          </cell>
          <cell r="AE2090">
            <v>505100</v>
          </cell>
          <cell r="AF2090">
            <v>0</v>
          </cell>
          <cell r="AI2090">
            <v>2282</v>
          </cell>
          <cell r="AK2090">
            <v>0</v>
          </cell>
          <cell r="AM2090">
            <v>221</v>
          </cell>
          <cell r="AN2090">
            <v>1</v>
          </cell>
          <cell r="AO2090">
            <v>393216</v>
          </cell>
          <cell r="AQ2090">
            <v>0</v>
          </cell>
          <cell r="AR2090">
            <v>0</v>
          </cell>
          <cell r="AS2090" t="str">
            <v>Ы</v>
          </cell>
          <cell r="AT2090" t="str">
            <v>Ы</v>
          </cell>
          <cell r="AU2090">
            <v>0</v>
          </cell>
          <cell r="AV2090">
            <v>0</v>
          </cell>
          <cell r="AW2090">
            <v>23</v>
          </cell>
          <cell r="AX2090">
            <v>1</v>
          </cell>
          <cell r="AY2090">
            <v>0</v>
          </cell>
          <cell r="AZ2090">
            <v>0</v>
          </cell>
          <cell r="BA2090">
            <v>0</v>
          </cell>
          <cell r="BB2090">
            <v>0</v>
          </cell>
          <cell r="BC2090">
            <v>38828</v>
          </cell>
        </row>
        <row r="2091">
          <cell r="A2091">
            <v>2006</v>
          </cell>
          <cell r="B2091">
            <v>3</v>
          </cell>
          <cell r="C2091">
            <v>65</v>
          </cell>
          <cell r="D2091">
            <v>21</v>
          </cell>
          <cell r="E2091">
            <v>792020</v>
          </cell>
          <cell r="F2091">
            <v>0</v>
          </cell>
          <cell r="G2091" t="str">
            <v>Затраты по ШПЗ (основные)</v>
          </cell>
          <cell r="H2091">
            <v>2011</v>
          </cell>
          <cell r="I2091">
            <v>7920</v>
          </cell>
          <cell r="J2091">
            <v>153756.10999999999</v>
          </cell>
          <cell r="K2091">
            <v>1</v>
          </cell>
          <cell r="L2091">
            <v>0</v>
          </cell>
          <cell r="M2091">
            <v>0</v>
          </cell>
          <cell r="N2091">
            <v>0</v>
          </cell>
          <cell r="R2091">
            <v>0</v>
          </cell>
          <cell r="S2091">
            <v>0</v>
          </cell>
          <cell r="T2091">
            <v>0</v>
          </cell>
          <cell r="U2091">
            <v>33</v>
          </cell>
          <cell r="V2091">
            <v>0</v>
          </cell>
          <cell r="W2091">
            <v>0</v>
          </cell>
          <cell r="AA2091">
            <v>0</v>
          </cell>
          <cell r="AB2091">
            <v>0</v>
          </cell>
          <cell r="AC2091">
            <v>0</v>
          </cell>
          <cell r="AD2091">
            <v>33</v>
          </cell>
          <cell r="AE2091">
            <v>505200</v>
          </cell>
          <cell r="AF2091">
            <v>0</v>
          </cell>
          <cell r="AI2091">
            <v>2282</v>
          </cell>
          <cell r="AK2091">
            <v>0</v>
          </cell>
          <cell r="AM2091">
            <v>222</v>
          </cell>
          <cell r="AN2091">
            <v>1</v>
          </cell>
          <cell r="AO2091">
            <v>393216</v>
          </cell>
          <cell r="AQ2091">
            <v>0</v>
          </cell>
          <cell r="AR2091">
            <v>0</v>
          </cell>
          <cell r="AS2091" t="str">
            <v>Ы</v>
          </cell>
          <cell r="AT2091" t="str">
            <v>Ы</v>
          </cell>
          <cell r="AU2091">
            <v>0</v>
          </cell>
          <cell r="AV2091">
            <v>0</v>
          </cell>
          <cell r="AW2091">
            <v>23</v>
          </cell>
          <cell r="AX2091">
            <v>1</v>
          </cell>
          <cell r="AY2091">
            <v>0</v>
          </cell>
          <cell r="AZ2091">
            <v>0</v>
          </cell>
          <cell r="BA2091">
            <v>0</v>
          </cell>
          <cell r="BB2091">
            <v>0</v>
          </cell>
          <cell r="BC2091">
            <v>38828</v>
          </cell>
        </row>
        <row r="2092">
          <cell r="A2092">
            <v>2006</v>
          </cell>
          <cell r="B2092">
            <v>3</v>
          </cell>
          <cell r="C2092">
            <v>66</v>
          </cell>
          <cell r="D2092">
            <v>21</v>
          </cell>
          <cell r="E2092">
            <v>792020</v>
          </cell>
          <cell r="F2092">
            <v>0</v>
          </cell>
          <cell r="G2092" t="str">
            <v>Затраты по ШПЗ (основные)</v>
          </cell>
          <cell r="H2092">
            <v>2011</v>
          </cell>
          <cell r="I2092">
            <v>7920</v>
          </cell>
          <cell r="J2092">
            <v>2080</v>
          </cell>
          <cell r="K2092">
            <v>1</v>
          </cell>
          <cell r="L2092">
            <v>0</v>
          </cell>
          <cell r="M2092">
            <v>0</v>
          </cell>
          <cell r="N2092">
            <v>0</v>
          </cell>
          <cell r="R2092">
            <v>0</v>
          </cell>
          <cell r="S2092">
            <v>0</v>
          </cell>
          <cell r="T2092">
            <v>0</v>
          </cell>
          <cell r="U2092">
            <v>33</v>
          </cell>
          <cell r="V2092">
            <v>0</v>
          </cell>
          <cell r="W2092">
            <v>0</v>
          </cell>
          <cell r="AA2092">
            <v>0</v>
          </cell>
          <cell r="AB2092">
            <v>0</v>
          </cell>
          <cell r="AC2092">
            <v>0</v>
          </cell>
          <cell r="AD2092">
            <v>33</v>
          </cell>
          <cell r="AE2092">
            <v>505300</v>
          </cell>
          <cell r="AF2092">
            <v>0</v>
          </cell>
          <cell r="AI2092">
            <v>2282</v>
          </cell>
          <cell r="AK2092">
            <v>0</v>
          </cell>
          <cell r="AM2092">
            <v>223</v>
          </cell>
          <cell r="AN2092">
            <v>1</v>
          </cell>
          <cell r="AO2092">
            <v>393216</v>
          </cell>
          <cell r="AQ2092">
            <v>0</v>
          </cell>
          <cell r="AR2092">
            <v>0</v>
          </cell>
          <cell r="AS2092" t="str">
            <v>Ы</v>
          </cell>
          <cell r="AT2092" t="str">
            <v>Ы</v>
          </cell>
          <cell r="AU2092">
            <v>0</v>
          </cell>
          <cell r="AV2092">
            <v>0</v>
          </cell>
          <cell r="AW2092">
            <v>23</v>
          </cell>
          <cell r="AX2092">
            <v>1</v>
          </cell>
          <cell r="AY2092">
            <v>0</v>
          </cell>
          <cell r="AZ2092">
            <v>0</v>
          </cell>
          <cell r="BA2092">
            <v>0</v>
          </cell>
          <cell r="BB2092">
            <v>0</v>
          </cell>
          <cell r="BC2092">
            <v>38828</v>
          </cell>
        </row>
        <row r="2093">
          <cell r="A2093">
            <v>2006</v>
          </cell>
          <cell r="B2093">
            <v>3</v>
          </cell>
          <cell r="C2093">
            <v>67</v>
          </cell>
          <cell r="D2093">
            <v>21</v>
          </cell>
          <cell r="E2093">
            <v>792020</v>
          </cell>
          <cell r="F2093">
            <v>0</v>
          </cell>
          <cell r="G2093" t="str">
            <v>Затраты по ШПЗ (основные)</v>
          </cell>
          <cell r="H2093">
            <v>2011</v>
          </cell>
          <cell r="I2093">
            <v>7920</v>
          </cell>
          <cell r="J2093">
            <v>17738.52</v>
          </cell>
          <cell r="K2093">
            <v>1</v>
          </cell>
          <cell r="L2093">
            <v>0</v>
          </cell>
          <cell r="M2093">
            <v>0</v>
          </cell>
          <cell r="N2093">
            <v>0</v>
          </cell>
          <cell r="R2093">
            <v>0</v>
          </cell>
          <cell r="S2093">
            <v>0</v>
          </cell>
          <cell r="T2093">
            <v>0</v>
          </cell>
          <cell r="U2093">
            <v>33</v>
          </cell>
          <cell r="V2093">
            <v>0</v>
          </cell>
          <cell r="W2093">
            <v>0</v>
          </cell>
          <cell r="AA2093">
            <v>0</v>
          </cell>
          <cell r="AB2093">
            <v>0</v>
          </cell>
          <cell r="AC2093">
            <v>0</v>
          </cell>
          <cell r="AD2093">
            <v>33</v>
          </cell>
          <cell r="AE2093">
            <v>505400</v>
          </cell>
          <cell r="AF2093">
            <v>0</v>
          </cell>
          <cell r="AI2093">
            <v>2282</v>
          </cell>
          <cell r="AK2093">
            <v>0</v>
          </cell>
          <cell r="AM2093">
            <v>224</v>
          </cell>
          <cell r="AN2093">
            <v>1</v>
          </cell>
          <cell r="AO2093">
            <v>393216</v>
          </cell>
          <cell r="AQ2093">
            <v>0</v>
          </cell>
          <cell r="AR2093">
            <v>0</v>
          </cell>
          <cell r="AS2093" t="str">
            <v>Ы</v>
          </cell>
          <cell r="AT2093" t="str">
            <v>Ы</v>
          </cell>
          <cell r="AU2093">
            <v>0</v>
          </cell>
          <cell r="AV2093">
            <v>0</v>
          </cell>
          <cell r="AW2093">
            <v>23</v>
          </cell>
          <cell r="AX2093">
            <v>1</v>
          </cell>
          <cell r="AY2093">
            <v>0</v>
          </cell>
          <cell r="AZ2093">
            <v>0</v>
          </cell>
          <cell r="BA2093">
            <v>0</v>
          </cell>
          <cell r="BB2093">
            <v>0</v>
          </cell>
          <cell r="BC2093">
            <v>38828</v>
          </cell>
        </row>
        <row r="2094">
          <cell r="A2094">
            <v>2006</v>
          </cell>
          <cell r="B2094">
            <v>3</v>
          </cell>
          <cell r="C2094">
            <v>68</v>
          </cell>
          <cell r="D2094">
            <v>21</v>
          </cell>
          <cell r="E2094">
            <v>792020</v>
          </cell>
          <cell r="F2094">
            <v>0</v>
          </cell>
          <cell r="G2094" t="str">
            <v>Затраты по ШПЗ (основные)</v>
          </cell>
          <cell r="H2094">
            <v>2011</v>
          </cell>
          <cell r="I2094">
            <v>7920</v>
          </cell>
          <cell r="J2094">
            <v>1222.48</v>
          </cell>
          <cell r="K2094">
            <v>1</v>
          </cell>
          <cell r="L2094">
            <v>0</v>
          </cell>
          <cell r="M2094">
            <v>0</v>
          </cell>
          <cell r="N2094">
            <v>0</v>
          </cell>
          <cell r="R2094">
            <v>0</v>
          </cell>
          <cell r="S2094">
            <v>0</v>
          </cell>
          <cell r="T2094">
            <v>0</v>
          </cell>
          <cell r="U2094">
            <v>33</v>
          </cell>
          <cell r="V2094">
            <v>0</v>
          </cell>
          <cell r="W2094">
            <v>0</v>
          </cell>
          <cell r="AA2094">
            <v>0</v>
          </cell>
          <cell r="AB2094">
            <v>0</v>
          </cell>
          <cell r="AC2094">
            <v>0</v>
          </cell>
          <cell r="AD2094">
            <v>33</v>
          </cell>
          <cell r="AE2094">
            <v>507000</v>
          </cell>
          <cell r="AF2094">
            <v>0</v>
          </cell>
          <cell r="AI2094">
            <v>2282</v>
          </cell>
          <cell r="AK2094">
            <v>0</v>
          </cell>
          <cell r="AM2094">
            <v>225</v>
          </cell>
          <cell r="AN2094">
            <v>1</v>
          </cell>
          <cell r="AO2094">
            <v>393216</v>
          </cell>
          <cell r="AQ2094">
            <v>0</v>
          </cell>
          <cell r="AR2094">
            <v>0</v>
          </cell>
          <cell r="AS2094" t="str">
            <v>Ы</v>
          </cell>
          <cell r="AT2094" t="str">
            <v>Ы</v>
          </cell>
          <cell r="AU2094">
            <v>0</v>
          </cell>
          <cell r="AV2094">
            <v>0</v>
          </cell>
          <cell r="AW2094">
            <v>23</v>
          </cell>
          <cell r="AX2094">
            <v>1</v>
          </cell>
          <cell r="AY2094">
            <v>0</v>
          </cell>
          <cell r="AZ2094">
            <v>0</v>
          </cell>
          <cell r="BA2094">
            <v>0</v>
          </cell>
          <cell r="BB2094">
            <v>0</v>
          </cell>
          <cell r="BC2094">
            <v>38828</v>
          </cell>
        </row>
        <row r="2095">
          <cell r="A2095">
            <v>2006</v>
          </cell>
          <cell r="B2095">
            <v>3</v>
          </cell>
          <cell r="C2095">
            <v>69</v>
          </cell>
          <cell r="D2095">
            <v>21</v>
          </cell>
          <cell r="E2095">
            <v>792020</v>
          </cell>
          <cell r="F2095">
            <v>0</v>
          </cell>
          <cell r="G2095" t="str">
            <v>Затраты по ШПЗ (основные)</v>
          </cell>
          <cell r="H2095">
            <v>2011</v>
          </cell>
          <cell r="I2095">
            <v>7920</v>
          </cell>
          <cell r="J2095">
            <v>1341</v>
          </cell>
          <cell r="K2095">
            <v>1</v>
          </cell>
          <cell r="L2095">
            <v>0</v>
          </cell>
          <cell r="M2095">
            <v>0</v>
          </cell>
          <cell r="N2095">
            <v>0</v>
          </cell>
          <cell r="R2095">
            <v>0</v>
          </cell>
          <cell r="S2095">
            <v>0</v>
          </cell>
          <cell r="T2095">
            <v>0</v>
          </cell>
          <cell r="U2095">
            <v>33</v>
          </cell>
          <cell r="V2095">
            <v>0</v>
          </cell>
          <cell r="W2095">
            <v>0</v>
          </cell>
          <cell r="AA2095">
            <v>0</v>
          </cell>
          <cell r="AB2095">
            <v>0</v>
          </cell>
          <cell r="AC2095">
            <v>0</v>
          </cell>
          <cell r="AD2095">
            <v>33</v>
          </cell>
          <cell r="AE2095">
            <v>508310</v>
          </cell>
          <cell r="AF2095">
            <v>0</v>
          </cell>
          <cell r="AI2095">
            <v>2282</v>
          </cell>
          <cell r="AK2095">
            <v>0</v>
          </cell>
          <cell r="AM2095">
            <v>226</v>
          </cell>
          <cell r="AN2095">
            <v>1</v>
          </cell>
          <cell r="AO2095">
            <v>393216</v>
          </cell>
          <cell r="AQ2095">
            <v>0</v>
          </cell>
          <cell r="AR2095">
            <v>0</v>
          </cell>
          <cell r="AS2095" t="str">
            <v>Ы</v>
          </cell>
          <cell r="AT2095" t="str">
            <v>Ы</v>
          </cell>
          <cell r="AU2095">
            <v>0</v>
          </cell>
          <cell r="AV2095">
            <v>0</v>
          </cell>
          <cell r="AW2095">
            <v>23</v>
          </cell>
          <cell r="AX2095">
            <v>1</v>
          </cell>
          <cell r="AY2095">
            <v>0</v>
          </cell>
          <cell r="AZ2095">
            <v>0</v>
          </cell>
          <cell r="BA2095">
            <v>0</v>
          </cell>
          <cell r="BB2095">
            <v>0</v>
          </cell>
          <cell r="BC2095">
            <v>38828</v>
          </cell>
        </row>
        <row r="2096">
          <cell r="A2096">
            <v>2006</v>
          </cell>
          <cell r="B2096">
            <v>3</v>
          </cell>
          <cell r="C2096">
            <v>70</v>
          </cell>
          <cell r="D2096">
            <v>21</v>
          </cell>
          <cell r="E2096">
            <v>792020</v>
          </cell>
          <cell r="F2096">
            <v>0</v>
          </cell>
          <cell r="G2096" t="str">
            <v>Затраты по ШПЗ (основные)</v>
          </cell>
          <cell r="H2096">
            <v>2011</v>
          </cell>
          <cell r="I2096">
            <v>7920</v>
          </cell>
          <cell r="J2096">
            <v>1870</v>
          </cell>
          <cell r="K2096">
            <v>1</v>
          </cell>
          <cell r="L2096">
            <v>0</v>
          </cell>
          <cell r="M2096">
            <v>0</v>
          </cell>
          <cell r="N2096">
            <v>0</v>
          </cell>
          <cell r="R2096">
            <v>0</v>
          </cell>
          <cell r="S2096">
            <v>0</v>
          </cell>
          <cell r="T2096">
            <v>0</v>
          </cell>
          <cell r="U2096">
            <v>33</v>
          </cell>
          <cell r="V2096">
            <v>0</v>
          </cell>
          <cell r="W2096">
            <v>0</v>
          </cell>
          <cell r="AA2096">
            <v>0</v>
          </cell>
          <cell r="AB2096">
            <v>0</v>
          </cell>
          <cell r="AC2096">
            <v>0</v>
          </cell>
          <cell r="AD2096">
            <v>33</v>
          </cell>
          <cell r="AE2096">
            <v>508700</v>
          </cell>
          <cell r="AF2096">
            <v>0</v>
          </cell>
          <cell r="AI2096">
            <v>2282</v>
          </cell>
          <cell r="AK2096">
            <v>0</v>
          </cell>
          <cell r="AM2096">
            <v>227</v>
          </cell>
          <cell r="AN2096">
            <v>1</v>
          </cell>
          <cell r="AO2096">
            <v>393216</v>
          </cell>
          <cell r="AQ2096">
            <v>0</v>
          </cell>
          <cell r="AR2096">
            <v>0</v>
          </cell>
          <cell r="AS2096" t="str">
            <v>Ы</v>
          </cell>
          <cell r="AT2096" t="str">
            <v>Ы</v>
          </cell>
          <cell r="AU2096">
            <v>0</v>
          </cell>
          <cell r="AV2096">
            <v>0</v>
          </cell>
          <cell r="AW2096">
            <v>23</v>
          </cell>
          <cell r="AX2096">
            <v>1</v>
          </cell>
          <cell r="AY2096">
            <v>0</v>
          </cell>
          <cell r="AZ2096">
            <v>0</v>
          </cell>
          <cell r="BA2096">
            <v>0</v>
          </cell>
          <cell r="BB2096">
            <v>0</v>
          </cell>
          <cell r="BC2096">
            <v>38828</v>
          </cell>
        </row>
        <row r="2097">
          <cell r="A2097">
            <v>2006</v>
          </cell>
          <cell r="B2097">
            <v>3</v>
          </cell>
          <cell r="C2097">
            <v>71</v>
          </cell>
          <cell r="D2097">
            <v>21</v>
          </cell>
          <cell r="E2097">
            <v>792020</v>
          </cell>
          <cell r="F2097">
            <v>0</v>
          </cell>
          <cell r="G2097" t="str">
            <v>Затраты по ШПЗ (основные)</v>
          </cell>
          <cell r="H2097">
            <v>2011</v>
          </cell>
          <cell r="I2097">
            <v>7920</v>
          </cell>
          <cell r="J2097">
            <v>401007.92</v>
          </cell>
          <cell r="K2097">
            <v>1</v>
          </cell>
          <cell r="L2097">
            <v>0</v>
          </cell>
          <cell r="M2097">
            <v>0</v>
          </cell>
          <cell r="N2097">
            <v>0</v>
          </cell>
          <cell r="R2097">
            <v>0</v>
          </cell>
          <cell r="S2097">
            <v>0</v>
          </cell>
          <cell r="T2097">
            <v>0</v>
          </cell>
          <cell r="U2097">
            <v>33</v>
          </cell>
          <cell r="V2097">
            <v>0</v>
          </cell>
          <cell r="W2097">
            <v>0</v>
          </cell>
          <cell r="AA2097">
            <v>0</v>
          </cell>
          <cell r="AB2097">
            <v>0</v>
          </cell>
          <cell r="AC2097">
            <v>0</v>
          </cell>
          <cell r="AD2097">
            <v>33</v>
          </cell>
          <cell r="AE2097">
            <v>510100</v>
          </cell>
          <cell r="AF2097">
            <v>0</v>
          </cell>
          <cell r="AI2097">
            <v>2282</v>
          </cell>
          <cell r="AK2097">
            <v>0</v>
          </cell>
          <cell r="AM2097">
            <v>228</v>
          </cell>
          <cell r="AN2097">
            <v>1</v>
          </cell>
          <cell r="AO2097">
            <v>393216</v>
          </cell>
          <cell r="AQ2097">
            <v>0</v>
          </cell>
          <cell r="AR2097">
            <v>0</v>
          </cell>
          <cell r="AS2097" t="str">
            <v>Ы</v>
          </cell>
          <cell r="AT2097" t="str">
            <v>Ы</v>
          </cell>
          <cell r="AU2097">
            <v>0</v>
          </cell>
          <cell r="AV2097">
            <v>0</v>
          </cell>
          <cell r="AW2097">
            <v>23</v>
          </cell>
          <cell r="AX2097">
            <v>1</v>
          </cell>
          <cell r="AY2097">
            <v>0</v>
          </cell>
          <cell r="AZ2097">
            <v>0</v>
          </cell>
          <cell r="BA2097">
            <v>0</v>
          </cell>
          <cell r="BB2097">
            <v>0</v>
          </cell>
          <cell r="BC2097">
            <v>38828</v>
          </cell>
        </row>
        <row r="2098">
          <cell r="A2098">
            <v>2006</v>
          </cell>
          <cell r="B2098">
            <v>3</v>
          </cell>
          <cell r="C2098">
            <v>72</v>
          </cell>
          <cell r="D2098">
            <v>21</v>
          </cell>
          <cell r="E2098">
            <v>792020</v>
          </cell>
          <cell r="F2098">
            <v>0</v>
          </cell>
          <cell r="G2098" t="str">
            <v>Затраты по ШПЗ (основные)</v>
          </cell>
          <cell r="H2098">
            <v>2011</v>
          </cell>
          <cell r="I2098">
            <v>7920</v>
          </cell>
          <cell r="J2098">
            <v>7160.58</v>
          </cell>
          <cell r="K2098">
            <v>1</v>
          </cell>
          <cell r="L2098">
            <v>0</v>
          </cell>
          <cell r="M2098">
            <v>0</v>
          </cell>
          <cell r="N2098">
            <v>0</v>
          </cell>
          <cell r="R2098">
            <v>0</v>
          </cell>
          <cell r="S2098">
            <v>0</v>
          </cell>
          <cell r="T2098">
            <v>0</v>
          </cell>
          <cell r="U2098">
            <v>33</v>
          </cell>
          <cell r="V2098">
            <v>0</v>
          </cell>
          <cell r="W2098">
            <v>0</v>
          </cell>
          <cell r="AA2098">
            <v>0</v>
          </cell>
          <cell r="AB2098">
            <v>0</v>
          </cell>
          <cell r="AC2098">
            <v>0</v>
          </cell>
          <cell r="AD2098">
            <v>33</v>
          </cell>
          <cell r="AE2098">
            <v>510400</v>
          </cell>
          <cell r="AF2098">
            <v>0</v>
          </cell>
          <cell r="AI2098">
            <v>2282</v>
          </cell>
          <cell r="AK2098">
            <v>0</v>
          </cell>
          <cell r="AM2098">
            <v>229</v>
          </cell>
          <cell r="AN2098">
            <v>1</v>
          </cell>
          <cell r="AO2098">
            <v>393216</v>
          </cell>
          <cell r="AQ2098">
            <v>0</v>
          </cell>
          <cell r="AR2098">
            <v>0</v>
          </cell>
          <cell r="AS2098" t="str">
            <v>Ы</v>
          </cell>
          <cell r="AT2098" t="str">
            <v>Ы</v>
          </cell>
          <cell r="AU2098">
            <v>0</v>
          </cell>
          <cell r="AV2098">
            <v>0</v>
          </cell>
          <cell r="AW2098">
            <v>23</v>
          </cell>
          <cell r="AX2098">
            <v>1</v>
          </cell>
          <cell r="AY2098">
            <v>0</v>
          </cell>
          <cell r="AZ2098">
            <v>0</v>
          </cell>
          <cell r="BA2098">
            <v>0</v>
          </cell>
          <cell r="BB2098">
            <v>0</v>
          </cell>
          <cell r="BC2098">
            <v>38828</v>
          </cell>
        </row>
        <row r="2099">
          <cell r="A2099">
            <v>2006</v>
          </cell>
          <cell r="B2099">
            <v>3</v>
          </cell>
          <cell r="C2099">
            <v>73</v>
          </cell>
          <cell r="D2099">
            <v>21</v>
          </cell>
          <cell r="E2099">
            <v>792020</v>
          </cell>
          <cell r="F2099">
            <v>0</v>
          </cell>
          <cell r="G2099" t="str">
            <v>Затраты по ШПЗ (основные)</v>
          </cell>
          <cell r="H2099">
            <v>2011</v>
          </cell>
          <cell r="I2099">
            <v>7920</v>
          </cell>
          <cell r="J2099">
            <v>407332</v>
          </cell>
          <cell r="K2099">
            <v>1</v>
          </cell>
          <cell r="L2099">
            <v>0</v>
          </cell>
          <cell r="M2099">
            <v>0</v>
          </cell>
          <cell r="N2099">
            <v>0</v>
          </cell>
          <cell r="R2099">
            <v>0</v>
          </cell>
          <cell r="S2099">
            <v>0</v>
          </cell>
          <cell r="T2099">
            <v>0</v>
          </cell>
          <cell r="U2099">
            <v>33</v>
          </cell>
          <cell r="V2099">
            <v>0</v>
          </cell>
          <cell r="W2099">
            <v>0</v>
          </cell>
          <cell r="AA2099">
            <v>0</v>
          </cell>
          <cell r="AB2099">
            <v>0</v>
          </cell>
          <cell r="AC2099">
            <v>0</v>
          </cell>
          <cell r="AD2099">
            <v>33</v>
          </cell>
          <cell r="AE2099">
            <v>510600</v>
          </cell>
          <cell r="AF2099">
            <v>0</v>
          </cell>
          <cell r="AI2099">
            <v>2282</v>
          </cell>
          <cell r="AK2099">
            <v>0</v>
          </cell>
          <cell r="AM2099">
            <v>230</v>
          </cell>
          <cell r="AN2099">
            <v>1</v>
          </cell>
          <cell r="AO2099">
            <v>393216</v>
          </cell>
          <cell r="AQ2099">
            <v>0</v>
          </cell>
          <cell r="AR2099">
            <v>0</v>
          </cell>
          <cell r="AS2099" t="str">
            <v>Ы</v>
          </cell>
          <cell r="AT2099" t="str">
            <v>Ы</v>
          </cell>
          <cell r="AU2099">
            <v>0</v>
          </cell>
          <cell r="AV2099">
            <v>0</v>
          </cell>
          <cell r="AW2099">
            <v>23</v>
          </cell>
          <cell r="AX2099">
            <v>1</v>
          </cell>
          <cell r="AY2099">
            <v>0</v>
          </cell>
          <cell r="AZ2099">
            <v>0</v>
          </cell>
          <cell r="BA2099">
            <v>0</v>
          </cell>
          <cell r="BB2099">
            <v>0</v>
          </cell>
          <cell r="BC2099">
            <v>38828</v>
          </cell>
        </row>
        <row r="2100">
          <cell r="A2100">
            <v>2006</v>
          </cell>
          <cell r="B2100">
            <v>3</v>
          </cell>
          <cell r="C2100">
            <v>74</v>
          </cell>
          <cell r="D2100">
            <v>21</v>
          </cell>
          <cell r="E2100">
            <v>792020</v>
          </cell>
          <cell r="F2100">
            <v>0</v>
          </cell>
          <cell r="G2100" t="str">
            <v>Затраты по ШПЗ (основные)</v>
          </cell>
          <cell r="H2100">
            <v>2011</v>
          </cell>
          <cell r="I2100">
            <v>7920</v>
          </cell>
          <cell r="J2100">
            <v>388.42</v>
          </cell>
          <cell r="K2100">
            <v>1</v>
          </cell>
          <cell r="L2100">
            <v>0</v>
          </cell>
          <cell r="M2100">
            <v>0</v>
          </cell>
          <cell r="N2100">
            <v>0</v>
          </cell>
          <cell r="R2100">
            <v>0</v>
          </cell>
          <cell r="S2100">
            <v>0</v>
          </cell>
          <cell r="T2100">
            <v>0</v>
          </cell>
          <cell r="U2100">
            <v>33</v>
          </cell>
          <cell r="V2100">
            <v>0</v>
          </cell>
          <cell r="W2100">
            <v>0</v>
          </cell>
          <cell r="AA2100">
            <v>0</v>
          </cell>
          <cell r="AB2100">
            <v>0</v>
          </cell>
          <cell r="AC2100">
            <v>0</v>
          </cell>
          <cell r="AD2100">
            <v>33</v>
          </cell>
          <cell r="AE2100">
            <v>512000</v>
          </cell>
          <cell r="AF2100">
            <v>0</v>
          </cell>
          <cell r="AI2100">
            <v>2282</v>
          </cell>
          <cell r="AK2100">
            <v>0</v>
          </cell>
          <cell r="AM2100">
            <v>231</v>
          </cell>
          <cell r="AN2100">
            <v>1</v>
          </cell>
          <cell r="AO2100">
            <v>393216</v>
          </cell>
          <cell r="AQ2100">
            <v>0</v>
          </cell>
          <cell r="AR2100">
            <v>0</v>
          </cell>
          <cell r="AS2100" t="str">
            <v>Ы</v>
          </cell>
          <cell r="AT2100" t="str">
            <v>Ы</v>
          </cell>
          <cell r="AU2100">
            <v>0</v>
          </cell>
          <cell r="AV2100">
            <v>0</v>
          </cell>
          <cell r="AW2100">
            <v>23</v>
          </cell>
          <cell r="AX2100">
            <v>1</v>
          </cell>
          <cell r="AY2100">
            <v>0</v>
          </cell>
          <cell r="AZ2100">
            <v>0</v>
          </cell>
          <cell r="BA2100">
            <v>0</v>
          </cell>
          <cell r="BB2100">
            <v>0</v>
          </cell>
          <cell r="BC2100">
            <v>38828</v>
          </cell>
        </row>
        <row r="2101">
          <cell r="A2101">
            <v>2006</v>
          </cell>
          <cell r="B2101">
            <v>3</v>
          </cell>
          <cell r="C2101">
            <v>75</v>
          </cell>
          <cell r="D2101">
            <v>21</v>
          </cell>
          <cell r="E2101">
            <v>792020</v>
          </cell>
          <cell r="F2101">
            <v>0</v>
          </cell>
          <cell r="G2101" t="str">
            <v>Затраты по ШПЗ (основные)</v>
          </cell>
          <cell r="H2101">
            <v>2011</v>
          </cell>
          <cell r="I2101">
            <v>7920</v>
          </cell>
          <cell r="J2101">
            <v>10498.48</v>
          </cell>
          <cell r="K2101">
            <v>1</v>
          </cell>
          <cell r="L2101">
            <v>0</v>
          </cell>
          <cell r="M2101">
            <v>0</v>
          </cell>
          <cell r="N2101">
            <v>0</v>
          </cell>
          <cell r="R2101">
            <v>0</v>
          </cell>
          <cell r="S2101">
            <v>0</v>
          </cell>
          <cell r="T2101">
            <v>0</v>
          </cell>
          <cell r="U2101">
            <v>33</v>
          </cell>
          <cell r="V2101">
            <v>0</v>
          </cell>
          <cell r="W2101">
            <v>0</v>
          </cell>
          <cell r="AA2101">
            <v>0</v>
          </cell>
          <cell r="AB2101">
            <v>0</v>
          </cell>
          <cell r="AC2101">
            <v>0</v>
          </cell>
          <cell r="AD2101">
            <v>33</v>
          </cell>
          <cell r="AE2101">
            <v>513100</v>
          </cell>
          <cell r="AF2101">
            <v>0</v>
          </cell>
          <cell r="AI2101">
            <v>2282</v>
          </cell>
          <cell r="AK2101">
            <v>0</v>
          </cell>
          <cell r="AM2101">
            <v>232</v>
          </cell>
          <cell r="AN2101">
            <v>1</v>
          </cell>
          <cell r="AO2101">
            <v>393216</v>
          </cell>
          <cell r="AQ2101">
            <v>0</v>
          </cell>
          <cell r="AR2101">
            <v>0</v>
          </cell>
          <cell r="AS2101" t="str">
            <v>Ы</v>
          </cell>
          <cell r="AT2101" t="str">
            <v>Ы</v>
          </cell>
          <cell r="AU2101">
            <v>0</v>
          </cell>
          <cell r="AV2101">
            <v>0</v>
          </cell>
          <cell r="AW2101">
            <v>23</v>
          </cell>
          <cell r="AX2101">
            <v>1</v>
          </cell>
          <cell r="AY2101">
            <v>0</v>
          </cell>
          <cell r="AZ2101">
            <v>0</v>
          </cell>
          <cell r="BA2101">
            <v>0</v>
          </cell>
          <cell r="BB2101">
            <v>0</v>
          </cell>
          <cell r="BC2101">
            <v>38828</v>
          </cell>
        </row>
        <row r="2102">
          <cell r="A2102">
            <v>2006</v>
          </cell>
          <cell r="B2102">
            <v>3</v>
          </cell>
          <cell r="C2102">
            <v>114</v>
          </cell>
          <cell r="D2102">
            <v>21</v>
          </cell>
          <cell r="E2102">
            <v>792020</v>
          </cell>
          <cell r="F2102">
            <v>0</v>
          </cell>
          <cell r="G2102" t="str">
            <v>Затраты по ШПЗ (основные)</v>
          </cell>
          <cell r="H2102">
            <v>2011</v>
          </cell>
          <cell r="I2102">
            <v>7920</v>
          </cell>
          <cell r="J2102">
            <v>68788.72</v>
          </cell>
          <cell r="K2102">
            <v>1</v>
          </cell>
          <cell r="L2102">
            <v>0</v>
          </cell>
          <cell r="M2102">
            <v>0</v>
          </cell>
          <cell r="N2102">
            <v>0</v>
          </cell>
          <cell r="R2102">
            <v>0</v>
          </cell>
          <cell r="S2102">
            <v>0</v>
          </cell>
          <cell r="T2102">
            <v>0</v>
          </cell>
          <cell r="U2102">
            <v>35</v>
          </cell>
          <cell r="V2102">
            <v>0</v>
          </cell>
          <cell r="W2102">
            <v>0</v>
          </cell>
          <cell r="AA2102">
            <v>0</v>
          </cell>
          <cell r="AB2102">
            <v>0</v>
          </cell>
          <cell r="AC2102">
            <v>0</v>
          </cell>
          <cell r="AD2102">
            <v>35</v>
          </cell>
          <cell r="AE2102">
            <v>110000</v>
          </cell>
          <cell r="AF2102">
            <v>0</v>
          </cell>
          <cell r="AI2102">
            <v>2282</v>
          </cell>
          <cell r="AK2102">
            <v>0</v>
          </cell>
          <cell r="AM2102">
            <v>271</v>
          </cell>
          <cell r="AN2102">
            <v>1</v>
          </cell>
          <cell r="AO2102">
            <v>393216</v>
          </cell>
          <cell r="AQ2102">
            <v>0</v>
          </cell>
          <cell r="AR2102">
            <v>0</v>
          </cell>
          <cell r="AS2102" t="str">
            <v>Ы</v>
          </cell>
          <cell r="AT2102" t="str">
            <v>Ы</v>
          </cell>
          <cell r="AU2102">
            <v>0</v>
          </cell>
          <cell r="AV2102">
            <v>0</v>
          </cell>
          <cell r="AW2102">
            <v>23</v>
          </cell>
          <cell r="AX2102">
            <v>1</v>
          </cell>
          <cell r="AY2102">
            <v>0</v>
          </cell>
          <cell r="AZ2102">
            <v>0</v>
          </cell>
          <cell r="BA2102">
            <v>0</v>
          </cell>
          <cell r="BB2102">
            <v>0</v>
          </cell>
          <cell r="BC2102">
            <v>38828</v>
          </cell>
        </row>
        <row r="2103">
          <cell r="A2103">
            <v>2006</v>
          </cell>
          <cell r="B2103">
            <v>3</v>
          </cell>
          <cell r="C2103">
            <v>115</v>
          </cell>
          <cell r="D2103">
            <v>21</v>
          </cell>
          <cell r="E2103">
            <v>792020</v>
          </cell>
          <cell r="F2103">
            <v>0</v>
          </cell>
          <cell r="G2103" t="str">
            <v>Затраты по ШПЗ (основные)</v>
          </cell>
          <cell r="H2103">
            <v>2011</v>
          </cell>
          <cell r="I2103">
            <v>7920</v>
          </cell>
          <cell r="J2103">
            <v>2293.14</v>
          </cell>
          <cell r="K2103">
            <v>1</v>
          </cell>
          <cell r="L2103">
            <v>0</v>
          </cell>
          <cell r="M2103">
            <v>0</v>
          </cell>
          <cell r="N2103">
            <v>0</v>
          </cell>
          <cell r="R2103">
            <v>0</v>
          </cell>
          <cell r="S2103">
            <v>0</v>
          </cell>
          <cell r="T2103">
            <v>0</v>
          </cell>
          <cell r="U2103">
            <v>35</v>
          </cell>
          <cell r="V2103">
            <v>0</v>
          </cell>
          <cell r="W2103">
            <v>0</v>
          </cell>
          <cell r="AA2103">
            <v>0</v>
          </cell>
          <cell r="AB2103">
            <v>0</v>
          </cell>
          <cell r="AC2103">
            <v>0</v>
          </cell>
          <cell r="AD2103">
            <v>35</v>
          </cell>
          <cell r="AE2103">
            <v>114020</v>
          </cell>
          <cell r="AF2103">
            <v>0</v>
          </cell>
          <cell r="AI2103">
            <v>2282</v>
          </cell>
          <cell r="AK2103">
            <v>0</v>
          </cell>
          <cell r="AM2103">
            <v>272</v>
          </cell>
          <cell r="AN2103">
            <v>1</v>
          </cell>
          <cell r="AO2103">
            <v>393216</v>
          </cell>
          <cell r="AQ2103">
            <v>0</v>
          </cell>
          <cell r="AR2103">
            <v>0</v>
          </cell>
          <cell r="AS2103" t="str">
            <v>Ы</v>
          </cell>
          <cell r="AT2103" t="str">
            <v>Ы</v>
          </cell>
          <cell r="AU2103">
            <v>0</v>
          </cell>
          <cell r="AV2103">
            <v>0</v>
          </cell>
          <cell r="AW2103">
            <v>23</v>
          </cell>
          <cell r="AX2103">
            <v>1</v>
          </cell>
          <cell r="AY2103">
            <v>0</v>
          </cell>
          <cell r="AZ2103">
            <v>0</v>
          </cell>
          <cell r="BA2103">
            <v>0</v>
          </cell>
          <cell r="BB2103">
            <v>0</v>
          </cell>
          <cell r="BC2103">
            <v>38828</v>
          </cell>
        </row>
        <row r="2104">
          <cell r="A2104">
            <v>2006</v>
          </cell>
          <cell r="B2104">
            <v>3</v>
          </cell>
          <cell r="C2104">
            <v>116</v>
          </cell>
          <cell r="D2104">
            <v>21</v>
          </cell>
          <cell r="E2104">
            <v>792020</v>
          </cell>
          <cell r="F2104">
            <v>0</v>
          </cell>
          <cell r="G2104" t="str">
            <v>Затраты по ШПЗ (основные)</v>
          </cell>
          <cell r="H2104">
            <v>2011</v>
          </cell>
          <cell r="I2104">
            <v>7920</v>
          </cell>
          <cell r="J2104">
            <v>39439.949999999997</v>
          </cell>
          <cell r="K2104">
            <v>1</v>
          </cell>
          <cell r="L2104">
            <v>0</v>
          </cell>
          <cell r="M2104">
            <v>0</v>
          </cell>
          <cell r="N2104">
            <v>0</v>
          </cell>
          <cell r="R2104">
            <v>0</v>
          </cell>
          <cell r="S2104">
            <v>0</v>
          </cell>
          <cell r="T2104">
            <v>0</v>
          </cell>
          <cell r="U2104">
            <v>35</v>
          </cell>
          <cell r="V2104">
            <v>0</v>
          </cell>
          <cell r="W2104">
            <v>0</v>
          </cell>
          <cell r="AA2104">
            <v>0</v>
          </cell>
          <cell r="AB2104">
            <v>0</v>
          </cell>
          <cell r="AC2104">
            <v>0</v>
          </cell>
          <cell r="AD2104">
            <v>35</v>
          </cell>
          <cell r="AE2104">
            <v>116000</v>
          </cell>
          <cell r="AF2104">
            <v>0</v>
          </cell>
          <cell r="AI2104">
            <v>2282</v>
          </cell>
          <cell r="AK2104">
            <v>0</v>
          </cell>
          <cell r="AM2104">
            <v>273</v>
          </cell>
          <cell r="AN2104">
            <v>1</v>
          </cell>
          <cell r="AO2104">
            <v>393216</v>
          </cell>
          <cell r="AQ2104">
            <v>0</v>
          </cell>
          <cell r="AR2104">
            <v>0</v>
          </cell>
          <cell r="AS2104" t="str">
            <v>Ы</v>
          </cell>
          <cell r="AT2104" t="str">
            <v>Ы</v>
          </cell>
          <cell r="AU2104">
            <v>0</v>
          </cell>
          <cell r="AV2104">
            <v>0</v>
          </cell>
          <cell r="AW2104">
            <v>23</v>
          </cell>
          <cell r="AX2104">
            <v>1</v>
          </cell>
          <cell r="AY2104">
            <v>0</v>
          </cell>
          <cell r="AZ2104">
            <v>0</v>
          </cell>
          <cell r="BA2104">
            <v>0</v>
          </cell>
          <cell r="BB2104">
            <v>0</v>
          </cell>
          <cell r="BC2104">
            <v>38828</v>
          </cell>
        </row>
        <row r="2105">
          <cell r="A2105">
            <v>2006</v>
          </cell>
          <cell r="B2105">
            <v>3</v>
          </cell>
          <cell r="C2105">
            <v>117</v>
          </cell>
          <cell r="D2105">
            <v>21</v>
          </cell>
          <cell r="E2105">
            <v>792020</v>
          </cell>
          <cell r="F2105">
            <v>0</v>
          </cell>
          <cell r="G2105" t="str">
            <v>Затраты по ШПЗ (основные)</v>
          </cell>
          <cell r="H2105">
            <v>2011</v>
          </cell>
          <cell r="I2105">
            <v>7920</v>
          </cell>
          <cell r="J2105">
            <v>15904.73</v>
          </cell>
          <cell r="K2105">
            <v>1</v>
          </cell>
          <cell r="L2105">
            <v>0</v>
          </cell>
          <cell r="M2105">
            <v>0</v>
          </cell>
          <cell r="N2105">
            <v>0</v>
          </cell>
          <cell r="R2105">
            <v>0</v>
          </cell>
          <cell r="S2105">
            <v>0</v>
          </cell>
          <cell r="T2105">
            <v>0</v>
          </cell>
          <cell r="U2105">
            <v>35</v>
          </cell>
          <cell r="V2105">
            <v>0</v>
          </cell>
          <cell r="W2105">
            <v>0</v>
          </cell>
          <cell r="AA2105">
            <v>0</v>
          </cell>
          <cell r="AB2105">
            <v>0</v>
          </cell>
          <cell r="AC2105">
            <v>0</v>
          </cell>
          <cell r="AD2105">
            <v>35</v>
          </cell>
          <cell r="AE2105">
            <v>117000</v>
          </cell>
          <cell r="AF2105">
            <v>0</v>
          </cell>
          <cell r="AI2105">
            <v>2282</v>
          </cell>
          <cell r="AK2105">
            <v>0</v>
          </cell>
          <cell r="AM2105">
            <v>274</v>
          </cell>
          <cell r="AN2105">
            <v>1</v>
          </cell>
          <cell r="AO2105">
            <v>393216</v>
          </cell>
          <cell r="AQ2105">
            <v>0</v>
          </cell>
          <cell r="AR2105">
            <v>0</v>
          </cell>
          <cell r="AS2105" t="str">
            <v>Ы</v>
          </cell>
          <cell r="AT2105" t="str">
            <v>Ы</v>
          </cell>
          <cell r="AU2105">
            <v>0</v>
          </cell>
          <cell r="AV2105">
            <v>0</v>
          </cell>
          <cell r="AW2105">
            <v>23</v>
          </cell>
          <cell r="AX2105">
            <v>1</v>
          </cell>
          <cell r="AY2105">
            <v>0</v>
          </cell>
          <cell r="AZ2105">
            <v>0</v>
          </cell>
          <cell r="BA2105">
            <v>0</v>
          </cell>
          <cell r="BB2105">
            <v>0</v>
          </cell>
          <cell r="BC2105">
            <v>38828</v>
          </cell>
        </row>
        <row r="2106">
          <cell r="A2106">
            <v>2006</v>
          </cell>
          <cell r="B2106">
            <v>3</v>
          </cell>
          <cell r="C2106">
            <v>118</v>
          </cell>
          <cell r="D2106">
            <v>21</v>
          </cell>
          <cell r="E2106">
            <v>792020</v>
          </cell>
          <cell r="F2106">
            <v>0</v>
          </cell>
          <cell r="G2106" t="str">
            <v>Затраты по ШПЗ (основные)</v>
          </cell>
          <cell r="H2106">
            <v>2011</v>
          </cell>
          <cell r="I2106">
            <v>7920</v>
          </cell>
          <cell r="J2106">
            <v>27618.29</v>
          </cell>
          <cell r="K2106">
            <v>1</v>
          </cell>
          <cell r="L2106">
            <v>0</v>
          </cell>
          <cell r="M2106">
            <v>0</v>
          </cell>
          <cell r="N2106">
            <v>0</v>
          </cell>
          <cell r="R2106">
            <v>0</v>
          </cell>
          <cell r="S2106">
            <v>0</v>
          </cell>
          <cell r="T2106">
            <v>0</v>
          </cell>
          <cell r="U2106">
            <v>35</v>
          </cell>
          <cell r="V2106">
            <v>0</v>
          </cell>
          <cell r="W2106">
            <v>0</v>
          </cell>
          <cell r="AA2106">
            <v>0</v>
          </cell>
          <cell r="AB2106">
            <v>0</v>
          </cell>
          <cell r="AC2106">
            <v>0</v>
          </cell>
          <cell r="AD2106">
            <v>35</v>
          </cell>
          <cell r="AE2106">
            <v>118000</v>
          </cell>
          <cell r="AF2106">
            <v>0</v>
          </cell>
          <cell r="AI2106">
            <v>2282</v>
          </cell>
          <cell r="AK2106">
            <v>0</v>
          </cell>
          <cell r="AM2106">
            <v>275</v>
          </cell>
          <cell r="AN2106">
            <v>1</v>
          </cell>
          <cell r="AO2106">
            <v>393216</v>
          </cell>
          <cell r="AQ2106">
            <v>0</v>
          </cell>
          <cell r="AR2106">
            <v>0</v>
          </cell>
          <cell r="AS2106" t="str">
            <v>Ы</v>
          </cell>
          <cell r="AT2106" t="str">
            <v>Ы</v>
          </cell>
          <cell r="AU2106">
            <v>0</v>
          </cell>
          <cell r="AV2106">
            <v>0</v>
          </cell>
          <cell r="AW2106">
            <v>23</v>
          </cell>
          <cell r="AX2106">
            <v>1</v>
          </cell>
          <cell r="AY2106">
            <v>0</v>
          </cell>
          <cell r="AZ2106">
            <v>0</v>
          </cell>
          <cell r="BA2106">
            <v>0</v>
          </cell>
          <cell r="BB2106">
            <v>0</v>
          </cell>
          <cell r="BC2106">
            <v>38828</v>
          </cell>
        </row>
        <row r="2107">
          <cell r="A2107">
            <v>2006</v>
          </cell>
          <cell r="B2107">
            <v>3</v>
          </cell>
          <cell r="C2107">
            <v>119</v>
          </cell>
          <cell r="D2107">
            <v>21</v>
          </cell>
          <cell r="E2107">
            <v>792020</v>
          </cell>
          <cell r="F2107">
            <v>0</v>
          </cell>
          <cell r="G2107" t="str">
            <v>Затраты по ШПЗ (основные)</v>
          </cell>
          <cell r="H2107">
            <v>2011</v>
          </cell>
          <cell r="I2107">
            <v>7920</v>
          </cell>
          <cell r="J2107">
            <v>2623.28</v>
          </cell>
          <cell r="K2107">
            <v>1</v>
          </cell>
          <cell r="L2107">
            <v>0</v>
          </cell>
          <cell r="M2107">
            <v>0</v>
          </cell>
          <cell r="N2107">
            <v>0</v>
          </cell>
          <cell r="R2107">
            <v>0</v>
          </cell>
          <cell r="S2107">
            <v>0</v>
          </cell>
          <cell r="T2107">
            <v>0</v>
          </cell>
          <cell r="U2107">
            <v>35</v>
          </cell>
          <cell r="V2107">
            <v>0</v>
          </cell>
          <cell r="W2107">
            <v>0</v>
          </cell>
          <cell r="AA2107">
            <v>0</v>
          </cell>
          <cell r="AB2107">
            <v>0</v>
          </cell>
          <cell r="AC2107">
            <v>0</v>
          </cell>
          <cell r="AD2107">
            <v>35</v>
          </cell>
          <cell r="AE2107">
            <v>131000</v>
          </cell>
          <cell r="AF2107">
            <v>0</v>
          </cell>
          <cell r="AI2107">
            <v>2282</v>
          </cell>
          <cell r="AK2107">
            <v>0</v>
          </cell>
          <cell r="AM2107">
            <v>276</v>
          </cell>
          <cell r="AN2107">
            <v>1</v>
          </cell>
          <cell r="AO2107">
            <v>393216</v>
          </cell>
          <cell r="AQ2107">
            <v>0</v>
          </cell>
          <cell r="AR2107">
            <v>0</v>
          </cell>
          <cell r="AS2107" t="str">
            <v>Ы</v>
          </cell>
          <cell r="AT2107" t="str">
            <v>Ы</v>
          </cell>
          <cell r="AU2107">
            <v>0</v>
          </cell>
          <cell r="AV2107">
            <v>0</v>
          </cell>
          <cell r="AW2107">
            <v>23</v>
          </cell>
          <cell r="AX2107">
            <v>1</v>
          </cell>
          <cell r="AY2107">
            <v>0</v>
          </cell>
          <cell r="AZ2107">
            <v>0</v>
          </cell>
          <cell r="BA2107">
            <v>0</v>
          </cell>
          <cell r="BB2107">
            <v>0</v>
          </cell>
          <cell r="BC2107">
            <v>38828</v>
          </cell>
        </row>
        <row r="2108">
          <cell r="A2108">
            <v>2006</v>
          </cell>
          <cell r="B2108">
            <v>3</v>
          </cell>
          <cell r="C2108">
            <v>120</v>
          </cell>
          <cell r="D2108">
            <v>21</v>
          </cell>
          <cell r="E2108">
            <v>792020</v>
          </cell>
          <cell r="F2108">
            <v>0</v>
          </cell>
          <cell r="G2108" t="str">
            <v>Затраты по ШПЗ (основные)</v>
          </cell>
          <cell r="H2108">
            <v>2011</v>
          </cell>
          <cell r="I2108">
            <v>7920</v>
          </cell>
          <cell r="J2108">
            <v>99.64</v>
          </cell>
          <cell r="K2108">
            <v>1</v>
          </cell>
          <cell r="L2108">
            <v>0</v>
          </cell>
          <cell r="M2108">
            <v>0</v>
          </cell>
          <cell r="N2108">
            <v>0</v>
          </cell>
          <cell r="R2108">
            <v>0</v>
          </cell>
          <cell r="S2108">
            <v>0</v>
          </cell>
          <cell r="T2108">
            <v>0</v>
          </cell>
          <cell r="U2108">
            <v>35</v>
          </cell>
          <cell r="V2108">
            <v>0</v>
          </cell>
          <cell r="W2108">
            <v>0</v>
          </cell>
          <cell r="AA2108">
            <v>0</v>
          </cell>
          <cell r="AB2108">
            <v>0</v>
          </cell>
          <cell r="AC2108">
            <v>0</v>
          </cell>
          <cell r="AD2108">
            <v>35</v>
          </cell>
          <cell r="AE2108">
            <v>131100</v>
          </cell>
          <cell r="AF2108">
            <v>0</v>
          </cell>
          <cell r="AI2108">
            <v>2282</v>
          </cell>
          <cell r="AK2108">
            <v>0</v>
          </cell>
          <cell r="AM2108">
            <v>277</v>
          </cell>
          <cell r="AN2108">
            <v>1</v>
          </cell>
          <cell r="AO2108">
            <v>393216</v>
          </cell>
          <cell r="AQ2108">
            <v>0</v>
          </cell>
          <cell r="AR2108">
            <v>0</v>
          </cell>
          <cell r="AS2108" t="str">
            <v>Ы</v>
          </cell>
          <cell r="AT2108" t="str">
            <v>Ы</v>
          </cell>
          <cell r="AU2108">
            <v>0</v>
          </cell>
          <cell r="AV2108">
            <v>0</v>
          </cell>
          <cell r="AW2108">
            <v>23</v>
          </cell>
          <cell r="AX2108">
            <v>1</v>
          </cell>
          <cell r="AY2108">
            <v>0</v>
          </cell>
          <cell r="AZ2108">
            <v>0</v>
          </cell>
          <cell r="BA2108">
            <v>0</v>
          </cell>
          <cell r="BB2108">
            <v>0</v>
          </cell>
          <cell r="BC2108">
            <v>38828</v>
          </cell>
        </row>
        <row r="2109">
          <cell r="A2109">
            <v>2006</v>
          </cell>
          <cell r="B2109">
            <v>3</v>
          </cell>
          <cell r="C2109">
            <v>121</v>
          </cell>
          <cell r="D2109">
            <v>21</v>
          </cell>
          <cell r="E2109">
            <v>792020</v>
          </cell>
          <cell r="F2109">
            <v>0</v>
          </cell>
          <cell r="G2109" t="str">
            <v>Затраты по ШПЗ (основные)</v>
          </cell>
          <cell r="H2109">
            <v>2011</v>
          </cell>
          <cell r="I2109">
            <v>7920</v>
          </cell>
          <cell r="J2109">
            <v>34827.83</v>
          </cell>
          <cell r="K2109">
            <v>1</v>
          </cell>
          <cell r="L2109">
            <v>0</v>
          </cell>
          <cell r="M2109">
            <v>0</v>
          </cell>
          <cell r="N2109">
            <v>0</v>
          </cell>
          <cell r="R2109">
            <v>0</v>
          </cell>
          <cell r="S2109">
            <v>0</v>
          </cell>
          <cell r="T2109">
            <v>0</v>
          </cell>
          <cell r="U2109">
            <v>35</v>
          </cell>
          <cell r="V2109">
            <v>0</v>
          </cell>
          <cell r="W2109">
            <v>0</v>
          </cell>
          <cell r="AA2109">
            <v>0</v>
          </cell>
          <cell r="AB2109">
            <v>0</v>
          </cell>
          <cell r="AC2109">
            <v>0</v>
          </cell>
          <cell r="AD2109">
            <v>35</v>
          </cell>
          <cell r="AE2109">
            <v>132000</v>
          </cell>
          <cell r="AF2109">
            <v>0</v>
          </cell>
          <cell r="AI2109">
            <v>2282</v>
          </cell>
          <cell r="AK2109">
            <v>0</v>
          </cell>
          <cell r="AM2109">
            <v>278</v>
          </cell>
          <cell r="AN2109">
            <v>1</v>
          </cell>
          <cell r="AO2109">
            <v>393216</v>
          </cell>
          <cell r="AQ2109">
            <v>0</v>
          </cell>
          <cell r="AR2109">
            <v>0</v>
          </cell>
          <cell r="AS2109" t="str">
            <v>Ы</v>
          </cell>
          <cell r="AT2109" t="str">
            <v>Ы</v>
          </cell>
          <cell r="AU2109">
            <v>0</v>
          </cell>
          <cell r="AV2109">
            <v>0</v>
          </cell>
          <cell r="AW2109">
            <v>23</v>
          </cell>
          <cell r="AX2109">
            <v>1</v>
          </cell>
          <cell r="AY2109">
            <v>0</v>
          </cell>
          <cell r="AZ2109">
            <v>0</v>
          </cell>
          <cell r="BA2109">
            <v>0</v>
          </cell>
          <cell r="BB2109">
            <v>0</v>
          </cell>
          <cell r="BC2109">
            <v>38828</v>
          </cell>
        </row>
        <row r="2110">
          <cell r="A2110">
            <v>2006</v>
          </cell>
          <cell r="B2110">
            <v>3</v>
          </cell>
          <cell r="C2110">
            <v>122</v>
          </cell>
          <cell r="D2110">
            <v>21</v>
          </cell>
          <cell r="E2110">
            <v>792020</v>
          </cell>
          <cell r="F2110">
            <v>0</v>
          </cell>
          <cell r="G2110" t="str">
            <v>Затраты по ШПЗ (основные)</v>
          </cell>
          <cell r="H2110">
            <v>2011</v>
          </cell>
          <cell r="I2110">
            <v>7920</v>
          </cell>
          <cell r="J2110">
            <v>81044</v>
          </cell>
          <cell r="K2110">
            <v>1</v>
          </cell>
          <cell r="L2110">
            <v>0</v>
          </cell>
          <cell r="M2110">
            <v>0</v>
          </cell>
          <cell r="N2110">
            <v>0</v>
          </cell>
          <cell r="R2110">
            <v>0</v>
          </cell>
          <cell r="S2110">
            <v>0</v>
          </cell>
          <cell r="T2110">
            <v>0</v>
          </cell>
          <cell r="U2110">
            <v>35</v>
          </cell>
          <cell r="V2110">
            <v>0</v>
          </cell>
          <cell r="W2110">
            <v>0</v>
          </cell>
          <cell r="AA2110">
            <v>0</v>
          </cell>
          <cell r="AB2110">
            <v>0</v>
          </cell>
          <cell r="AC2110">
            <v>0</v>
          </cell>
          <cell r="AD2110">
            <v>35</v>
          </cell>
          <cell r="AE2110">
            <v>133200</v>
          </cell>
          <cell r="AF2110">
            <v>0</v>
          </cell>
          <cell r="AI2110">
            <v>2282</v>
          </cell>
          <cell r="AK2110">
            <v>0</v>
          </cell>
          <cell r="AM2110">
            <v>279</v>
          </cell>
          <cell r="AN2110">
            <v>1</v>
          </cell>
          <cell r="AO2110">
            <v>393216</v>
          </cell>
          <cell r="AQ2110">
            <v>0</v>
          </cell>
          <cell r="AR2110">
            <v>0</v>
          </cell>
          <cell r="AS2110" t="str">
            <v>Ы</v>
          </cell>
          <cell r="AT2110" t="str">
            <v>Ы</v>
          </cell>
          <cell r="AU2110">
            <v>0</v>
          </cell>
          <cell r="AV2110">
            <v>0</v>
          </cell>
          <cell r="AW2110">
            <v>23</v>
          </cell>
          <cell r="AX2110">
            <v>1</v>
          </cell>
          <cell r="AY2110">
            <v>0</v>
          </cell>
          <cell r="AZ2110">
            <v>0</v>
          </cell>
          <cell r="BA2110">
            <v>0</v>
          </cell>
          <cell r="BB2110">
            <v>0</v>
          </cell>
          <cell r="BC2110">
            <v>38828</v>
          </cell>
        </row>
        <row r="2111">
          <cell r="A2111">
            <v>2006</v>
          </cell>
          <cell r="B2111">
            <v>3</v>
          </cell>
          <cell r="C2111">
            <v>123</v>
          </cell>
          <cell r="D2111">
            <v>21</v>
          </cell>
          <cell r="E2111">
            <v>792020</v>
          </cell>
          <cell r="F2111">
            <v>0</v>
          </cell>
          <cell r="G2111" t="str">
            <v>Затраты по ШПЗ (основные)</v>
          </cell>
          <cell r="H2111">
            <v>2011</v>
          </cell>
          <cell r="I2111">
            <v>7920</v>
          </cell>
          <cell r="J2111">
            <v>1119.23</v>
          </cell>
          <cell r="K2111">
            <v>1</v>
          </cell>
          <cell r="L2111">
            <v>0</v>
          </cell>
          <cell r="M2111">
            <v>0</v>
          </cell>
          <cell r="N2111">
            <v>0</v>
          </cell>
          <cell r="R2111">
            <v>0</v>
          </cell>
          <cell r="S2111">
            <v>0</v>
          </cell>
          <cell r="T2111">
            <v>0</v>
          </cell>
          <cell r="U2111">
            <v>35</v>
          </cell>
          <cell r="V2111">
            <v>0</v>
          </cell>
          <cell r="W2111">
            <v>0</v>
          </cell>
          <cell r="AA2111">
            <v>0</v>
          </cell>
          <cell r="AB2111">
            <v>0</v>
          </cell>
          <cell r="AC2111">
            <v>0</v>
          </cell>
          <cell r="AD2111">
            <v>35</v>
          </cell>
          <cell r="AE2111">
            <v>135000</v>
          </cell>
          <cell r="AF2111">
            <v>0</v>
          </cell>
          <cell r="AI2111">
            <v>2282</v>
          </cell>
          <cell r="AK2111">
            <v>0</v>
          </cell>
          <cell r="AM2111">
            <v>280</v>
          </cell>
          <cell r="AN2111">
            <v>1</v>
          </cell>
          <cell r="AO2111">
            <v>393216</v>
          </cell>
          <cell r="AQ2111">
            <v>0</v>
          </cell>
          <cell r="AR2111">
            <v>0</v>
          </cell>
          <cell r="AS2111" t="str">
            <v>Ы</v>
          </cell>
          <cell r="AT2111" t="str">
            <v>Ы</v>
          </cell>
          <cell r="AU2111">
            <v>0</v>
          </cell>
          <cell r="AV2111">
            <v>0</v>
          </cell>
          <cell r="AW2111">
            <v>23</v>
          </cell>
          <cell r="AX2111">
            <v>1</v>
          </cell>
          <cell r="AY2111">
            <v>0</v>
          </cell>
          <cell r="AZ2111">
            <v>0</v>
          </cell>
          <cell r="BA2111">
            <v>0</v>
          </cell>
          <cell r="BB2111">
            <v>0</v>
          </cell>
          <cell r="BC2111">
            <v>38828</v>
          </cell>
        </row>
        <row r="2112">
          <cell r="A2112">
            <v>2006</v>
          </cell>
          <cell r="B2112">
            <v>3</v>
          </cell>
          <cell r="C2112">
            <v>124</v>
          </cell>
          <cell r="D2112">
            <v>21</v>
          </cell>
          <cell r="E2112">
            <v>792020</v>
          </cell>
          <cell r="F2112">
            <v>0</v>
          </cell>
          <cell r="G2112" t="str">
            <v>Затраты по ШПЗ (основные)</v>
          </cell>
          <cell r="H2112">
            <v>2011</v>
          </cell>
          <cell r="I2112">
            <v>7920</v>
          </cell>
          <cell r="J2112">
            <v>229836.15</v>
          </cell>
          <cell r="K2112">
            <v>1</v>
          </cell>
          <cell r="L2112">
            <v>0</v>
          </cell>
          <cell r="M2112">
            <v>0</v>
          </cell>
          <cell r="N2112">
            <v>0</v>
          </cell>
          <cell r="R2112">
            <v>0</v>
          </cell>
          <cell r="S2112">
            <v>0</v>
          </cell>
          <cell r="T2112">
            <v>0</v>
          </cell>
          <cell r="U2112">
            <v>35</v>
          </cell>
          <cell r="V2112">
            <v>0</v>
          </cell>
          <cell r="W2112">
            <v>0</v>
          </cell>
          <cell r="AA2112">
            <v>0</v>
          </cell>
          <cell r="AB2112">
            <v>0</v>
          </cell>
          <cell r="AC2112">
            <v>0</v>
          </cell>
          <cell r="AD2112">
            <v>35</v>
          </cell>
          <cell r="AE2112">
            <v>143000</v>
          </cell>
          <cell r="AF2112">
            <v>0</v>
          </cell>
          <cell r="AI2112">
            <v>2282</v>
          </cell>
          <cell r="AK2112">
            <v>0</v>
          </cell>
          <cell r="AM2112">
            <v>281</v>
          </cell>
          <cell r="AN2112">
            <v>1</v>
          </cell>
          <cell r="AO2112">
            <v>393216</v>
          </cell>
          <cell r="AQ2112">
            <v>0</v>
          </cell>
          <cell r="AR2112">
            <v>0</v>
          </cell>
          <cell r="AS2112" t="str">
            <v>Ы</v>
          </cell>
          <cell r="AT2112" t="str">
            <v>Ы</v>
          </cell>
          <cell r="AU2112">
            <v>0</v>
          </cell>
          <cell r="AV2112">
            <v>0</v>
          </cell>
          <cell r="AW2112">
            <v>23</v>
          </cell>
          <cell r="AX2112">
            <v>1</v>
          </cell>
          <cell r="AY2112">
            <v>0</v>
          </cell>
          <cell r="AZ2112">
            <v>0</v>
          </cell>
          <cell r="BA2112">
            <v>0</v>
          </cell>
          <cell r="BB2112">
            <v>0</v>
          </cell>
          <cell r="BC2112">
            <v>38828</v>
          </cell>
        </row>
        <row r="2113">
          <cell r="A2113">
            <v>2006</v>
          </cell>
          <cell r="B2113">
            <v>3</v>
          </cell>
          <cell r="C2113">
            <v>125</v>
          </cell>
          <cell r="D2113">
            <v>21</v>
          </cell>
          <cell r="E2113">
            <v>792020</v>
          </cell>
          <cell r="F2113">
            <v>0</v>
          </cell>
          <cell r="G2113" t="str">
            <v>Затраты по ШПЗ (основные)</v>
          </cell>
          <cell r="H2113">
            <v>2011</v>
          </cell>
          <cell r="I2113">
            <v>7920</v>
          </cell>
          <cell r="J2113">
            <v>198706.3</v>
          </cell>
          <cell r="K2113">
            <v>1</v>
          </cell>
          <cell r="L2113">
            <v>0</v>
          </cell>
          <cell r="M2113">
            <v>0</v>
          </cell>
          <cell r="N2113">
            <v>0</v>
          </cell>
          <cell r="R2113">
            <v>0</v>
          </cell>
          <cell r="S2113">
            <v>0</v>
          </cell>
          <cell r="T2113">
            <v>0</v>
          </cell>
          <cell r="U2113">
            <v>35</v>
          </cell>
          <cell r="V2113">
            <v>0</v>
          </cell>
          <cell r="W2113">
            <v>0</v>
          </cell>
          <cell r="AA2113">
            <v>0</v>
          </cell>
          <cell r="AB2113">
            <v>0</v>
          </cell>
          <cell r="AC2113">
            <v>0</v>
          </cell>
          <cell r="AD2113">
            <v>35</v>
          </cell>
          <cell r="AE2113">
            <v>151000</v>
          </cell>
          <cell r="AF2113">
            <v>0</v>
          </cell>
          <cell r="AI2113">
            <v>2282</v>
          </cell>
          <cell r="AK2113">
            <v>0</v>
          </cell>
          <cell r="AM2113">
            <v>282</v>
          </cell>
          <cell r="AN2113">
            <v>1</v>
          </cell>
          <cell r="AO2113">
            <v>393216</v>
          </cell>
          <cell r="AQ2113">
            <v>0</v>
          </cell>
          <cell r="AR2113">
            <v>0</v>
          </cell>
          <cell r="AS2113" t="str">
            <v>Ы</v>
          </cell>
          <cell r="AT2113" t="str">
            <v>Ы</v>
          </cell>
          <cell r="AU2113">
            <v>0</v>
          </cell>
          <cell r="AV2113">
            <v>0</v>
          </cell>
          <cell r="AW2113">
            <v>23</v>
          </cell>
          <cell r="AX2113">
            <v>1</v>
          </cell>
          <cell r="AY2113">
            <v>0</v>
          </cell>
          <cell r="AZ2113">
            <v>0</v>
          </cell>
          <cell r="BA2113">
            <v>0</v>
          </cell>
          <cell r="BB2113">
            <v>0</v>
          </cell>
          <cell r="BC2113">
            <v>38828</v>
          </cell>
        </row>
        <row r="2114">
          <cell r="A2114">
            <v>2006</v>
          </cell>
          <cell r="B2114">
            <v>3</v>
          </cell>
          <cell r="C2114">
            <v>126</v>
          </cell>
          <cell r="D2114">
            <v>21</v>
          </cell>
          <cell r="E2114">
            <v>792020</v>
          </cell>
          <cell r="F2114">
            <v>0</v>
          </cell>
          <cell r="G2114" t="str">
            <v>Затраты по ШПЗ (основные)</v>
          </cell>
          <cell r="H2114">
            <v>2011</v>
          </cell>
          <cell r="I2114">
            <v>7920</v>
          </cell>
          <cell r="J2114">
            <v>1082450.08</v>
          </cell>
          <cell r="K2114">
            <v>1</v>
          </cell>
          <cell r="L2114">
            <v>0</v>
          </cell>
          <cell r="M2114">
            <v>0</v>
          </cell>
          <cell r="N2114">
            <v>0</v>
          </cell>
          <cell r="R2114">
            <v>0</v>
          </cell>
          <cell r="S2114">
            <v>0</v>
          </cell>
          <cell r="T2114">
            <v>0</v>
          </cell>
          <cell r="U2114">
            <v>35</v>
          </cell>
          <cell r="V2114">
            <v>0</v>
          </cell>
          <cell r="W2114">
            <v>0</v>
          </cell>
          <cell r="AA2114">
            <v>0</v>
          </cell>
          <cell r="AB2114">
            <v>0</v>
          </cell>
          <cell r="AC2114">
            <v>0</v>
          </cell>
          <cell r="AD2114">
            <v>35</v>
          </cell>
          <cell r="AE2114">
            <v>220000</v>
          </cell>
          <cell r="AF2114">
            <v>0</v>
          </cell>
          <cell r="AI2114">
            <v>2282</v>
          </cell>
          <cell r="AK2114">
            <v>0</v>
          </cell>
          <cell r="AM2114">
            <v>283</v>
          </cell>
          <cell r="AN2114">
            <v>1</v>
          </cell>
          <cell r="AO2114">
            <v>393216</v>
          </cell>
          <cell r="AQ2114">
            <v>0</v>
          </cell>
          <cell r="AR2114">
            <v>0</v>
          </cell>
          <cell r="AS2114" t="str">
            <v>Ы</v>
          </cell>
          <cell r="AT2114" t="str">
            <v>Ы</v>
          </cell>
          <cell r="AU2114">
            <v>0</v>
          </cell>
          <cell r="AV2114">
            <v>0</v>
          </cell>
          <cell r="AW2114">
            <v>23</v>
          </cell>
          <cell r="AX2114">
            <v>1</v>
          </cell>
          <cell r="AY2114">
            <v>0</v>
          </cell>
          <cell r="AZ2114">
            <v>0</v>
          </cell>
          <cell r="BA2114">
            <v>0</v>
          </cell>
          <cell r="BB2114">
            <v>0</v>
          </cell>
          <cell r="BC2114">
            <v>38828</v>
          </cell>
        </row>
        <row r="2115">
          <cell r="A2115">
            <v>2006</v>
          </cell>
          <cell r="B2115">
            <v>3</v>
          </cell>
          <cell r="C2115">
            <v>127</v>
          </cell>
          <cell r="D2115">
            <v>21</v>
          </cell>
          <cell r="E2115">
            <v>792020</v>
          </cell>
          <cell r="F2115">
            <v>0</v>
          </cell>
          <cell r="G2115" t="str">
            <v>Затраты по ШПЗ (основные)</v>
          </cell>
          <cell r="H2115">
            <v>2011</v>
          </cell>
          <cell r="I2115">
            <v>7920</v>
          </cell>
          <cell r="J2115">
            <v>539034.56999999995</v>
          </cell>
          <cell r="K2115">
            <v>1</v>
          </cell>
          <cell r="L2115">
            <v>0</v>
          </cell>
          <cell r="M2115">
            <v>0</v>
          </cell>
          <cell r="N2115">
            <v>0</v>
          </cell>
          <cell r="R2115">
            <v>0</v>
          </cell>
          <cell r="S2115">
            <v>0</v>
          </cell>
          <cell r="T2115">
            <v>0</v>
          </cell>
          <cell r="U2115">
            <v>35</v>
          </cell>
          <cell r="V2115">
            <v>0</v>
          </cell>
          <cell r="W2115">
            <v>0</v>
          </cell>
          <cell r="AA2115">
            <v>0</v>
          </cell>
          <cell r="AB2115">
            <v>0</v>
          </cell>
          <cell r="AC2115">
            <v>0</v>
          </cell>
          <cell r="AD2115">
            <v>35</v>
          </cell>
          <cell r="AE2115">
            <v>230000</v>
          </cell>
          <cell r="AF2115">
            <v>0</v>
          </cell>
          <cell r="AI2115">
            <v>2282</v>
          </cell>
          <cell r="AK2115">
            <v>0</v>
          </cell>
          <cell r="AM2115">
            <v>284</v>
          </cell>
          <cell r="AN2115">
            <v>1</v>
          </cell>
          <cell r="AO2115">
            <v>393216</v>
          </cell>
          <cell r="AQ2115">
            <v>0</v>
          </cell>
          <cell r="AR2115">
            <v>0</v>
          </cell>
          <cell r="AS2115" t="str">
            <v>Ы</v>
          </cell>
          <cell r="AT2115" t="str">
            <v>Ы</v>
          </cell>
          <cell r="AU2115">
            <v>0</v>
          </cell>
          <cell r="AV2115">
            <v>0</v>
          </cell>
          <cell r="AW2115">
            <v>23</v>
          </cell>
          <cell r="AX2115">
            <v>1</v>
          </cell>
          <cell r="AY2115">
            <v>0</v>
          </cell>
          <cell r="AZ2115">
            <v>0</v>
          </cell>
          <cell r="BA2115">
            <v>0</v>
          </cell>
          <cell r="BB2115">
            <v>0</v>
          </cell>
          <cell r="BC2115">
            <v>38828</v>
          </cell>
        </row>
        <row r="2116">
          <cell r="A2116">
            <v>2006</v>
          </cell>
          <cell r="B2116">
            <v>3</v>
          </cell>
          <cell r="C2116">
            <v>128</v>
          </cell>
          <cell r="D2116">
            <v>21</v>
          </cell>
          <cell r="E2116">
            <v>792020</v>
          </cell>
          <cell r="F2116">
            <v>0</v>
          </cell>
          <cell r="G2116" t="str">
            <v>Затраты по ШПЗ (основные)</v>
          </cell>
          <cell r="H2116">
            <v>2011</v>
          </cell>
          <cell r="I2116">
            <v>7920</v>
          </cell>
          <cell r="J2116">
            <v>50145.42</v>
          </cell>
          <cell r="K2116">
            <v>1</v>
          </cell>
          <cell r="L2116">
            <v>0</v>
          </cell>
          <cell r="M2116">
            <v>0</v>
          </cell>
          <cell r="N2116">
            <v>0</v>
          </cell>
          <cell r="R2116">
            <v>0</v>
          </cell>
          <cell r="S2116">
            <v>0</v>
          </cell>
          <cell r="T2116">
            <v>0</v>
          </cell>
          <cell r="U2116">
            <v>35</v>
          </cell>
          <cell r="V2116">
            <v>0</v>
          </cell>
          <cell r="W2116">
            <v>0</v>
          </cell>
          <cell r="AA2116">
            <v>0</v>
          </cell>
          <cell r="AB2116">
            <v>0</v>
          </cell>
          <cell r="AC2116">
            <v>0</v>
          </cell>
          <cell r="AD2116">
            <v>35</v>
          </cell>
          <cell r="AE2116">
            <v>260000</v>
          </cell>
          <cell r="AF2116">
            <v>0</v>
          </cell>
          <cell r="AI2116">
            <v>2282</v>
          </cell>
          <cell r="AK2116">
            <v>0</v>
          </cell>
          <cell r="AM2116">
            <v>285</v>
          </cell>
          <cell r="AN2116">
            <v>1</v>
          </cell>
          <cell r="AO2116">
            <v>393216</v>
          </cell>
          <cell r="AQ2116">
            <v>0</v>
          </cell>
          <cell r="AR2116">
            <v>0</v>
          </cell>
          <cell r="AS2116" t="str">
            <v>Ы</v>
          </cell>
          <cell r="AT2116" t="str">
            <v>Ы</v>
          </cell>
          <cell r="AU2116">
            <v>0</v>
          </cell>
          <cell r="AV2116">
            <v>0</v>
          </cell>
          <cell r="AW2116">
            <v>23</v>
          </cell>
          <cell r="AX2116">
            <v>1</v>
          </cell>
          <cell r="AY2116">
            <v>0</v>
          </cell>
          <cell r="AZ2116">
            <v>0</v>
          </cell>
          <cell r="BA2116">
            <v>0</v>
          </cell>
          <cell r="BB2116">
            <v>0</v>
          </cell>
          <cell r="BC2116">
            <v>38828</v>
          </cell>
        </row>
        <row r="2117">
          <cell r="A2117">
            <v>2006</v>
          </cell>
          <cell r="B2117">
            <v>3</v>
          </cell>
          <cell r="C2117">
            <v>129</v>
          </cell>
          <cell r="D2117">
            <v>21</v>
          </cell>
          <cell r="E2117">
            <v>792020</v>
          </cell>
          <cell r="F2117">
            <v>0</v>
          </cell>
          <cell r="G2117" t="str">
            <v>Затраты по ШПЗ (основные)</v>
          </cell>
          <cell r="H2117">
            <v>2011</v>
          </cell>
          <cell r="I2117">
            <v>7920</v>
          </cell>
          <cell r="J2117">
            <v>150168.32999999999</v>
          </cell>
          <cell r="K2117">
            <v>1</v>
          </cell>
          <cell r="L2117">
            <v>0</v>
          </cell>
          <cell r="M2117">
            <v>0</v>
          </cell>
          <cell r="N2117">
            <v>0</v>
          </cell>
          <cell r="R2117">
            <v>0</v>
          </cell>
          <cell r="S2117">
            <v>0</v>
          </cell>
          <cell r="T2117">
            <v>0</v>
          </cell>
          <cell r="U2117">
            <v>35</v>
          </cell>
          <cell r="V2117">
            <v>0</v>
          </cell>
          <cell r="W2117">
            <v>0</v>
          </cell>
          <cell r="AA2117">
            <v>0</v>
          </cell>
          <cell r="AB2117">
            <v>0</v>
          </cell>
          <cell r="AC2117">
            <v>0</v>
          </cell>
          <cell r="AD2117">
            <v>35</v>
          </cell>
          <cell r="AE2117">
            <v>270000</v>
          </cell>
          <cell r="AF2117">
            <v>0</v>
          </cell>
          <cell r="AI2117">
            <v>2282</v>
          </cell>
          <cell r="AK2117">
            <v>0</v>
          </cell>
          <cell r="AM2117">
            <v>286</v>
          </cell>
          <cell r="AN2117">
            <v>1</v>
          </cell>
          <cell r="AO2117">
            <v>393216</v>
          </cell>
          <cell r="AQ2117">
            <v>0</v>
          </cell>
          <cell r="AR2117">
            <v>0</v>
          </cell>
          <cell r="AS2117" t="str">
            <v>Ы</v>
          </cell>
          <cell r="AT2117" t="str">
            <v>Ы</v>
          </cell>
          <cell r="AU2117">
            <v>0</v>
          </cell>
          <cell r="AV2117">
            <v>0</v>
          </cell>
          <cell r="AW2117">
            <v>23</v>
          </cell>
          <cell r="AX2117">
            <v>1</v>
          </cell>
          <cell r="AY2117">
            <v>0</v>
          </cell>
          <cell r="AZ2117">
            <v>0</v>
          </cell>
          <cell r="BA2117">
            <v>0</v>
          </cell>
          <cell r="BB2117">
            <v>0</v>
          </cell>
          <cell r="BC2117">
            <v>38828</v>
          </cell>
        </row>
        <row r="2118">
          <cell r="A2118">
            <v>2006</v>
          </cell>
          <cell r="B2118">
            <v>3</v>
          </cell>
          <cell r="C2118">
            <v>130</v>
          </cell>
          <cell r="D2118">
            <v>21</v>
          </cell>
          <cell r="E2118">
            <v>792020</v>
          </cell>
          <cell r="F2118">
            <v>0</v>
          </cell>
          <cell r="G2118" t="str">
            <v>Затраты по ШПЗ (основные)</v>
          </cell>
          <cell r="H2118">
            <v>2011</v>
          </cell>
          <cell r="I2118">
            <v>7920</v>
          </cell>
          <cell r="J2118">
            <v>3032.29</v>
          </cell>
          <cell r="K2118">
            <v>1</v>
          </cell>
          <cell r="L2118">
            <v>0</v>
          </cell>
          <cell r="M2118">
            <v>0</v>
          </cell>
          <cell r="N2118">
            <v>0</v>
          </cell>
          <cell r="R2118">
            <v>0</v>
          </cell>
          <cell r="S2118">
            <v>0</v>
          </cell>
          <cell r="T2118">
            <v>0</v>
          </cell>
          <cell r="U2118">
            <v>35</v>
          </cell>
          <cell r="V2118">
            <v>0</v>
          </cell>
          <cell r="W2118">
            <v>0</v>
          </cell>
          <cell r="AA2118">
            <v>0</v>
          </cell>
          <cell r="AB2118">
            <v>0</v>
          </cell>
          <cell r="AC2118">
            <v>0</v>
          </cell>
          <cell r="AD2118">
            <v>35</v>
          </cell>
          <cell r="AE2118">
            <v>280000</v>
          </cell>
          <cell r="AF2118">
            <v>0</v>
          </cell>
          <cell r="AI2118">
            <v>2282</v>
          </cell>
          <cell r="AK2118">
            <v>0</v>
          </cell>
          <cell r="AM2118">
            <v>287</v>
          </cell>
          <cell r="AN2118">
            <v>1</v>
          </cell>
          <cell r="AO2118">
            <v>393216</v>
          </cell>
          <cell r="AQ2118">
            <v>0</v>
          </cell>
          <cell r="AR2118">
            <v>0</v>
          </cell>
          <cell r="AS2118" t="str">
            <v>Ы</v>
          </cell>
          <cell r="AT2118" t="str">
            <v>Ы</v>
          </cell>
          <cell r="AU2118">
            <v>0</v>
          </cell>
          <cell r="AV2118">
            <v>0</v>
          </cell>
          <cell r="AW2118">
            <v>23</v>
          </cell>
          <cell r="AX2118">
            <v>1</v>
          </cell>
          <cell r="AY2118">
            <v>0</v>
          </cell>
          <cell r="AZ2118">
            <v>0</v>
          </cell>
          <cell r="BA2118">
            <v>0</v>
          </cell>
          <cell r="BB2118">
            <v>0</v>
          </cell>
          <cell r="BC2118">
            <v>38828</v>
          </cell>
        </row>
        <row r="2119">
          <cell r="A2119">
            <v>2006</v>
          </cell>
          <cell r="B2119">
            <v>3</v>
          </cell>
          <cell r="C2119">
            <v>131</v>
          </cell>
          <cell r="D2119">
            <v>21</v>
          </cell>
          <cell r="E2119">
            <v>792020</v>
          </cell>
          <cell r="F2119">
            <v>0</v>
          </cell>
          <cell r="G2119" t="str">
            <v>Затраты по ШПЗ (основные)</v>
          </cell>
          <cell r="H2119">
            <v>2011</v>
          </cell>
          <cell r="I2119">
            <v>7920</v>
          </cell>
          <cell r="J2119">
            <v>48744.2</v>
          </cell>
          <cell r="K2119">
            <v>1</v>
          </cell>
          <cell r="L2119">
            <v>0</v>
          </cell>
          <cell r="M2119">
            <v>0</v>
          </cell>
          <cell r="N2119">
            <v>0</v>
          </cell>
          <cell r="R2119">
            <v>0</v>
          </cell>
          <cell r="S2119">
            <v>0</v>
          </cell>
          <cell r="T2119">
            <v>0</v>
          </cell>
          <cell r="U2119">
            <v>35</v>
          </cell>
          <cell r="V2119">
            <v>0</v>
          </cell>
          <cell r="W2119">
            <v>0</v>
          </cell>
          <cell r="AA2119">
            <v>0</v>
          </cell>
          <cell r="AB2119">
            <v>0</v>
          </cell>
          <cell r="AC2119">
            <v>0</v>
          </cell>
          <cell r="AD2119">
            <v>35</v>
          </cell>
          <cell r="AE2119">
            <v>280100</v>
          </cell>
          <cell r="AF2119">
            <v>0</v>
          </cell>
          <cell r="AI2119">
            <v>2282</v>
          </cell>
          <cell r="AK2119">
            <v>0</v>
          </cell>
          <cell r="AM2119">
            <v>288</v>
          </cell>
          <cell r="AN2119">
            <v>1</v>
          </cell>
          <cell r="AO2119">
            <v>393216</v>
          </cell>
          <cell r="AQ2119">
            <v>0</v>
          </cell>
          <cell r="AR2119">
            <v>0</v>
          </cell>
          <cell r="AS2119" t="str">
            <v>Ы</v>
          </cell>
          <cell r="AT2119" t="str">
            <v>Ы</v>
          </cell>
          <cell r="AU2119">
            <v>0</v>
          </cell>
          <cell r="AV2119">
            <v>0</v>
          </cell>
          <cell r="AW2119">
            <v>23</v>
          </cell>
          <cell r="AX2119">
            <v>1</v>
          </cell>
          <cell r="AY2119">
            <v>0</v>
          </cell>
          <cell r="AZ2119">
            <v>0</v>
          </cell>
          <cell r="BA2119">
            <v>0</v>
          </cell>
          <cell r="BB2119">
            <v>0</v>
          </cell>
          <cell r="BC2119">
            <v>38828</v>
          </cell>
        </row>
        <row r="2120">
          <cell r="A2120">
            <v>2006</v>
          </cell>
          <cell r="B2120">
            <v>3</v>
          </cell>
          <cell r="C2120">
            <v>132</v>
          </cell>
          <cell r="D2120">
            <v>21</v>
          </cell>
          <cell r="E2120">
            <v>792020</v>
          </cell>
          <cell r="F2120">
            <v>0</v>
          </cell>
          <cell r="G2120" t="str">
            <v>Затраты по ШПЗ (основные)</v>
          </cell>
          <cell r="H2120">
            <v>2011</v>
          </cell>
          <cell r="I2120">
            <v>7920</v>
          </cell>
          <cell r="J2120">
            <v>19967.599999999999</v>
          </cell>
          <cell r="K2120">
            <v>1</v>
          </cell>
          <cell r="L2120">
            <v>0</v>
          </cell>
          <cell r="M2120">
            <v>0</v>
          </cell>
          <cell r="N2120">
            <v>0</v>
          </cell>
          <cell r="R2120">
            <v>0</v>
          </cell>
          <cell r="S2120">
            <v>0</v>
          </cell>
          <cell r="T2120">
            <v>0</v>
          </cell>
          <cell r="U2120">
            <v>35</v>
          </cell>
          <cell r="V2120">
            <v>0</v>
          </cell>
          <cell r="W2120">
            <v>0</v>
          </cell>
          <cell r="AA2120">
            <v>0</v>
          </cell>
          <cell r="AB2120">
            <v>0</v>
          </cell>
          <cell r="AC2120">
            <v>0</v>
          </cell>
          <cell r="AD2120">
            <v>35</v>
          </cell>
          <cell r="AE2120">
            <v>280300</v>
          </cell>
          <cell r="AF2120">
            <v>0</v>
          </cell>
          <cell r="AI2120">
            <v>2282</v>
          </cell>
          <cell r="AK2120">
            <v>0</v>
          </cell>
          <cell r="AM2120">
            <v>289</v>
          </cell>
          <cell r="AN2120">
            <v>1</v>
          </cell>
          <cell r="AO2120">
            <v>393216</v>
          </cell>
          <cell r="AQ2120">
            <v>0</v>
          </cell>
          <cell r="AR2120">
            <v>0</v>
          </cell>
          <cell r="AS2120" t="str">
            <v>Ы</v>
          </cell>
          <cell r="AT2120" t="str">
            <v>Ы</v>
          </cell>
          <cell r="AU2120">
            <v>0</v>
          </cell>
          <cell r="AV2120">
            <v>0</v>
          </cell>
          <cell r="AW2120">
            <v>23</v>
          </cell>
          <cell r="AX2120">
            <v>1</v>
          </cell>
          <cell r="AY2120">
            <v>0</v>
          </cell>
          <cell r="AZ2120">
            <v>0</v>
          </cell>
          <cell r="BA2120">
            <v>0</v>
          </cell>
          <cell r="BB2120">
            <v>0</v>
          </cell>
          <cell r="BC2120">
            <v>38828</v>
          </cell>
        </row>
        <row r="2121">
          <cell r="A2121">
            <v>2006</v>
          </cell>
          <cell r="B2121">
            <v>3</v>
          </cell>
          <cell r="C2121">
            <v>133</v>
          </cell>
          <cell r="D2121">
            <v>21</v>
          </cell>
          <cell r="E2121">
            <v>792020</v>
          </cell>
          <cell r="F2121">
            <v>0</v>
          </cell>
          <cell r="G2121" t="str">
            <v>Затраты по ШПЗ (основные)</v>
          </cell>
          <cell r="H2121">
            <v>2011</v>
          </cell>
          <cell r="I2121">
            <v>7920</v>
          </cell>
          <cell r="J2121">
            <v>42992.24</v>
          </cell>
          <cell r="K2121">
            <v>1</v>
          </cell>
          <cell r="L2121">
            <v>0</v>
          </cell>
          <cell r="M2121">
            <v>0</v>
          </cell>
          <cell r="N2121">
            <v>0</v>
          </cell>
          <cell r="R2121">
            <v>0</v>
          </cell>
          <cell r="S2121">
            <v>0</v>
          </cell>
          <cell r="T2121">
            <v>0</v>
          </cell>
          <cell r="U2121">
            <v>35</v>
          </cell>
          <cell r="V2121">
            <v>0</v>
          </cell>
          <cell r="W2121">
            <v>0</v>
          </cell>
          <cell r="AA2121">
            <v>0</v>
          </cell>
          <cell r="AB2121">
            <v>0</v>
          </cell>
          <cell r="AC2121">
            <v>0</v>
          </cell>
          <cell r="AD2121">
            <v>35</v>
          </cell>
          <cell r="AE2121">
            <v>280400</v>
          </cell>
          <cell r="AF2121">
            <v>0</v>
          </cell>
          <cell r="AI2121">
            <v>2282</v>
          </cell>
          <cell r="AK2121">
            <v>0</v>
          </cell>
          <cell r="AM2121">
            <v>290</v>
          </cell>
          <cell r="AN2121">
            <v>1</v>
          </cell>
          <cell r="AO2121">
            <v>393216</v>
          </cell>
          <cell r="AQ2121">
            <v>0</v>
          </cell>
          <cell r="AR2121">
            <v>0</v>
          </cell>
          <cell r="AS2121" t="str">
            <v>Ы</v>
          </cell>
          <cell r="AT2121" t="str">
            <v>Ы</v>
          </cell>
          <cell r="AU2121">
            <v>0</v>
          </cell>
          <cell r="AV2121">
            <v>0</v>
          </cell>
          <cell r="AW2121">
            <v>23</v>
          </cell>
          <cell r="AX2121">
            <v>1</v>
          </cell>
          <cell r="AY2121">
            <v>0</v>
          </cell>
          <cell r="AZ2121">
            <v>0</v>
          </cell>
          <cell r="BA2121">
            <v>0</v>
          </cell>
          <cell r="BB2121">
            <v>0</v>
          </cell>
          <cell r="BC2121">
            <v>38828</v>
          </cell>
        </row>
        <row r="2122">
          <cell r="A2122">
            <v>2006</v>
          </cell>
          <cell r="B2122">
            <v>3</v>
          </cell>
          <cell r="C2122">
            <v>134</v>
          </cell>
          <cell r="D2122">
            <v>21</v>
          </cell>
          <cell r="E2122">
            <v>792020</v>
          </cell>
          <cell r="F2122">
            <v>0</v>
          </cell>
          <cell r="G2122" t="str">
            <v>Затраты по ШПЗ (основные)</v>
          </cell>
          <cell r="H2122">
            <v>2011</v>
          </cell>
          <cell r="I2122">
            <v>7920</v>
          </cell>
          <cell r="J2122">
            <v>7017.27</v>
          </cell>
          <cell r="K2122">
            <v>1</v>
          </cell>
          <cell r="L2122">
            <v>0</v>
          </cell>
          <cell r="M2122">
            <v>0</v>
          </cell>
          <cell r="N2122">
            <v>0</v>
          </cell>
          <cell r="R2122">
            <v>0</v>
          </cell>
          <cell r="S2122">
            <v>0</v>
          </cell>
          <cell r="T2122">
            <v>0</v>
          </cell>
          <cell r="U2122">
            <v>35</v>
          </cell>
          <cell r="V2122">
            <v>0</v>
          </cell>
          <cell r="W2122">
            <v>0</v>
          </cell>
          <cell r="AA2122">
            <v>0</v>
          </cell>
          <cell r="AB2122">
            <v>0</v>
          </cell>
          <cell r="AC2122">
            <v>0</v>
          </cell>
          <cell r="AD2122">
            <v>35</v>
          </cell>
          <cell r="AE2122">
            <v>281000</v>
          </cell>
          <cell r="AF2122">
            <v>0</v>
          </cell>
          <cell r="AI2122">
            <v>2282</v>
          </cell>
          <cell r="AK2122">
            <v>0</v>
          </cell>
          <cell r="AM2122">
            <v>291</v>
          </cell>
          <cell r="AN2122">
            <v>1</v>
          </cell>
          <cell r="AO2122">
            <v>393216</v>
          </cell>
          <cell r="AQ2122">
            <v>0</v>
          </cell>
          <cell r="AR2122">
            <v>0</v>
          </cell>
          <cell r="AS2122" t="str">
            <v>Ы</v>
          </cell>
          <cell r="AT2122" t="str">
            <v>Ы</v>
          </cell>
          <cell r="AU2122">
            <v>0</v>
          </cell>
          <cell r="AV2122">
            <v>0</v>
          </cell>
          <cell r="AW2122">
            <v>23</v>
          </cell>
          <cell r="AX2122">
            <v>1</v>
          </cell>
          <cell r="AY2122">
            <v>0</v>
          </cell>
          <cell r="AZ2122">
            <v>0</v>
          </cell>
          <cell r="BA2122">
            <v>0</v>
          </cell>
          <cell r="BB2122">
            <v>0</v>
          </cell>
          <cell r="BC2122">
            <v>38828</v>
          </cell>
        </row>
        <row r="2123">
          <cell r="A2123">
            <v>2006</v>
          </cell>
          <cell r="B2123">
            <v>3</v>
          </cell>
          <cell r="C2123">
            <v>135</v>
          </cell>
          <cell r="D2123">
            <v>21</v>
          </cell>
          <cell r="E2123">
            <v>792020</v>
          </cell>
          <cell r="F2123">
            <v>0</v>
          </cell>
          <cell r="G2123" t="str">
            <v>Затраты по ШПЗ (основные)</v>
          </cell>
          <cell r="H2123">
            <v>2011</v>
          </cell>
          <cell r="I2123">
            <v>7920</v>
          </cell>
          <cell r="J2123">
            <v>63198.04</v>
          </cell>
          <cell r="K2123">
            <v>1</v>
          </cell>
          <cell r="L2123">
            <v>0</v>
          </cell>
          <cell r="M2123">
            <v>0</v>
          </cell>
          <cell r="N2123">
            <v>0</v>
          </cell>
          <cell r="R2123">
            <v>0</v>
          </cell>
          <cell r="S2123">
            <v>0</v>
          </cell>
          <cell r="T2123">
            <v>0</v>
          </cell>
          <cell r="U2123">
            <v>35</v>
          </cell>
          <cell r="V2123">
            <v>0</v>
          </cell>
          <cell r="W2123">
            <v>0</v>
          </cell>
          <cell r="AA2123">
            <v>0</v>
          </cell>
          <cell r="AB2123">
            <v>0</v>
          </cell>
          <cell r="AC2123">
            <v>0</v>
          </cell>
          <cell r="AD2123">
            <v>35</v>
          </cell>
          <cell r="AE2123">
            <v>281100</v>
          </cell>
          <cell r="AF2123">
            <v>0</v>
          </cell>
          <cell r="AI2123">
            <v>2282</v>
          </cell>
          <cell r="AK2123">
            <v>0</v>
          </cell>
          <cell r="AM2123">
            <v>292</v>
          </cell>
          <cell r="AN2123">
            <v>1</v>
          </cell>
          <cell r="AO2123">
            <v>393216</v>
          </cell>
          <cell r="AQ2123">
            <v>0</v>
          </cell>
          <cell r="AR2123">
            <v>0</v>
          </cell>
          <cell r="AS2123" t="str">
            <v>Ы</v>
          </cell>
          <cell r="AT2123" t="str">
            <v>Ы</v>
          </cell>
          <cell r="AU2123">
            <v>0</v>
          </cell>
          <cell r="AV2123">
            <v>0</v>
          </cell>
          <cell r="AW2123">
            <v>23</v>
          </cell>
          <cell r="AX2123">
            <v>1</v>
          </cell>
          <cell r="AY2123">
            <v>0</v>
          </cell>
          <cell r="AZ2123">
            <v>0</v>
          </cell>
          <cell r="BA2123">
            <v>0</v>
          </cell>
          <cell r="BB2123">
            <v>0</v>
          </cell>
          <cell r="BC2123">
            <v>38828</v>
          </cell>
        </row>
        <row r="2124">
          <cell r="A2124">
            <v>2006</v>
          </cell>
          <cell r="B2124">
            <v>3</v>
          </cell>
          <cell r="C2124">
            <v>136</v>
          </cell>
          <cell r="D2124">
            <v>21</v>
          </cell>
          <cell r="E2124">
            <v>792020</v>
          </cell>
          <cell r="F2124">
            <v>0</v>
          </cell>
          <cell r="G2124" t="str">
            <v>Затраты по ШПЗ (основные)</v>
          </cell>
          <cell r="H2124">
            <v>2011</v>
          </cell>
          <cell r="I2124">
            <v>7920</v>
          </cell>
          <cell r="J2124">
            <v>1410.78</v>
          </cell>
          <cell r="K2124">
            <v>1</v>
          </cell>
          <cell r="L2124">
            <v>0</v>
          </cell>
          <cell r="M2124">
            <v>0</v>
          </cell>
          <cell r="N2124">
            <v>0</v>
          </cell>
          <cell r="R2124">
            <v>0</v>
          </cell>
          <cell r="S2124">
            <v>0</v>
          </cell>
          <cell r="T2124">
            <v>0</v>
          </cell>
          <cell r="U2124">
            <v>35</v>
          </cell>
          <cell r="V2124">
            <v>0</v>
          </cell>
          <cell r="W2124">
            <v>0</v>
          </cell>
          <cell r="AA2124">
            <v>0</v>
          </cell>
          <cell r="AB2124">
            <v>0</v>
          </cell>
          <cell r="AC2124">
            <v>0</v>
          </cell>
          <cell r="AD2124">
            <v>35</v>
          </cell>
          <cell r="AE2124">
            <v>282200</v>
          </cell>
          <cell r="AF2124">
            <v>0</v>
          </cell>
          <cell r="AI2124">
            <v>2282</v>
          </cell>
          <cell r="AK2124">
            <v>0</v>
          </cell>
          <cell r="AM2124">
            <v>293</v>
          </cell>
          <cell r="AN2124">
            <v>1</v>
          </cell>
          <cell r="AO2124">
            <v>393216</v>
          </cell>
          <cell r="AQ2124">
            <v>0</v>
          </cell>
          <cell r="AR2124">
            <v>0</v>
          </cell>
          <cell r="AS2124" t="str">
            <v>Ы</v>
          </cell>
          <cell r="AT2124" t="str">
            <v>Ы</v>
          </cell>
          <cell r="AU2124">
            <v>0</v>
          </cell>
          <cell r="AV2124">
            <v>0</v>
          </cell>
          <cell r="AW2124">
            <v>23</v>
          </cell>
          <cell r="AX2124">
            <v>1</v>
          </cell>
          <cell r="AY2124">
            <v>0</v>
          </cell>
          <cell r="AZ2124">
            <v>0</v>
          </cell>
          <cell r="BA2124">
            <v>0</v>
          </cell>
          <cell r="BB2124">
            <v>0</v>
          </cell>
          <cell r="BC2124">
            <v>38828</v>
          </cell>
        </row>
        <row r="2125">
          <cell r="A2125">
            <v>2006</v>
          </cell>
          <cell r="B2125">
            <v>3</v>
          </cell>
          <cell r="C2125">
            <v>137</v>
          </cell>
          <cell r="D2125">
            <v>21</v>
          </cell>
          <cell r="E2125">
            <v>792020</v>
          </cell>
          <cell r="F2125">
            <v>0</v>
          </cell>
          <cell r="G2125" t="str">
            <v>Затраты по ШПЗ (основные)</v>
          </cell>
          <cell r="H2125">
            <v>2011</v>
          </cell>
          <cell r="I2125">
            <v>7920</v>
          </cell>
          <cell r="J2125">
            <v>12680</v>
          </cell>
          <cell r="K2125">
            <v>1</v>
          </cell>
          <cell r="L2125">
            <v>0</v>
          </cell>
          <cell r="M2125">
            <v>0</v>
          </cell>
          <cell r="N2125">
            <v>0</v>
          </cell>
          <cell r="R2125">
            <v>0</v>
          </cell>
          <cell r="S2125">
            <v>0</v>
          </cell>
          <cell r="T2125">
            <v>0</v>
          </cell>
          <cell r="U2125">
            <v>35</v>
          </cell>
          <cell r="V2125">
            <v>0</v>
          </cell>
          <cell r="W2125">
            <v>0</v>
          </cell>
          <cell r="AA2125">
            <v>0</v>
          </cell>
          <cell r="AB2125">
            <v>0</v>
          </cell>
          <cell r="AC2125">
            <v>0</v>
          </cell>
          <cell r="AD2125">
            <v>35</v>
          </cell>
          <cell r="AE2125">
            <v>283000</v>
          </cell>
          <cell r="AF2125">
            <v>0</v>
          </cell>
          <cell r="AI2125">
            <v>2282</v>
          </cell>
          <cell r="AK2125">
            <v>0</v>
          </cell>
          <cell r="AM2125">
            <v>294</v>
          </cell>
          <cell r="AN2125">
            <v>1</v>
          </cell>
          <cell r="AO2125">
            <v>393216</v>
          </cell>
          <cell r="AQ2125">
            <v>0</v>
          </cell>
          <cell r="AR2125">
            <v>0</v>
          </cell>
          <cell r="AS2125" t="str">
            <v>Ы</v>
          </cell>
          <cell r="AT2125" t="str">
            <v>Ы</v>
          </cell>
          <cell r="AU2125">
            <v>0</v>
          </cell>
          <cell r="AV2125">
            <v>0</v>
          </cell>
          <cell r="AW2125">
            <v>23</v>
          </cell>
          <cell r="AX2125">
            <v>1</v>
          </cell>
          <cell r="AY2125">
            <v>0</v>
          </cell>
          <cell r="AZ2125">
            <v>0</v>
          </cell>
          <cell r="BA2125">
            <v>0</v>
          </cell>
          <cell r="BB2125">
            <v>0</v>
          </cell>
          <cell r="BC2125">
            <v>38828</v>
          </cell>
        </row>
        <row r="2126">
          <cell r="A2126">
            <v>2006</v>
          </cell>
          <cell r="B2126">
            <v>3</v>
          </cell>
          <cell r="C2126">
            <v>138</v>
          </cell>
          <cell r="D2126">
            <v>21</v>
          </cell>
          <cell r="E2126">
            <v>792020</v>
          </cell>
          <cell r="F2126">
            <v>0</v>
          </cell>
          <cell r="G2126" t="str">
            <v>Затраты по ШПЗ (основные)</v>
          </cell>
          <cell r="H2126">
            <v>2011</v>
          </cell>
          <cell r="I2126">
            <v>7920</v>
          </cell>
          <cell r="J2126">
            <v>16498.439999999999</v>
          </cell>
          <cell r="K2126">
            <v>1</v>
          </cell>
          <cell r="L2126">
            <v>0</v>
          </cell>
          <cell r="M2126">
            <v>0</v>
          </cell>
          <cell r="N2126">
            <v>0</v>
          </cell>
          <cell r="R2126">
            <v>0</v>
          </cell>
          <cell r="S2126">
            <v>0</v>
          </cell>
          <cell r="T2126">
            <v>0</v>
          </cell>
          <cell r="U2126">
            <v>35</v>
          </cell>
          <cell r="V2126">
            <v>0</v>
          </cell>
          <cell r="W2126">
            <v>0</v>
          </cell>
          <cell r="AA2126">
            <v>0</v>
          </cell>
          <cell r="AB2126">
            <v>0</v>
          </cell>
          <cell r="AC2126">
            <v>0</v>
          </cell>
          <cell r="AD2126">
            <v>35</v>
          </cell>
          <cell r="AE2126">
            <v>285000</v>
          </cell>
          <cell r="AF2126">
            <v>0</v>
          </cell>
          <cell r="AI2126">
            <v>2282</v>
          </cell>
          <cell r="AK2126">
            <v>0</v>
          </cell>
          <cell r="AM2126">
            <v>295</v>
          </cell>
          <cell r="AN2126">
            <v>1</v>
          </cell>
          <cell r="AO2126">
            <v>393216</v>
          </cell>
          <cell r="AQ2126">
            <v>0</v>
          </cell>
          <cell r="AR2126">
            <v>0</v>
          </cell>
          <cell r="AS2126" t="str">
            <v>Ы</v>
          </cell>
          <cell r="AT2126" t="str">
            <v>Ы</v>
          </cell>
          <cell r="AU2126">
            <v>0</v>
          </cell>
          <cell r="AV2126">
            <v>0</v>
          </cell>
          <cell r="AW2126">
            <v>23</v>
          </cell>
          <cell r="AX2126">
            <v>1</v>
          </cell>
          <cell r="AY2126">
            <v>0</v>
          </cell>
          <cell r="AZ2126">
            <v>0</v>
          </cell>
          <cell r="BA2126">
            <v>0</v>
          </cell>
          <cell r="BB2126">
            <v>0</v>
          </cell>
          <cell r="BC2126">
            <v>38828</v>
          </cell>
        </row>
        <row r="2127">
          <cell r="A2127">
            <v>2006</v>
          </cell>
          <cell r="B2127">
            <v>3</v>
          </cell>
          <cell r="C2127">
            <v>139</v>
          </cell>
          <cell r="D2127">
            <v>21</v>
          </cell>
          <cell r="E2127">
            <v>792020</v>
          </cell>
          <cell r="F2127">
            <v>0</v>
          </cell>
          <cell r="G2127" t="str">
            <v>Затраты по ШПЗ (основные)</v>
          </cell>
          <cell r="H2127">
            <v>2011</v>
          </cell>
          <cell r="I2127">
            <v>7920</v>
          </cell>
          <cell r="J2127">
            <v>58096.44</v>
          </cell>
          <cell r="K2127">
            <v>1</v>
          </cell>
          <cell r="L2127">
            <v>0</v>
          </cell>
          <cell r="M2127">
            <v>0</v>
          </cell>
          <cell r="N2127">
            <v>0</v>
          </cell>
          <cell r="R2127">
            <v>0</v>
          </cell>
          <cell r="S2127">
            <v>0</v>
          </cell>
          <cell r="T2127">
            <v>0</v>
          </cell>
          <cell r="U2127">
            <v>35</v>
          </cell>
          <cell r="V2127">
            <v>0</v>
          </cell>
          <cell r="W2127">
            <v>0</v>
          </cell>
          <cell r="AA2127">
            <v>0</v>
          </cell>
          <cell r="AB2127">
            <v>0</v>
          </cell>
          <cell r="AC2127">
            <v>0</v>
          </cell>
          <cell r="AD2127">
            <v>35</v>
          </cell>
          <cell r="AE2127">
            <v>311000</v>
          </cell>
          <cell r="AF2127">
            <v>0</v>
          </cell>
          <cell r="AI2127">
            <v>2282</v>
          </cell>
          <cell r="AK2127">
            <v>0</v>
          </cell>
          <cell r="AM2127">
            <v>296</v>
          </cell>
          <cell r="AN2127">
            <v>1</v>
          </cell>
          <cell r="AO2127">
            <v>393216</v>
          </cell>
          <cell r="AQ2127">
            <v>0</v>
          </cell>
          <cell r="AR2127">
            <v>0</v>
          </cell>
          <cell r="AS2127" t="str">
            <v>Ы</v>
          </cell>
          <cell r="AT2127" t="str">
            <v>Ы</v>
          </cell>
          <cell r="AU2127">
            <v>0</v>
          </cell>
          <cell r="AV2127">
            <v>0</v>
          </cell>
          <cell r="AW2127">
            <v>23</v>
          </cell>
          <cell r="AX2127">
            <v>1</v>
          </cell>
          <cell r="AY2127">
            <v>0</v>
          </cell>
          <cell r="AZ2127">
            <v>0</v>
          </cell>
          <cell r="BA2127">
            <v>0</v>
          </cell>
          <cell r="BB2127">
            <v>0</v>
          </cell>
          <cell r="BC2127">
            <v>38828</v>
          </cell>
        </row>
        <row r="2128">
          <cell r="A2128">
            <v>2006</v>
          </cell>
          <cell r="B2128">
            <v>3</v>
          </cell>
          <cell r="C2128">
            <v>140</v>
          </cell>
          <cell r="D2128">
            <v>21</v>
          </cell>
          <cell r="E2128">
            <v>792020</v>
          </cell>
          <cell r="F2128">
            <v>0</v>
          </cell>
          <cell r="G2128" t="str">
            <v>Затраты по ШПЗ (основные)</v>
          </cell>
          <cell r="H2128">
            <v>2011</v>
          </cell>
          <cell r="I2128">
            <v>7920</v>
          </cell>
          <cell r="J2128">
            <v>117944.97</v>
          </cell>
          <cell r="K2128">
            <v>1</v>
          </cell>
          <cell r="L2128">
            <v>0</v>
          </cell>
          <cell r="M2128">
            <v>0</v>
          </cell>
          <cell r="N2128">
            <v>0</v>
          </cell>
          <cell r="R2128">
            <v>0</v>
          </cell>
          <cell r="S2128">
            <v>0</v>
          </cell>
          <cell r="T2128">
            <v>0</v>
          </cell>
          <cell r="U2128">
            <v>35</v>
          </cell>
          <cell r="V2128">
            <v>0</v>
          </cell>
          <cell r="W2128">
            <v>0</v>
          </cell>
          <cell r="AA2128">
            <v>0</v>
          </cell>
          <cell r="AB2128">
            <v>0</v>
          </cell>
          <cell r="AC2128">
            <v>0</v>
          </cell>
          <cell r="AD2128">
            <v>35</v>
          </cell>
          <cell r="AE2128">
            <v>312000</v>
          </cell>
          <cell r="AF2128">
            <v>0</v>
          </cell>
          <cell r="AI2128">
            <v>2282</v>
          </cell>
          <cell r="AK2128">
            <v>0</v>
          </cell>
          <cell r="AM2128">
            <v>297</v>
          </cell>
          <cell r="AN2128">
            <v>1</v>
          </cell>
          <cell r="AO2128">
            <v>393216</v>
          </cell>
          <cell r="AQ2128">
            <v>0</v>
          </cell>
          <cell r="AR2128">
            <v>0</v>
          </cell>
          <cell r="AS2128" t="str">
            <v>Ы</v>
          </cell>
          <cell r="AT2128" t="str">
            <v>Ы</v>
          </cell>
          <cell r="AU2128">
            <v>0</v>
          </cell>
          <cell r="AV2128">
            <v>0</v>
          </cell>
          <cell r="AW2128">
            <v>23</v>
          </cell>
          <cell r="AX2128">
            <v>1</v>
          </cell>
          <cell r="AY2128">
            <v>0</v>
          </cell>
          <cell r="AZ2128">
            <v>0</v>
          </cell>
          <cell r="BA2128">
            <v>0</v>
          </cell>
          <cell r="BB2128">
            <v>0</v>
          </cell>
          <cell r="BC2128">
            <v>38828</v>
          </cell>
        </row>
        <row r="2129">
          <cell r="A2129">
            <v>2006</v>
          </cell>
          <cell r="B2129">
            <v>3</v>
          </cell>
          <cell r="C2129">
            <v>141</v>
          </cell>
          <cell r="D2129">
            <v>21</v>
          </cell>
          <cell r="E2129">
            <v>792020</v>
          </cell>
          <cell r="F2129">
            <v>0</v>
          </cell>
          <cell r="G2129" t="str">
            <v>Затраты по ШПЗ (основные)</v>
          </cell>
          <cell r="H2129">
            <v>2011</v>
          </cell>
          <cell r="I2129">
            <v>7920</v>
          </cell>
          <cell r="J2129">
            <v>28672.7</v>
          </cell>
          <cell r="K2129">
            <v>1</v>
          </cell>
          <cell r="L2129">
            <v>0</v>
          </cell>
          <cell r="M2129">
            <v>0</v>
          </cell>
          <cell r="N2129">
            <v>0</v>
          </cell>
          <cell r="R2129">
            <v>0</v>
          </cell>
          <cell r="S2129">
            <v>0</v>
          </cell>
          <cell r="T2129">
            <v>0</v>
          </cell>
          <cell r="U2129">
            <v>35</v>
          </cell>
          <cell r="V2129">
            <v>0</v>
          </cell>
          <cell r="W2129">
            <v>0</v>
          </cell>
          <cell r="AA2129">
            <v>0</v>
          </cell>
          <cell r="AB2129">
            <v>0</v>
          </cell>
          <cell r="AC2129">
            <v>0</v>
          </cell>
          <cell r="AD2129">
            <v>35</v>
          </cell>
          <cell r="AE2129">
            <v>312100</v>
          </cell>
          <cell r="AF2129">
            <v>0</v>
          </cell>
          <cell r="AI2129">
            <v>2282</v>
          </cell>
          <cell r="AK2129">
            <v>0</v>
          </cell>
          <cell r="AM2129">
            <v>298</v>
          </cell>
          <cell r="AN2129">
            <v>1</v>
          </cell>
          <cell r="AO2129">
            <v>393216</v>
          </cell>
          <cell r="AQ2129">
            <v>0</v>
          </cell>
          <cell r="AR2129">
            <v>0</v>
          </cell>
          <cell r="AS2129" t="str">
            <v>Ы</v>
          </cell>
          <cell r="AT2129" t="str">
            <v>Ы</v>
          </cell>
          <cell r="AU2129">
            <v>0</v>
          </cell>
          <cell r="AV2129">
            <v>0</v>
          </cell>
          <cell r="AW2129">
            <v>23</v>
          </cell>
          <cell r="AX2129">
            <v>1</v>
          </cell>
          <cell r="AY2129">
            <v>0</v>
          </cell>
          <cell r="AZ2129">
            <v>0</v>
          </cell>
          <cell r="BA2129">
            <v>0</v>
          </cell>
          <cell r="BB2129">
            <v>0</v>
          </cell>
          <cell r="BC2129">
            <v>38828</v>
          </cell>
        </row>
        <row r="2130">
          <cell r="A2130">
            <v>2006</v>
          </cell>
          <cell r="B2130">
            <v>3</v>
          </cell>
          <cell r="C2130">
            <v>142</v>
          </cell>
          <cell r="D2130">
            <v>21</v>
          </cell>
          <cell r="E2130">
            <v>792020</v>
          </cell>
          <cell r="F2130">
            <v>0</v>
          </cell>
          <cell r="G2130" t="str">
            <v>Затраты по ШПЗ (основные)</v>
          </cell>
          <cell r="H2130">
            <v>2011</v>
          </cell>
          <cell r="I2130">
            <v>7920</v>
          </cell>
          <cell r="J2130">
            <v>256302.05</v>
          </cell>
          <cell r="K2130">
            <v>1</v>
          </cell>
          <cell r="L2130">
            <v>0</v>
          </cell>
          <cell r="M2130">
            <v>0</v>
          </cell>
          <cell r="N2130">
            <v>0</v>
          </cell>
          <cell r="R2130">
            <v>0</v>
          </cell>
          <cell r="S2130">
            <v>0</v>
          </cell>
          <cell r="T2130">
            <v>0</v>
          </cell>
          <cell r="U2130">
            <v>35</v>
          </cell>
          <cell r="V2130">
            <v>0</v>
          </cell>
          <cell r="W2130">
            <v>0</v>
          </cell>
          <cell r="AA2130">
            <v>0</v>
          </cell>
          <cell r="AB2130">
            <v>0</v>
          </cell>
          <cell r="AC2130">
            <v>0</v>
          </cell>
          <cell r="AD2130">
            <v>35</v>
          </cell>
          <cell r="AE2130">
            <v>312200</v>
          </cell>
          <cell r="AF2130">
            <v>0</v>
          </cell>
          <cell r="AI2130">
            <v>2282</v>
          </cell>
          <cell r="AK2130">
            <v>0</v>
          </cell>
          <cell r="AM2130">
            <v>299</v>
          </cell>
          <cell r="AN2130">
            <v>1</v>
          </cell>
          <cell r="AO2130">
            <v>393216</v>
          </cell>
          <cell r="AQ2130">
            <v>0</v>
          </cell>
          <cell r="AR2130">
            <v>0</v>
          </cell>
          <cell r="AS2130" t="str">
            <v>Ы</v>
          </cell>
          <cell r="AT2130" t="str">
            <v>Ы</v>
          </cell>
          <cell r="AU2130">
            <v>0</v>
          </cell>
          <cell r="AV2130">
            <v>0</v>
          </cell>
          <cell r="AW2130">
            <v>23</v>
          </cell>
          <cell r="AX2130">
            <v>1</v>
          </cell>
          <cell r="AY2130">
            <v>0</v>
          </cell>
          <cell r="AZ2130">
            <v>0</v>
          </cell>
          <cell r="BA2130">
            <v>0</v>
          </cell>
          <cell r="BB2130">
            <v>0</v>
          </cell>
          <cell r="BC2130">
            <v>38828</v>
          </cell>
        </row>
        <row r="2131">
          <cell r="A2131">
            <v>2006</v>
          </cell>
          <cell r="B2131">
            <v>3</v>
          </cell>
          <cell r="C2131">
            <v>143</v>
          </cell>
          <cell r="D2131">
            <v>21</v>
          </cell>
          <cell r="E2131">
            <v>792020</v>
          </cell>
          <cell r="F2131">
            <v>0</v>
          </cell>
          <cell r="G2131" t="str">
            <v>Затраты по ШПЗ (основные)</v>
          </cell>
          <cell r="H2131">
            <v>2011</v>
          </cell>
          <cell r="I2131">
            <v>7920</v>
          </cell>
          <cell r="J2131">
            <v>22036.639999999999</v>
          </cell>
          <cell r="K2131">
            <v>1</v>
          </cell>
          <cell r="L2131">
            <v>0</v>
          </cell>
          <cell r="M2131">
            <v>0</v>
          </cell>
          <cell r="N2131">
            <v>0</v>
          </cell>
          <cell r="R2131">
            <v>0</v>
          </cell>
          <cell r="S2131">
            <v>0</v>
          </cell>
          <cell r="T2131">
            <v>0</v>
          </cell>
          <cell r="U2131">
            <v>35</v>
          </cell>
          <cell r="V2131">
            <v>0</v>
          </cell>
          <cell r="W2131">
            <v>0</v>
          </cell>
          <cell r="AA2131">
            <v>0</v>
          </cell>
          <cell r="AB2131">
            <v>0</v>
          </cell>
          <cell r="AC2131">
            <v>0</v>
          </cell>
          <cell r="AD2131">
            <v>35</v>
          </cell>
          <cell r="AE2131">
            <v>313000</v>
          </cell>
          <cell r="AF2131">
            <v>0</v>
          </cell>
          <cell r="AI2131">
            <v>2282</v>
          </cell>
          <cell r="AK2131">
            <v>0</v>
          </cell>
          <cell r="AM2131">
            <v>300</v>
          </cell>
          <cell r="AN2131">
            <v>1</v>
          </cell>
          <cell r="AO2131">
            <v>393216</v>
          </cell>
          <cell r="AQ2131">
            <v>0</v>
          </cell>
          <cell r="AR2131">
            <v>0</v>
          </cell>
          <cell r="AS2131" t="str">
            <v>Ы</v>
          </cell>
          <cell r="AT2131" t="str">
            <v>Ы</v>
          </cell>
          <cell r="AU2131">
            <v>0</v>
          </cell>
          <cell r="AV2131">
            <v>0</v>
          </cell>
          <cell r="AW2131">
            <v>23</v>
          </cell>
          <cell r="AX2131">
            <v>1</v>
          </cell>
          <cell r="AY2131">
            <v>0</v>
          </cell>
          <cell r="AZ2131">
            <v>0</v>
          </cell>
          <cell r="BA2131">
            <v>0</v>
          </cell>
          <cell r="BB2131">
            <v>0</v>
          </cell>
          <cell r="BC2131">
            <v>38828</v>
          </cell>
        </row>
        <row r="2132">
          <cell r="A2132">
            <v>2006</v>
          </cell>
          <cell r="B2132">
            <v>3</v>
          </cell>
          <cell r="C2132">
            <v>144</v>
          </cell>
          <cell r="D2132">
            <v>21</v>
          </cell>
          <cell r="E2132">
            <v>792020</v>
          </cell>
          <cell r="F2132">
            <v>0</v>
          </cell>
          <cell r="G2132" t="str">
            <v>Затраты по ШПЗ (основные)</v>
          </cell>
          <cell r="H2132">
            <v>2011</v>
          </cell>
          <cell r="I2132">
            <v>7920</v>
          </cell>
          <cell r="J2132">
            <v>40066.519999999997</v>
          </cell>
          <cell r="K2132">
            <v>1</v>
          </cell>
          <cell r="L2132">
            <v>0</v>
          </cell>
          <cell r="M2132">
            <v>0</v>
          </cell>
          <cell r="N2132">
            <v>0</v>
          </cell>
          <cell r="R2132">
            <v>0</v>
          </cell>
          <cell r="S2132">
            <v>0</v>
          </cell>
          <cell r="T2132">
            <v>0</v>
          </cell>
          <cell r="U2132">
            <v>35</v>
          </cell>
          <cell r="V2132">
            <v>0</v>
          </cell>
          <cell r="W2132">
            <v>0</v>
          </cell>
          <cell r="AA2132">
            <v>0</v>
          </cell>
          <cell r="AB2132">
            <v>0</v>
          </cell>
          <cell r="AC2132">
            <v>0</v>
          </cell>
          <cell r="AD2132">
            <v>35</v>
          </cell>
          <cell r="AE2132">
            <v>314000</v>
          </cell>
          <cell r="AF2132">
            <v>0</v>
          </cell>
          <cell r="AI2132">
            <v>2282</v>
          </cell>
          <cell r="AK2132">
            <v>0</v>
          </cell>
          <cell r="AM2132">
            <v>301</v>
          </cell>
          <cell r="AN2132">
            <v>1</v>
          </cell>
          <cell r="AO2132">
            <v>393216</v>
          </cell>
          <cell r="AQ2132">
            <v>0</v>
          </cell>
          <cell r="AR2132">
            <v>0</v>
          </cell>
          <cell r="AS2132" t="str">
            <v>Ы</v>
          </cell>
          <cell r="AT2132" t="str">
            <v>Ы</v>
          </cell>
          <cell r="AU2132">
            <v>0</v>
          </cell>
          <cell r="AV2132">
            <v>0</v>
          </cell>
          <cell r="AW2132">
            <v>23</v>
          </cell>
          <cell r="AX2132">
            <v>1</v>
          </cell>
          <cell r="AY2132">
            <v>0</v>
          </cell>
          <cell r="AZ2132">
            <v>0</v>
          </cell>
          <cell r="BA2132">
            <v>0</v>
          </cell>
          <cell r="BB2132">
            <v>0</v>
          </cell>
          <cell r="BC2132">
            <v>38828</v>
          </cell>
        </row>
        <row r="2133">
          <cell r="A2133">
            <v>2006</v>
          </cell>
          <cell r="B2133">
            <v>3</v>
          </cell>
          <cell r="C2133">
            <v>145</v>
          </cell>
          <cell r="D2133">
            <v>21</v>
          </cell>
          <cell r="E2133">
            <v>792020</v>
          </cell>
          <cell r="F2133">
            <v>0</v>
          </cell>
          <cell r="G2133" t="str">
            <v>Затраты по ШПЗ (основные)</v>
          </cell>
          <cell r="H2133">
            <v>2011</v>
          </cell>
          <cell r="I2133">
            <v>7920</v>
          </cell>
          <cell r="J2133">
            <v>8053.92</v>
          </cell>
          <cell r="K2133">
            <v>1</v>
          </cell>
          <cell r="L2133">
            <v>0</v>
          </cell>
          <cell r="M2133">
            <v>0</v>
          </cell>
          <cell r="N2133">
            <v>0</v>
          </cell>
          <cell r="R2133">
            <v>0</v>
          </cell>
          <cell r="S2133">
            <v>0</v>
          </cell>
          <cell r="T2133">
            <v>0</v>
          </cell>
          <cell r="U2133">
            <v>35</v>
          </cell>
          <cell r="V2133">
            <v>0</v>
          </cell>
          <cell r="W2133">
            <v>0</v>
          </cell>
          <cell r="AA2133">
            <v>0</v>
          </cell>
          <cell r="AB2133">
            <v>0</v>
          </cell>
          <cell r="AC2133">
            <v>0</v>
          </cell>
          <cell r="AD2133">
            <v>35</v>
          </cell>
          <cell r="AE2133">
            <v>315000</v>
          </cell>
          <cell r="AF2133">
            <v>0</v>
          </cell>
          <cell r="AI2133">
            <v>2282</v>
          </cell>
          <cell r="AK2133">
            <v>0</v>
          </cell>
          <cell r="AM2133">
            <v>302</v>
          </cell>
          <cell r="AN2133">
            <v>1</v>
          </cell>
          <cell r="AO2133">
            <v>393216</v>
          </cell>
          <cell r="AQ2133">
            <v>0</v>
          </cell>
          <cell r="AR2133">
            <v>0</v>
          </cell>
          <cell r="AS2133" t="str">
            <v>Ы</v>
          </cell>
          <cell r="AT2133" t="str">
            <v>Ы</v>
          </cell>
          <cell r="AU2133">
            <v>0</v>
          </cell>
          <cell r="AV2133">
            <v>0</v>
          </cell>
          <cell r="AW2133">
            <v>23</v>
          </cell>
          <cell r="AX2133">
            <v>1</v>
          </cell>
          <cell r="AY2133">
            <v>0</v>
          </cell>
          <cell r="AZ2133">
            <v>0</v>
          </cell>
          <cell r="BA2133">
            <v>0</v>
          </cell>
          <cell r="BB2133">
            <v>0</v>
          </cell>
          <cell r="BC2133">
            <v>38828</v>
          </cell>
        </row>
        <row r="2134">
          <cell r="A2134">
            <v>2006</v>
          </cell>
          <cell r="B2134">
            <v>3</v>
          </cell>
          <cell r="C2134">
            <v>146</v>
          </cell>
          <cell r="D2134">
            <v>21</v>
          </cell>
          <cell r="E2134">
            <v>792020</v>
          </cell>
          <cell r="F2134">
            <v>0</v>
          </cell>
          <cell r="G2134" t="str">
            <v>Затраты по ШПЗ (основные)</v>
          </cell>
          <cell r="H2134">
            <v>2011</v>
          </cell>
          <cell r="I2134">
            <v>7920</v>
          </cell>
          <cell r="J2134">
            <v>663913.47</v>
          </cell>
          <cell r="K2134">
            <v>1</v>
          </cell>
          <cell r="L2134">
            <v>0</v>
          </cell>
          <cell r="M2134">
            <v>0</v>
          </cell>
          <cell r="N2134">
            <v>0</v>
          </cell>
          <cell r="R2134">
            <v>0</v>
          </cell>
          <cell r="S2134">
            <v>0</v>
          </cell>
          <cell r="T2134">
            <v>0</v>
          </cell>
          <cell r="U2134">
            <v>35</v>
          </cell>
          <cell r="V2134">
            <v>0</v>
          </cell>
          <cell r="W2134">
            <v>0</v>
          </cell>
          <cell r="AA2134">
            <v>0</v>
          </cell>
          <cell r="AB2134">
            <v>0</v>
          </cell>
          <cell r="AC2134">
            <v>0</v>
          </cell>
          <cell r="AD2134">
            <v>35</v>
          </cell>
          <cell r="AE2134">
            <v>410000</v>
          </cell>
          <cell r="AF2134">
            <v>0</v>
          </cell>
          <cell r="AI2134">
            <v>2282</v>
          </cell>
          <cell r="AK2134">
            <v>0</v>
          </cell>
          <cell r="AM2134">
            <v>303</v>
          </cell>
          <cell r="AN2134">
            <v>1</v>
          </cell>
          <cell r="AO2134">
            <v>393216</v>
          </cell>
          <cell r="AQ2134">
            <v>0</v>
          </cell>
          <cell r="AR2134">
            <v>0</v>
          </cell>
          <cell r="AS2134" t="str">
            <v>Ы</v>
          </cell>
          <cell r="AT2134" t="str">
            <v>Ы</v>
          </cell>
          <cell r="AU2134">
            <v>0</v>
          </cell>
          <cell r="AV2134">
            <v>0</v>
          </cell>
          <cell r="AW2134">
            <v>23</v>
          </cell>
          <cell r="AX2134">
            <v>1</v>
          </cell>
          <cell r="AY2134">
            <v>0</v>
          </cell>
          <cell r="AZ2134">
            <v>0</v>
          </cell>
          <cell r="BA2134">
            <v>0</v>
          </cell>
          <cell r="BB2134">
            <v>0</v>
          </cell>
          <cell r="BC2134">
            <v>38828</v>
          </cell>
        </row>
        <row r="2135">
          <cell r="A2135">
            <v>2006</v>
          </cell>
          <cell r="B2135">
            <v>3</v>
          </cell>
          <cell r="C2135">
            <v>147</v>
          </cell>
          <cell r="D2135">
            <v>21</v>
          </cell>
          <cell r="E2135">
            <v>792020</v>
          </cell>
          <cell r="F2135">
            <v>0</v>
          </cell>
          <cell r="G2135" t="str">
            <v>Затраты по ШПЗ (основные)</v>
          </cell>
          <cell r="H2135">
            <v>2011</v>
          </cell>
          <cell r="I2135">
            <v>7920</v>
          </cell>
          <cell r="J2135">
            <v>85801.93</v>
          </cell>
          <cell r="K2135">
            <v>1</v>
          </cell>
          <cell r="L2135">
            <v>0</v>
          </cell>
          <cell r="M2135">
            <v>0</v>
          </cell>
          <cell r="N2135">
            <v>0</v>
          </cell>
          <cell r="R2135">
            <v>0</v>
          </cell>
          <cell r="S2135">
            <v>0</v>
          </cell>
          <cell r="T2135">
            <v>0</v>
          </cell>
          <cell r="U2135">
            <v>35</v>
          </cell>
          <cell r="V2135">
            <v>0</v>
          </cell>
          <cell r="W2135">
            <v>0</v>
          </cell>
          <cell r="AA2135">
            <v>0</v>
          </cell>
          <cell r="AB2135">
            <v>0</v>
          </cell>
          <cell r="AC2135">
            <v>0</v>
          </cell>
          <cell r="AD2135">
            <v>35</v>
          </cell>
          <cell r="AE2135">
            <v>420000</v>
          </cell>
          <cell r="AF2135">
            <v>0</v>
          </cell>
          <cell r="AI2135">
            <v>2282</v>
          </cell>
          <cell r="AK2135">
            <v>0</v>
          </cell>
          <cell r="AM2135">
            <v>304</v>
          </cell>
          <cell r="AN2135">
            <v>1</v>
          </cell>
          <cell r="AO2135">
            <v>393216</v>
          </cell>
          <cell r="AQ2135">
            <v>0</v>
          </cell>
          <cell r="AR2135">
            <v>0</v>
          </cell>
          <cell r="AS2135" t="str">
            <v>Ы</v>
          </cell>
          <cell r="AT2135" t="str">
            <v>Ы</v>
          </cell>
          <cell r="AU2135">
            <v>0</v>
          </cell>
          <cell r="AV2135">
            <v>0</v>
          </cell>
          <cell r="AW2135">
            <v>23</v>
          </cell>
          <cell r="AX2135">
            <v>1</v>
          </cell>
          <cell r="AY2135">
            <v>0</v>
          </cell>
          <cell r="AZ2135">
            <v>0</v>
          </cell>
          <cell r="BA2135">
            <v>0</v>
          </cell>
          <cell r="BB2135">
            <v>0</v>
          </cell>
          <cell r="BC2135">
            <v>38828</v>
          </cell>
        </row>
        <row r="2136">
          <cell r="A2136">
            <v>2006</v>
          </cell>
          <cell r="B2136">
            <v>3</v>
          </cell>
          <cell r="C2136">
            <v>148</v>
          </cell>
          <cell r="D2136">
            <v>21</v>
          </cell>
          <cell r="E2136">
            <v>792020</v>
          </cell>
          <cell r="F2136">
            <v>0</v>
          </cell>
          <cell r="G2136" t="str">
            <v>Затраты по ШПЗ (основные)</v>
          </cell>
          <cell r="H2136">
            <v>2011</v>
          </cell>
          <cell r="I2136">
            <v>7920</v>
          </cell>
          <cell r="J2136">
            <v>61789.89</v>
          </cell>
          <cell r="K2136">
            <v>1</v>
          </cell>
          <cell r="L2136">
            <v>0</v>
          </cell>
          <cell r="M2136">
            <v>0</v>
          </cell>
          <cell r="N2136">
            <v>0</v>
          </cell>
          <cell r="R2136">
            <v>0</v>
          </cell>
          <cell r="S2136">
            <v>0</v>
          </cell>
          <cell r="T2136">
            <v>0</v>
          </cell>
          <cell r="U2136">
            <v>35</v>
          </cell>
          <cell r="V2136">
            <v>0</v>
          </cell>
          <cell r="W2136">
            <v>0</v>
          </cell>
          <cell r="AA2136">
            <v>0</v>
          </cell>
          <cell r="AB2136">
            <v>0</v>
          </cell>
          <cell r="AC2136">
            <v>0</v>
          </cell>
          <cell r="AD2136">
            <v>35</v>
          </cell>
          <cell r="AE2136">
            <v>430000</v>
          </cell>
          <cell r="AF2136">
            <v>0</v>
          </cell>
          <cell r="AI2136">
            <v>2282</v>
          </cell>
          <cell r="AK2136">
            <v>0</v>
          </cell>
          <cell r="AM2136">
            <v>305</v>
          </cell>
          <cell r="AN2136">
            <v>1</v>
          </cell>
          <cell r="AO2136">
            <v>393216</v>
          </cell>
          <cell r="AQ2136">
            <v>0</v>
          </cell>
          <cell r="AR2136">
            <v>0</v>
          </cell>
          <cell r="AS2136" t="str">
            <v>Ы</v>
          </cell>
          <cell r="AT2136" t="str">
            <v>Ы</v>
          </cell>
          <cell r="AU2136">
            <v>0</v>
          </cell>
          <cell r="AV2136">
            <v>0</v>
          </cell>
          <cell r="AW2136">
            <v>23</v>
          </cell>
          <cell r="AX2136">
            <v>1</v>
          </cell>
          <cell r="AY2136">
            <v>0</v>
          </cell>
          <cell r="AZ2136">
            <v>0</v>
          </cell>
          <cell r="BA2136">
            <v>0</v>
          </cell>
          <cell r="BB2136">
            <v>0</v>
          </cell>
          <cell r="BC2136">
            <v>38828</v>
          </cell>
        </row>
        <row r="2137">
          <cell r="A2137">
            <v>2006</v>
          </cell>
          <cell r="B2137">
            <v>3</v>
          </cell>
          <cell r="C2137">
            <v>149</v>
          </cell>
          <cell r="D2137">
            <v>21</v>
          </cell>
          <cell r="E2137">
            <v>792020</v>
          </cell>
          <cell r="F2137">
            <v>0</v>
          </cell>
          <cell r="G2137" t="str">
            <v>Затраты по ШПЗ (основные)</v>
          </cell>
          <cell r="H2137">
            <v>2011</v>
          </cell>
          <cell r="I2137">
            <v>7920</v>
          </cell>
          <cell r="J2137">
            <v>407584.87</v>
          </cell>
          <cell r="K2137">
            <v>1</v>
          </cell>
          <cell r="L2137">
            <v>0</v>
          </cell>
          <cell r="M2137">
            <v>0</v>
          </cell>
          <cell r="N2137">
            <v>0</v>
          </cell>
          <cell r="R2137">
            <v>0</v>
          </cell>
          <cell r="S2137">
            <v>0</v>
          </cell>
          <cell r="T2137">
            <v>0</v>
          </cell>
          <cell r="U2137">
            <v>35</v>
          </cell>
          <cell r="V2137">
            <v>0</v>
          </cell>
          <cell r="W2137">
            <v>0</v>
          </cell>
          <cell r="AA2137">
            <v>0</v>
          </cell>
          <cell r="AB2137">
            <v>0</v>
          </cell>
          <cell r="AC2137">
            <v>0</v>
          </cell>
          <cell r="AD2137">
            <v>35</v>
          </cell>
          <cell r="AE2137">
            <v>430110</v>
          </cell>
          <cell r="AF2137">
            <v>0</v>
          </cell>
          <cell r="AI2137">
            <v>2282</v>
          </cell>
          <cell r="AK2137">
            <v>0</v>
          </cell>
          <cell r="AM2137">
            <v>306</v>
          </cell>
          <cell r="AN2137">
            <v>1</v>
          </cell>
          <cell r="AO2137">
            <v>393216</v>
          </cell>
          <cell r="AQ2137">
            <v>0</v>
          </cell>
          <cell r="AR2137">
            <v>0</v>
          </cell>
          <cell r="AS2137" t="str">
            <v>Ы</v>
          </cell>
          <cell r="AT2137" t="str">
            <v>Ы</v>
          </cell>
          <cell r="AU2137">
            <v>0</v>
          </cell>
          <cell r="AV2137">
            <v>0</v>
          </cell>
          <cell r="AW2137">
            <v>23</v>
          </cell>
          <cell r="AX2137">
            <v>1</v>
          </cell>
          <cell r="AY2137">
            <v>0</v>
          </cell>
          <cell r="AZ2137">
            <v>0</v>
          </cell>
          <cell r="BA2137">
            <v>0</v>
          </cell>
          <cell r="BB2137">
            <v>0</v>
          </cell>
          <cell r="BC2137">
            <v>38828</v>
          </cell>
        </row>
        <row r="2138">
          <cell r="A2138">
            <v>2006</v>
          </cell>
          <cell r="B2138">
            <v>3</v>
          </cell>
          <cell r="C2138">
            <v>150</v>
          </cell>
          <cell r="D2138">
            <v>21</v>
          </cell>
          <cell r="E2138">
            <v>792020</v>
          </cell>
          <cell r="F2138">
            <v>0</v>
          </cell>
          <cell r="G2138" t="str">
            <v>Затраты по ШПЗ (основные)</v>
          </cell>
          <cell r="H2138">
            <v>2011</v>
          </cell>
          <cell r="I2138">
            <v>7920</v>
          </cell>
          <cell r="J2138">
            <v>142019.47</v>
          </cell>
          <cell r="K2138">
            <v>1</v>
          </cell>
          <cell r="L2138">
            <v>0</v>
          </cell>
          <cell r="M2138">
            <v>0</v>
          </cell>
          <cell r="N2138">
            <v>0</v>
          </cell>
          <cell r="R2138">
            <v>0</v>
          </cell>
          <cell r="S2138">
            <v>0</v>
          </cell>
          <cell r="T2138">
            <v>0</v>
          </cell>
          <cell r="U2138">
            <v>35</v>
          </cell>
          <cell r="V2138">
            <v>0</v>
          </cell>
          <cell r="W2138">
            <v>0</v>
          </cell>
          <cell r="AA2138">
            <v>0</v>
          </cell>
          <cell r="AB2138">
            <v>0</v>
          </cell>
          <cell r="AC2138">
            <v>0</v>
          </cell>
          <cell r="AD2138">
            <v>35</v>
          </cell>
          <cell r="AE2138">
            <v>430120</v>
          </cell>
          <cell r="AF2138">
            <v>0</v>
          </cell>
          <cell r="AI2138">
            <v>2282</v>
          </cell>
          <cell r="AK2138">
            <v>0</v>
          </cell>
          <cell r="AM2138">
            <v>307</v>
          </cell>
          <cell r="AN2138">
            <v>1</v>
          </cell>
          <cell r="AO2138">
            <v>393216</v>
          </cell>
          <cell r="AQ2138">
            <v>0</v>
          </cell>
          <cell r="AR2138">
            <v>0</v>
          </cell>
          <cell r="AS2138" t="str">
            <v>Ы</v>
          </cell>
          <cell r="AT2138" t="str">
            <v>Ы</v>
          </cell>
          <cell r="AU2138">
            <v>0</v>
          </cell>
          <cell r="AV2138">
            <v>0</v>
          </cell>
          <cell r="AW2138">
            <v>23</v>
          </cell>
          <cell r="AX2138">
            <v>1</v>
          </cell>
          <cell r="AY2138">
            <v>0</v>
          </cell>
          <cell r="AZ2138">
            <v>0</v>
          </cell>
          <cell r="BA2138">
            <v>0</v>
          </cell>
          <cell r="BB2138">
            <v>0</v>
          </cell>
          <cell r="BC2138">
            <v>38828</v>
          </cell>
        </row>
        <row r="2139">
          <cell r="A2139">
            <v>2006</v>
          </cell>
          <cell r="B2139">
            <v>3</v>
          </cell>
          <cell r="C2139">
            <v>151</v>
          </cell>
          <cell r="D2139">
            <v>21</v>
          </cell>
          <cell r="E2139">
            <v>792020</v>
          </cell>
          <cell r="F2139">
            <v>0</v>
          </cell>
          <cell r="G2139" t="str">
            <v>Затраты по ШПЗ (основные)</v>
          </cell>
          <cell r="H2139">
            <v>2011</v>
          </cell>
          <cell r="I2139">
            <v>7920</v>
          </cell>
          <cell r="J2139">
            <v>784371.69</v>
          </cell>
          <cell r="K2139">
            <v>1</v>
          </cell>
          <cell r="L2139">
            <v>0</v>
          </cell>
          <cell r="M2139">
            <v>0</v>
          </cell>
          <cell r="N2139">
            <v>0</v>
          </cell>
          <cell r="R2139">
            <v>0</v>
          </cell>
          <cell r="S2139">
            <v>0</v>
          </cell>
          <cell r="T2139">
            <v>0</v>
          </cell>
          <cell r="U2139">
            <v>35</v>
          </cell>
          <cell r="V2139">
            <v>0</v>
          </cell>
          <cell r="W2139">
            <v>0</v>
          </cell>
          <cell r="AA2139">
            <v>0</v>
          </cell>
          <cell r="AB2139">
            <v>0</v>
          </cell>
          <cell r="AC2139">
            <v>0</v>
          </cell>
          <cell r="AD2139">
            <v>35</v>
          </cell>
          <cell r="AE2139">
            <v>430130</v>
          </cell>
          <cell r="AF2139">
            <v>0</v>
          </cell>
          <cell r="AI2139">
            <v>2282</v>
          </cell>
          <cell r="AK2139">
            <v>0</v>
          </cell>
          <cell r="AM2139">
            <v>308</v>
          </cell>
          <cell r="AN2139">
            <v>1</v>
          </cell>
          <cell r="AO2139">
            <v>393216</v>
          </cell>
          <cell r="AQ2139">
            <v>0</v>
          </cell>
          <cell r="AR2139">
            <v>0</v>
          </cell>
          <cell r="AS2139" t="str">
            <v>Ы</v>
          </cell>
          <cell r="AT2139" t="str">
            <v>Ы</v>
          </cell>
          <cell r="AU2139">
            <v>0</v>
          </cell>
          <cell r="AV2139">
            <v>0</v>
          </cell>
          <cell r="AW2139">
            <v>23</v>
          </cell>
          <cell r="AX2139">
            <v>1</v>
          </cell>
          <cell r="AY2139">
            <v>0</v>
          </cell>
          <cell r="AZ2139">
            <v>0</v>
          </cell>
          <cell r="BA2139">
            <v>0</v>
          </cell>
          <cell r="BB2139">
            <v>0</v>
          </cell>
          <cell r="BC2139">
            <v>38828</v>
          </cell>
        </row>
        <row r="2140">
          <cell r="A2140">
            <v>2006</v>
          </cell>
          <cell r="B2140">
            <v>3</v>
          </cell>
          <cell r="C2140">
            <v>152</v>
          </cell>
          <cell r="D2140">
            <v>21</v>
          </cell>
          <cell r="E2140">
            <v>792020</v>
          </cell>
          <cell r="F2140">
            <v>0</v>
          </cell>
          <cell r="G2140" t="str">
            <v>Затраты по ШПЗ (основные)</v>
          </cell>
          <cell r="H2140">
            <v>2011</v>
          </cell>
          <cell r="I2140">
            <v>7920</v>
          </cell>
          <cell r="J2140">
            <v>479315.27</v>
          </cell>
          <cell r="K2140">
            <v>1</v>
          </cell>
          <cell r="L2140">
            <v>0</v>
          </cell>
          <cell r="M2140">
            <v>0</v>
          </cell>
          <cell r="N2140">
            <v>0</v>
          </cell>
          <cell r="R2140">
            <v>0</v>
          </cell>
          <cell r="S2140">
            <v>0</v>
          </cell>
          <cell r="T2140">
            <v>0</v>
          </cell>
          <cell r="U2140">
            <v>35</v>
          </cell>
          <cell r="V2140">
            <v>0</v>
          </cell>
          <cell r="W2140">
            <v>0</v>
          </cell>
          <cell r="AA2140">
            <v>0</v>
          </cell>
          <cell r="AB2140">
            <v>0</v>
          </cell>
          <cell r="AC2140">
            <v>0</v>
          </cell>
          <cell r="AD2140">
            <v>35</v>
          </cell>
          <cell r="AE2140">
            <v>430140</v>
          </cell>
          <cell r="AF2140">
            <v>0</v>
          </cell>
          <cell r="AI2140">
            <v>2282</v>
          </cell>
          <cell r="AK2140">
            <v>0</v>
          </cell>
          <cell r="AM2140">
            <v>309</v>
          </cell>
          <cell r="AN2140">
            <v>1</v>
          </cell>
          <cell r="AO2140">
            <v>393216</v>
          </cell>
          <cell r="AQ2140">
            <v>0</v>
          </cell>
          <cell r="AR2140">
            <v>0</v>
          </cell>
          <cell r="AS2140" t="str">
            <v>Ы</v>
          </cell>
          <cell r="AT2140" t="str">
            <v>Ы</v>
          </cell>
          <cell r="AU2140">
            <v>0</v>
          </cell>
          <cell r="AV2140">
            <v>0</v>
          </cell>
          <cell r="AW2140">
            <v>23</v>
          </cell>
          <cell r="AX2140">
            <v>1</v>
          </cell>
          <cell r="AY2140">
            <v>0</v>
          </cell>
          <cell r="AZ2140">
            <v>0</v>
          </cell>
          <cell r="BA2140">
            <v>0</v>
          </cell>
          <cell r="BB2140">
            <v>0</v>
          </cell>
          <cell r="BC2140">
            <v>38828</v>
          </cell>
        </row>
        <row r="2141">
          <cell r="A2141">
            <v>2006</v>
          </cell>
          <cell r="B2141">
            <v>3</v>
          </cell>
          <cell r="C2141">
            <v>153</v>
          </cell>
          <cell r="D2141">
            <v>21</v>
          </cell>
          <cell r="E2141">
            <v>792020</v>
          </cell>
          <cell r="F2141">
            <v>0</v>
          </cell>
          <cell r="G2141" t="str">
            <v>Затраты по ШПЗ (основные)</v>
          </cell>
          <cell r="H2141">
            <v>2011</v>
          </cell>
          <cell r="I2141">
            <v>7920</v>
          </cell>
          <cell r="J2141">
            <v>1448.83</v>
          </cell>
          <cell r="K2141">
            <v>1</v>
          </cell>
          <cell r="L2141">
            <v>0</v>
          </cell>
          <cell r="M2141">
            <v>0</v>
          </cell>
          <cell r="N2141">
            <v>0</v>
          </cell>
          <cell r="R2141">
            <v>0</v>
          </cell>
          <cell r="S2141">
            <v>0</v>
          </cell>
          <cell r="T2141">
            <v>0</v>
          </cell>
          <cell r="U2141">
            <v>35</v>
          </cell>
          <cell r="V2141">
            <v>0</v>
          </cell>
          <cell r="W2141">
            <v>0</v>
          </cell>
          <cell r="AA2141">
            <v>0</v>
          </cell>
          <cell r="AB2141">
            <v>0</v>
          </cell>
          <cell r="AC2141">
            <v>0</v>
          </cell>
          <cell r="AD2141">
            <v>35</v>
          </cell>
          <cell r="AE2141">
            <v>430230</v>
          </cell>
          <cell r="AF2141">
            <v>0</v>
          </cell>
          <cell r="AI2141">
            <v>2282</v>
          </cell>
          <cell r="AK2141">
            <v>0</v>
          </cell>
          <cell r="AM2141">
            <v>310</v>
          </cell>
          <cell r="AN2141">
            <v>1</v>
          </cell>
          <cell r="AO2141">
            <v>393216</v>
          </cell>
          <cell r="AQ2141">
            <v>0</v>
          </cell>
          <cell r="AR2141">
            <v>0</v>
          </cell>
          <cell r="AS2141" t="str">
            <v>Ы</v>
          </cell>
          <cell r="AT2141" t="str">
            <v>Ы</v>
          </cell>
          <cell r="AU2141">
            <v>0</v>
          </cell>
          <cell r="AV2141">
            <v>0</v>
          </cell>
          <cell r="AW2141">
            <v>23</v>
          </cell>
          <cell r="AX2141">
            <v>1</v>
          </cell>
          <cell r="AY2141">
            <v>0</v>
          </cell>
          <cell r="AZ2141">
            <v>0</v>
          </cell>
          <cell r="BA2141">
            <v>0</v>
          </cell>
          <cell r="BB2141">
            <v>0</v>
          </cell>
          <cell r="BC2141">
            <v>38828</v>
          </cell>
        </row>
        <row r="2142">
          <cell r="A2142">
            <v>2006</v>
          </cell>
          <cell r="B2142">
            <v>3</v>
          </cell>
          <cell r="C2142">
            <v>154</v>
          </cell>
          <cell r="D2142">
            <v>21</v>
          </cell>
          <cell r="E2142">
            <v>792020</v>
          </cell>
          <cell r="F2142">
            <v>0</v>
          </cell>
          <cell r="G2142" t="str">
            <v>Затраты по ШПЗ (основные)</v>
          </cell>
          <cell r="H2142">
            <v>2011</v>
          </cell>
          <cell r="I2142">
            <v>7920</v>
          </cell>
          <cell r="J2142">
            <v>5070.91</v>
          </cell>
          <cell r="K2142">
            <v>1</v>
          </cell>
          <cell r="L2142">
            <v>0</v>
          </cell>
          <cell r="M2142">
            <v>0</v>
          </cell>
          <cell r="N2142">
            <v>0</v>
          </cell>
          <cell r="R2142">
            <v>0</v>
          </cell>
          <cell r="S2142">
            <v>0</v>
          </cell>
          <cell r="T2142">
            <v>0</v>
          </cell>
          <cell r="U2142">
            <v>35</v>
          </cell>
          <cell r="V2142">
            <v>0</v>
          </cell>
          <cell r="W2142">
            <v>0</v>
          </cell>
          <cell r="AA2142">
            <v>0</v>
          </cell>
          <cell r="AB2142">
            <v>0</v>
          </cell>
          <cell r="AC2142">
            <v>0</v>
          </cell>
          <cell r="AD2142">
            <v>35</v>
          </cell>
          <cell r="AE2142">
            <v>430240</v>
          </cell>
          <cell r="AF2142">
            <v>0</v>
          </cell>
          <cell r="AI2142">
            <v>2282</v>
          </cell>
          <cell r="AK2142">
            <v>0</v>
          </cell>
          <cell r="AM2142">
            <v>311</v>
          </cell>
          <cell r="AN2142">
            <v>1</v>
          </cell>
          <cell r="AO2142">
            <v>393216</v>
          </cell>
          <cell r="AQ2142">
            <v>0</v>
          </cell>
          <cell r="AR2142">
            <v>0</v>
          </cell>
          <cell r="AS2142" t="str">
            <v>Ы</v>
          </cell>
          <cell r="AT2142" t="str">
            <v>Ы</v>
          </cell>
          <cell r="AU2142">
            <v>0</v>
          </cell>
          <cell r="AV2142">
            <v>0</v>
          </cell>
          <cell r="AW2142">
            <v>23</v>
          </cell>
          <cell r="AX2142">
            <v>1</v>
          </cell>
          <cell r="AY2142">
            <v>0</v>
          </cell>
          <cell r="AZ2142">
            <v>0</v>
          </cell>
          <cell r="BA2142">
            <v>0</v>
          </cell>
          <cell r="BB2142">
            <v>0</v>
          </cell>
          <cell r="BC2142">
            <v>38828</v>
          </cell>
        </row>
        <row r="2143">
          <cell r="A2143">
            <v>2006</v>
          </cell>
          <cell r="B2143">
            <v>3</v>
          </cell>
          <cell r="C2143">
            <v>155</v>
          </cell>
          <cell r="D2143">
            <v>21</v>
          </cell>
          <cell r="E2143">
            <v>792020</v>
          </cell>
          <cell r="F2143">
            <v>0</v>
          </cell>
          <cell r="G2143" t="str">
            <v>Затраты по ШПЗ (основные)</v>
          </cell>
          <cell r="H2143">
            <v>2011</v>
          </cell>
          <cell r="I2143">
            <v>7920</v>
          </cell>
          <cell r="J2143">
            <v>48071.89</v>
          </cell>
          <cell r="K2143">
            <v>1</v>
          </cell>
          <cell r="L2143">
            <v>0</v>
          </cell>
          <cell r="M2143">
            <v>0</v>
          </cell>
          <cell r="N2143">
            <v>0</v>
          </cell>
          <cell r="R2143">
            <v>0</v>
          </cell>
          <cell r="S2143">
            <v>0</v>
          </cell>
          <cell r="T2143">
            <v>0</v>
          </cell>
          <cell r="U2143">
            <v>35</v>
          </cell>
          <cell r="V2143">
            <v>0</v>
          </cell>
          <cell r="W2143">
            <v>0</v>
          </cell>
          <cell r="AA2143">
            <v>0</v>
          </cell>
          <cell r="AB2143">
            <v>0</v>
          </cell>
          <cell r="AC2143">
            <v>0</v>
          </cell>
          <cell r="AD2143">
            <v>35</v>
          </cell>
          <cell r="AE2143">
            <v>450000</v>
          </cell>
          <cell r="AF2143">
            <v>0</v>
          </cell>
          <cell r="AI2143">
            <v>2282</v>
          </cell>
          <cell r="AK2143">
            <v>0</v>
          </cell>
          <cell r="AM2143">
            <v>312</v>
          </cell>
          <cell r="AN2143">
            <v>1</v>
          </cell>
          <cell r="AO2143">
            <v>393216</v>
          </cell>
          <cell r="AQ2143">
            <v>0</v>
          </cell>
          <cell r="AR2143">
            <v>0</v>
          </cell>
          <cell r="AS2143" t="str">
            <v>Ы</v>
          </cell>
          <cell r="AT2143" t="str">
            <v>Ы</v>
          </cell>
          <cell r="AU2143">
            <v>0</v>
          </cell>
          <cell r="AV2143">
            <v>0</v>
          </cell>
          <cell r="AW2143">
            <v>23</v>
          </cell>
          <cell r="AX2143">
            <v>1</v>
          </cell>
          <cell r="AY2143">
            <v>0</v>
          </cell>
          <cell r="AZ2143">
            <v>0</v>
          </cell>
          <cell r="BA2143">
            <v>0</v>
          </cell>
          <cell r="BB2143">
            <v>0</v>
          </cell>
          <cell r="BC2143">
            <v>38828</v>
          </cell>
        </row>
        <row r="2144">
          <cell r="A2144">
            <v>2006</v>
          </cell>
          <cell r="B2144">
            <v>3</v>
          </cell>
          <cell r="C2144">
            <v>156</v>
          </cell>
          <cell r="D2144">
            <v>21</v>
          </cell>
          <cell r="E2144">
            <v>792020</v>
          </cell>
          <cell r="F2144">
            <v>0</v>
          </cell>
          <cell r="G2144" t="str">
            <v>Затраты по ШПЗ (основные)</v>
          </cell>
          <cell r="H2144">
            <v>2011</v>
          </cell>
          <cell r="I2144">
            <v>7920</v>
          </cell>
          <cell r="J2144">
            <v>5223.12</v>
          </cell>
          <cell r="K2144">
            <v>1</v>
          </cell>
          <cell r="L2144">
            <v>0</v>
          </cell>
          <cell r="M2144">
            <v>0</v>
          </cell>
          <cell r="N2144">
            <v>0</v>
          </cell>
          <cell r="R2144">
            <v>0</v>
          </cell>
          <cell r="S2144">
            <v>0</v>
          </cell>
          <cell r="T2144">
            <v>0</v>
          </cell>
          <cell r="U2144">
            <v>35</v>
          </cell>
          <cell r="V2144">
            <v>0</v>
          </cell>
          <cell r="W2144">
            <v>0</v>
          </cell>
          <cell r="AA2144">
            <v>0</v>
          </cell>
          <cell r="AB2144">
            <v>0</v>
          </cell>
          <cell r="AC2144">
            <v>0</v>
          </cell>
          <cell r="AD2144">
            <v>35</v>
          </cell>
          <cell r="AE2144">
            <v>460000</v>
          </cell>
          <cell r="AF2144">
            <v>0</v>
          </cell>
          <cell r="AI2144">
            <v>2282</v>
          </cell>
          <cell r="AK2144">
            <v>0</v>
          </cell>
          <cell r="AM2144">
            <v>313</v>
          </cell>
          <cell r="AN2144">
            <v>1</v>
          </cell>
          <cell r="AO2144">
            <v>393216</v>
          </cell>
          <cell r="AQ2144">
            <v>0</v>
          </cell>
          <cell r="AR2144">
            <v>0</v>
          </cell>
          <cell r="AS2144" t="str">
            <v>Ы</v>
          </cell>
          <cell r="AT2144" t="str">
            <v>Ы</v>
          </cell>
          <cell r="AU2144">
            <v>0</v>
          </cell>
          <cell r="AV2144">
            <v>0</v>
          </cell>
          <cell r="AW2144">
            <v>23</v>
          </cell>
          <cell r="AX2144">
            <v>1</v>
          </cell>
          <cell r="AY2144">
            <v>0</v>
          </cell>
          <cell r="AZ2144">
            <v>0</v>
          </cell>
          <cell r="BA2144">
            <v>0</v>
          </cell>
          <cell r="BB2144">
            <v>0</v>
          </cell>
          <cell r="BC2144">
            <v>38828</v>
          </cell>
        </row>
        <row r="2145">
          <cell r="A2145">
            <v>2006</v>
          </cell>
          <cell r="B2145">
            <v>3</v>
          </cell>
          <cell r="C2145">
            <v>157</v>
          </cell>
          <cell r="D2145">
            <v>21</v>
          </cell>
          <cell r="E2145">
            <v>792020</v>
          </cell>
          <cell r="F2145">
            <v>0</v>
          </cell>
          <cell r="G2145" t="str">
            <v>Затраты по ШПЗ (основные)</v>
          </cell>
          <cell r="H2145">
            <v>2011</v>
          </cell>
          <cell r="I2145">
            <v>7920</v>
          </cell>
          <cell r="J2145">
            <v>9428.58</v>
          </cell>
          <cell r="K2145">
            <v>1</v>
          </cell>
          <cell r="L2145">
            <v>0</v>
          </cell>
          <cell r="M2145">
            <v>0</v>
          </cell>
          <cell r="N2145">
            <v>0</v>
          </cell>
          <cell r="R2145">
            <v>0</v>
          </cell>
          <cell r="S2145">
            <v>0</v>
          </cell>
          <cell r="T2145">
            <v>0</v>
          </cell>
          <cell r="U2145">
            <v>35</v>
          </cell>
          <cell r="V2145">
            <v>0</v>
          </cell>
          <cell r="W2145">
            <v>0</v>
          </cell>
          <cell r="AA2145">
            <v>0</v>
          </cell>
          <cell r="AB2145">
            <v>0</v>
          </cell>
          <cell r="AC2145">
            <v>0</v>
          </cell>
          <cell r="AD2145">
            <v>35</v>
          </cell>
          <cell r="AE2145">
            <v>465000</v>
          </cell>
          <cell r="AF2145">
            <v>0</v>
          </cell>
          <cell r="AI2145">
            <v>2282</v>
          </cell>
          <cell r="AK2145">
            <v>0</v>
          </cell>
          <cell r="AM2145">
            <v>314</v>
          </cell>
          <cell r="AN2145">
            <v>1</v>
          </cell>
          <cell r="AO2145">
            <v>393216</v>
          </cell>
          <cell r="AQ2145">
            <v>0</v>
          </cell>
          <cell r="AR2145">
            <v>0</v>
          </cell>
          <cell r="AS2145" t="str">
            <v>Ы</v>
          </cell>
          <cell r="AT2145" t="str">
            <v>Ы</v>
          </cell>
          <cell r="AU2145">
            <v>0</v>
          </cell>
          <cell r="AV2145">
            <v>0</v>
          </cell>
          <cell r="AW2145">
            <v>23</v>
          </cell>
          <cell r="AX2145">
            <v>1</v>
          </cell>
          <cell r="AY2145">
            <v>0</v>
          </cell>
          <cell r="AZ2145">
            <v>0</v>
          </cell>
          <cell r="BA2145">
            <v>0</v>
          </cell>
          <cell r="BB2145">
            <v>0</v>
          </cell>
          <cell r="BC2145">
            <v>38828</v>
          </cell>
        </row>
        <row r="2146">
          <cell r="A2146">
            <v>2006</v>
          </cell>
          <cell r="B2146">
            <v>3</v>
          </cell>
          <cell r="C2146">
            <v>158</v>
          </cell>
          <cell r="D2146">
            <v>21</v>
          </cell>
          <cell r="E2146">
            <v>792020</v>
          </cell>
          <cell r="F2146">
            <v>0</v>
          </cell>
          <cell r="G2146" t="str">
            <v>Затраты по ШПЗ (основные)</v>
          </cell>
          <cell r="H2146">
            <v>2011</v>
          </cell>
          <cell r="I2146">
            <v>7920</v>
          </cell>
          <cell r="J2146">
            <v>50403.47</v>
          </cell>
          <cell r="K2146">
            <v>1</v>
          </cell>
          <cell r="L2146">
            <v>0</v>
          </cell>
          <cell r="M2146">
            <v>0</v>
          </cell>
          <cell r="N2146">
            <v>0</v>
          </cell>
          <cell r="R2146">
            <v>0</v>
          </cell>
          <cell r="S2146">
            <v>0</v>
          </cell>
          <cell r="T2146">
            <v>0</v>
          </cell>
          <cell r="U2146">
            <v>35</v>
          </cell>
          <cell r="V2146">
            <v>0</v>
          </cell>
          <cell r="W2146">
            <v>0</v>
          </cell>
          <cell r="AA2146">
            <v>0</v>
          </cell>
          <cell r="AB2146">
            <v>0</v>
          </cell>
          <cell r="AC2146">
            <v>0</v>
          </cell>
          <cell r="AD2146">
            <v>35</v>
          </cell>
          <cell r="AE2146">
            <v>501102</v>
          </cell>
          <cell r="AF2146">
            <v>0</v>
          </cell>
          <cell r="AI2146">
            <v>2282</v>
          </cell>
          <cell r="AK2146">
            <v>0</v>
          </cell>
          <cell r="AM2146">
            <v>315</v>
          </cell>
          <cell r="AN2146">
            <v>1</v>
          </cell>
          <cell r="AO2146">
            <v>393216</v>
          </cell>
          <cell r="AQ2146">
            <v>0</v>
          </cell>
          <cell r="AR2146">
            <v>0</v>
          </cell>
          <cell r="AS2146" t="str">
            <v>Ы</v>
          </cell>
          <cell r="AT2146" t="str">
            <v>Ы</v>
          </cell>
          <cell r="AU2146">
            <v>0</v>
          </cell>
          <cell r="AV2146">
            <v>0</v>
          </cell>
          <cell r="AW2146">
            <v>23</v>
          </cell>
          <cell r="AX2146">
            <v>1</v>
          </cell>
          <cell r="AY2146">
            <v>0</v>
          </cell>
          <cell r="AZ2146">
            <v>0</v>
          </cell>
          <cell r="BA2146">
            <v>0</v>
          </cell>
          <cell r="BB2146">
            <v>0</v>
          </cell>
          <cell r="BC2146">
            <v>38828</v>
          </cell>
        </row>
        <row r="2147">
          <cell r="A2147">
            <v>2006</v>
          </cell>
          <cell r="B2147">
            <v>3</v>
          </cell>
          <cell r="C2147">
            <v>159</v>
          </cell>
          <cell r="D2147">
            <v>21</v>
          </cell>
          <cell r="E2147">
            <v>792020</v>
          </cell>
          <cell r="F2147">
            <v>0</v>
          </cell>
          <cell r="G2147" t="str">
            <v>Затраты по ШПЗ (основные)</v>
          </cell>
          <cell r="H2147">
            <v>2011</v>
          </cell>
          <cell r="I2147">
            <v>7920</v>
          </cell>
          <cell r="J2147">
            <v>30318.84</v>
          </cell>
          <cell r="K2147">
            <v>1</v>
          </cell>
          <cell r="L2147">
            <v>0</v>
          </cell>
          <cell r="M2147">
            <v>0</v>
          </cell>
          <cell r="N2147">
            <v>0</v>
          </cell>
          <cell r="R2147">
            <v>0</v>
          </cell>
          <cell r="S2147">
            <v>0</v>
          </cell>
          <cell r="T2147">
            <v>0</v>
          </cell>
          <cell r="U2147">
            <v>35</v>
          </cell>
          <cell r="V2147">
            <v>0</v>
          </cell>
          <cell r="W2147">
            <v>0</v>
          </cell>
          <cell r="AA2147">
            <v>0</v>
          </cell>
          <cell r="AB2147">
            <v>0</v>
          </cell>
          <cell r="AC2147">
            <v>0</v>
          </cell>
          <cell r="AD2147">
            <v>35</v>
          </cell>
          <cell r="AE2147">
            <v>501103</v>
          </cell>
          <cell r="AF2147">
            <v>0</v>
          </cell>
          <cell r="AI2147">
            <v>2282</v>
          </cell>
          <cell r="AK2147">
            <v>0</v>
          </cell>
          <cell r="AM2147">
            <v>316</v>
          </cell>
          <cell r="AN2147">
            <v>1</v>
          </cell>
          <cell r="AO2147">
            <v>393216</v>
          </cell>
          <cell r="AQ2147">
            <v>0</v>
          </cell>
          <cell r="AR2147">
            <v>0</v>
          </cell>
          <cell r="AS2147" t="str">
            <v>Ы</v>
          </cell>
          <cell r="AT2147" t="str">
            <v>Ы</v>
          </cell>
          <cell r="AU2147">
            <v>0</v>
          </cell>
          <cell r="AV2147">
            <v>0</v>
          </cell>
          <cell r="AW2147">
            <v>23</v>
          </cell>
          <cell r="AX2147">
            <v>1</v>
          </cell>
          <cell r="AY2147">
            <v>0</v>
          </cell>
          <cell r="AZ2147">
            <v>0</v>
          </cell>
          <cell r="BA2147">
            <v>0</v>
          </cell>
          <cell r="BB2147">
            <v>0</v>
          </cell>
          <cell r="BC2147">
            <v>38828</v>
          </cell>
        </row>
        <row r="2148">
          <cell r="A2148">
            <v>2006</v>
          </cell>
          <cell r="B2148">
            <v>3</v>
          </cell>
          <cell r="C2148">
            <v>160</v>
          </cell>
          <cell r="D2148">
            <v>21</v>
          </cell>
          <cell r="E2148">
            <v>792020</v>
          </cell>
          <cell r="F2148">
            <v>0</v>
          </cell>
          <cell r="G2148" t="str">
            <v>Затраты по ШПЗ (основные)</v>
          </cell>
          <cell r="H2148">
            <v>2011</v>
          </cell>
          <cell r="I2148">
            <v>7920</v>
          </cell>
          <cell r="J2148">
            <v>57922.53</v>
          </cell>
          <cell r="K2148">
            <v>1</v>
          </cell>
          <cell r="L2148">
            <v>0</v>
          </cell>
          <cell r="M2148">
            <v>0</v>
          </cell>
          <cell r="N2148">
            <v>0</v>
          </cell>
          <cell r="R2148">
            <v>0</v>
          </cell>
          <cell r="S2148">
            <v>0</v>
          </cell>
          <cell r="T2148">
            <v>0</v>
          </cell>
          <cell r="U2148">
            <v>35</v>
          </cell>
          <cell r="V2148">
            <v>0</v>
          </cell>
          <cell r="W2148">
            <v>0</v>
          </cell>
          <cell r="AA2148">
            <v>0</v>
          </cell>
          <cell r="AB2148">
            <v>0</v>
          </cell>
          <cell r="AC2148">
            <v>0</v>
          </cell>
          <cell r="AD2148">
            <v>35</v>
          </cell>
          <cell r="AE2148">
            <v>501105</v>
          </cell>
          <cell r="AF2148">
            <v>0</v>
          </cell>
          <cell r="AI2148">
            <v>2282</v>
          </cell>
          <cell r="AK2148">
            <v>0</v>
          </cell>
          <cell r="AM2148">
            <v>317</v>
          </cell>
          <cell r="AN2148">
            <v>1</v>
          </cell>
          <cell r="AO2148">
            <v>393216</v>
          </cell>
          <cell r="AQ2148">
            <v>0</v>
          </cell>
          <cell r="AR2148">
            <v>0</v>
          </cell>
          <cell r="AS2148" t="str">
            <v>Ы</v>
          </cell>
          <cell r="AT2148" t="str">
            <v>Ы</v>
          </cell>
          <cell r="AU2148">
            <v>0</v>
          </cell>
          <cell r="AV2148">
            <v>0</v>
          </cell>
          <cell r="AW2148">
            <v>23</v>
          </cell>
          <cell r="AX2148">
            <v>1</v>
          </cell>
          <cell r="AY2148">
            <v>0</v>
          </cell>
          <cell r="AZ2148">
            <v>0</v>
          </cell>
          <cell r="BA2148">
            <v>0</v>
          </cell>
          <cell r="BB2148">
            <v>0</v>
          </cell>
          <cell r="BC2148">
            <v>38828</v>
          </cell>
        </row>
        <row r="2149">
          <cell r="A2149">
            <v>2006</v>
          </cell>
          <cell r="B2149">
            <v>3</v>
          </cell>
          <cell r="C2149">
            <v>161</v>
          </cell>
          <cell r="D2149">
            <v>21</v>
          </cell>
          <cell r="E2149">
            <v>792020</v>
          </cell>
          <cell r="F2149">
            <v>0</v>
          </cell>
          <cell r="G2149" t="str">
            <v>Затраты по ШПЗ (основные)</v>
          </cell>
          <cell r="H2149">
            <v>2011</v>
          </cell>
          <cell r="I2149">
            <v>7920</v>
          </cell>
          <cell r="J2149">
            <v>10333.99</v>
          </cell>
          <cell r="K2149">
            <v>1</v>
          </cell>
          <cell r="L2149">
            <v>0</v>
          </cell>
          <cell r="M2149">
            <v>0</v>
          </cell>
          <cell r="N2149">
            <v>0</v>
          </cell>
          <cell r="R2149">
            <v>0</v>
          </cell>
          <cell r="S2149">
            <v>0</v>
          </cell>
          <cell r="T2149">
            <v>0</v>
          </cell>
          <cell r="U2149">
            <v>35</v>
          </cell>
          <cell r="V2149">
            <v>0</v>
          </cell>
          <cell r="W2149">
            <v>0</v>
          </cell>
          <cell r="AA2149">
            <v>0</v>
          </cell>
          <cell r="AB2149">
            <v>0</v>
          </cell>
          <cell r="AC2149">
            <v>0</v>
          </cell>
          <cell r="AD2149">
            <v>35</v>
          </cell>
          <cell r="AE2149">
            <v>501106</v>
          </cell>
          <cell r="AF2149">
            <v>0</v>
          </cell>
          <cell r="AI2149">
            <v>2282</v>
          </cell>
          <cell r="AK2149">
            <v>0</v>
          </cell>
          <cell r="AM2149">
            <v>318</v>
          </cell>
          <cell r="AN2149">
            <v>1</v>
          </cell>
          <cell r="AO2149">
            <v>393216</v>
          </cell>
          <cell r="AQ2149">
            <v>0</v>
          </cell>
          <cell r="AR2149">
            <v>0</v>
          </cell>
          <cell r="AS2149" t="str">
            <v>Ы</v>
          </cell>
          <cell r="AT2149" t="str">
            <v>Ы</v>
          </cell>
          <cell r="AU2149">
            <v>0</v>
          </cell>
          <cell r="AV2149">
            <v>0</v>
          </cell>
          <cell r="AW2149">
            <v>23</v>
          </cell>
          <cell r="AX2149">
            <v>1</v>
          </cell>
          <cell r="AY2149">
            <v>0</v>
          </cell>
          <cell r="AZ2149">
            <v>0</v>
          </cell>
          <cell r="BA2149">
            <v>0</v>
          </cell>
          <cell r="BB2149">
            <v>0</v>
          </cell>
          <cell r="BC2149">
            <v>38828</v>
          </cell>
        </row>
        <row r="2150">
          <cell r="A2150">
            <v>2006</v>
          </cell>
          <cell r="B2150">
            <v>3</v>
          </cell>
          <cell r="C2150">
            <v>162</v>
          </cell>
          <cell r="D2150">
            <v>21</v>
          </cell>
          <cell r="E2150">
            <v>792020</v>
          </cell>
          <cell r="F2150">
            <v>0</v>
          </cell>
          <cell r="G2150" t="str">
            <v>Затраты по ШПЗ (основные)</v>
          </cell>
          <cell r="H2150">
            <v>2011</v>
          </cell>
          <cell r="I2150">
            <v>7920</v>
          </cell>
          <cell r="J2150">
            <v>31517.55</v>
          </cell>
          <cell r="K2150">
            <v>1</v>
          </cell>
          <cell r="L2150">
            <v>0</v>
          </cell>
          <cell r="M2150">
            <v>0</v>
          </cell>
          <cell r="N2150">
            <v>0</v>
          </cell>
          <cell r="R2150">
            <v>0</v>
          </cell>
          <cell r="S2150">
            <v>0</v>
          </cell>
          <cell r="T2150">
            <v>0</v>
          </cell>
          <cell r="U2150">
            <v>35</v>
          </cell>
          <cell r="V2150">
            <v>0</v>
          </cell>
          <cell r="W2150">
            <v>0</v>
          </cell>
          <cell r="AA2150">
            <v>0</v>
          </cell>
          <cell r="AB2150">
            <v>0</v>
          </cell>
          <cell r="AC2150">
            <v>0</v>
          </cell>
          <cell r="AD2150">
            <v>35</v>
          </cell>
          <cell r="AE2150">
            <v>503000</v>
          </cell>
          <cell r="AF2150">
            <v>0</v>
          </cell>
          <cell r="AI2150">
            <v>2282</v>
          </cell>
          <cell r="AK2150">
            <v>0</v>
          </cell>
          <cell r="AM2150">
            <v>319</v>
          </cell>
          <cell r="AN2150">
            <v>1</v>
          </cell>
          <cell r="AO2150">
            <v>393216</v>
          </cell>
          <cell r="AQ2150">
            <v>0</v>
          </cell>
          <cell r="AR2150">
            <v>0</v>
          </cell>
          <cell r="AS2150" t="str">
            <v>Ы</v>
          </cell>
          <cell r="AT2150" t="str">
            <v>Ы</v>
          </cell>
          <cell r="AU2150">
            <v>0</v>
          </cell>
          <cell r="AV2150">
            <v>0</v>
          </cell>
          <cell r="AW2150">
            <v>23</v>
          </cell>
          <cell r="AX2150">
            <v>1</v>
          </cell>
          <cell r="AY2150">
            <v>0</v>
          </cell>
          <cell r="AZ2150">
            <v>0</v>
          </cell>
          <cell r="BA2150">
            <v>0</v>
          </cell>
          <cell r="BB2150">
            <v>0</v>
          </cell>
          <cell r="BC2150">
            <v>38828</v>
          </cell>
        </row>
        <row r="2151">
          <cell r="A2151">
            <v>2006</v>
          </cell>
          <cell r="B2151">
            <v>3</v>
          </cell>
          <cell r="C2151">
            <v>163</v>
          </cell>
          <cell r="D2151">
            <v>21</v>
          </cell>
          <cell r="E2151">
            <v>792020</v>
          </cell>
          <cell r="F2151">
            <v>0</v>
          </cell>
          <cell r="G2151" t="str">
            <v>Затраты по ШПЗ (основные)</v>
          </cell>
          <cell r="H2151">
            <v>2011</v>
          </cell>
          <cell r="I2151">
            <v>7920</v>
          </cell>
          <cell r="J2151">
            <v>2690.36</v>
          </cell>
          <cell r="K2151">
            <v>1</v>
          </cell>
          <cell r="L2151">
            <v>0</v>
          </cell>
          <cell r="M2151">
            <v>0</v>
          </cell>
          <cell r="N2151">
            <v>0</v>
          </cell>
          <cell r="R2151">
            <v>0</v>
          </cell>
          <cell r="S2151">
            <v>0</v>
          </cell>
          <cell r="T2151">
            <v>0</v>
          </cell>
          <cell r="U2151">
            <v>35</v>
          </cell>
          <cell r="V2151">
            <v>0</v>
          </cell>
          <cell r="W2151">
            <v>0</v>
          </cell>
          <cell r="AA2151">
            <v>0</v>
          </cell>
          <cell r="AB2151">
            <v>0</v>
          </cell>
          <cell r="AC2151">
            <v>0</v>
          </cell>
          <cell r="AD2151">
            <v>35</v>
          </cell>
          <cell r="AE2151">
            <v>504100</v>
          </cell>
          <cell r="AF2151">
            <v>0</v>
          </cell>
          <cell r="AI2151">
            <v>2282</v>
          </cell>
          <cell r="AK2151">
            <v>0</v>
          </cell>
          <cell r="AM2151">
            <v>320</v>
          </cell>
          <cell r="AN2151">
            <v>1</v>
          </cell>
          <cell r="AO2151">
            <v>393216</v>
          </cell>
          <cell r="AQ2151">
            <v>0</v>
          </cell>
          <cell r="AR2151">
            <v>0</v>
          </cell>
          <cell r="AS2151" t="str">
            <v>Ы</v>
          </cell>
          <cell r="AT2151" t="str">
            <v>Ы</v>
          </cell>
          <cell r="AU2151">
            <v>0</v>
          </cell>
          <cell r="AV2151">
            <v>0</v>
          </cell>
          <cell r="AW2151">
            <v>23</v>
          </cell>
          <cell r="AX2151">
            <v>1</v>
          </cell>
          <cell r="AY2151">
            <v>0</v>
          </cell>
          <cell r="AZ2151">
            <v>0</v>
          </cell>
          <cell r="BA2151">
            <v>0</v>
          </cell>
          <cell r="BB2151">
            <v>0</v>
          </cell>
          <cell r="BC2151">
            <v>38828</v>
          </cell>
        </row>
        <row r="2152">
          <cell r="A2152">
            <v>2006</v>
          </cell>
          <cell r="B2152">
            <v>3</v>
          </cell>
          <cell r="C2152">
            <v>164</v>
          </cell>
          <cell r="D2152">
            <v>21</v>
          </cell>
          <cell r="E2152">
            <v>792020</v>
          </cell>
          <cell r="F2152">
            <v>0</v>
          </cell>
          <cell r="G2152" t="str">
            <v>Затраты по ШПЗ (основные)</v>
          </cell>
          <cell r="H2152">
            <v>2011</v>
          </cell>
          <cell r="I2152">
            <v>7920</v>
          </cell>
          <cell r="J2152">
            <v>27135.01</v>
          </cell>
          <cell r="K2152">
            <v>1</v>
          </cell>
          <cell r="L2152">
            <v>0</v>
          </cell>
          <cell r="M2152">
            <v>0</v>
          </cell>
          <cell r="N2152">
            <v>0</v>
          </cell>
          <cell r="R2152">
            <v>0</v>
          </cell>
          <cell r="S2152">
            <v>0</v>
          </cell>
          <cell r="T2152">
            <v>0</v>
          </cell>
          <cell r="U2152">
            <v>35</v>
          </cell>
          <cell r="V2152">
            <v>0</v>
          </cell>
          <cell r="W2152">
            <v>0</v>
          </cell>
          <cell r="AA2152">
            <v>0</v>
          </cell>
          <cell r="AB2152">
            <v>0</v>
          </cell>
          <cell r="AC2152">
            <v>0</v>
          </cell>
          <cell r="AD2152">
            <v>35</v>
          </cell>
          <cell r="AE2152">
            <v>504200</v>
          </cell>
          <cell r="AF2152">
            <v>0</v>
          </cell>
          <cell r="AI2152">
            <v>2282</v>
          </cell>
          <cell r="AK2152">
            <v>0</v>
          </cell>
          <cell r="AM2152">
            <v>321</v>
          </cell>
          <cell r="AN2152">
            <v>1</v>
          </cell>
          <cell r="AO2152">
            <v>393216</v>
          </cell>
          <cell r="AQ2152">
            <v>0</v>
          </cell>
          <cell r="AR2152">
            <v>0</v>
          </cell>
          <cell r="AS2152" t="str">
            <v>Ы</v>
          </cell>
          <cell r="AT2152" t="str">
            <v>Ы</v>
          </cell>
          <cell r="AU2152">
            <v>0</v>
          </cell>
          <cell r="AV2152">
            <v>0</v>
          </cell>
          <cell r="AW2152">
            <v>23</v>
          </cell>
          <cell r="AX2152">
            <v>1</v>
          </cell>
          <cell r="AY2152">
            <v>0</v>
          </cell>
          <cell r="AZ2152">
            <v>0</v>
          </cell>
          <cell r="BA2152">
            <v>0</v>
          </cell>
          <cell r="BB2152">
            <v>0</v>
          </cell>
          <cell r="BC2152">
            <v>38828</v>
          </cell>
        </row>
        <row r="2153">
          <cell r="A2153">
            <v>2006</v>
          </cell>
          <cell r="B2153">
            <v>3</v>
          </cell>
          <cell r="C2153">
            <v>165</v>
          </cell>
          <cell r="D2153">
            <v>21</v>
          </cell>
          <cell r="E2153">
            <v>792020</v>
          </cell>
          <cell r="F2153">
            <v>0</v>
          </cell>
          <cell r="G2153" t="str">
            <v>Затраты по ШПЗ (основные)</v>
          </cell>
          <cell r="H2153">
            <v>2011</v>
          </cell>
          <cell r="I2153">
            <v>7920</v>
          </cell>
          <cell r="J2153">
            <v>3025.16</v>
          </cell>
          <cell r="K2153">
            <v>1</v>
          </cell>
          <cell r="L2153">
            <v>0</v>
          </cell>
          <cell r="M2153">
            <v>0</v>
          </cell>
          <cell r="N2153">
            <v>0</v>
          </cell>
          <cell r="R2153">
            <v>0</v>
          </cell>
          <cell r="S2153">
            <v>0</v>
          </cell>
          <cell r="T2153">
            <v>0</v>
          </cell>
          <cell r="U2153">
            <v>35</v>
          </cell>
          <cell r="V2153">
            <v>0</v>
          </cell>
          <cell r="W2153">
            <v>0</v>
          </cell>
          <cell r="AA2153">
            <v>0</v>
          </cell>
          <cell r="AB2153">
            <v>0</v>
          </cell>
          <cell r="AC2153">
            <v>0</v>
          </cell>
          <cell r="AD2153">
            <v>35</v>
          </cell>
          <cell r="AE2153">
            <v>504400</v>
          </cell>
          <cell r="AF2153">
            <v>0</v>
          </cell>
          <cell r="AI2153">
            <v>2282</v>
          </cell>
          <cell r="AK2153">
            <v>0</v>
          </cell>
          <cell r="AM2153">
            <v>322</v>
          </cell>
          <cell r="AN2153">
            <v>1</v>
          </cell>
          <cell r="AO2153">
            <v>393216</v>
          </cell>
          <cell r="AQ2153">
            <v>0</v>
          </cell>
          <cell r="AR2153">
            <v>0</v>
          </cell>
          <cell r="AS2153" t="str">
            <v>Ы</v>
          </cell>
          <cell r="AT2153" t="str">
            <v>Ы</v>
          </cell>
          <cell r="AU2153">
            <v>0</v>
          </cell>
          <cell r="AV2153">
            <v>0</v>
          </cell>
          <cell r="AW2153">
            <v>23</v>
          </cell>
          <cell r="AX2153">
            <v>1</v>
          </cell>
          <cell r="AY2153">
            <v>0</v>
          </cell>
          <cell r="AZ2153">
            <v>0</v>
          </cell>
          <cell r="BA2153">
            <v>0</v>
          </cell>
          <cell r="BB2153">
            <v>0</v>
          </cell>
          <cell r="BC2153">
            <v>38828</v>
          </cell>
        </row>
        <row r="2154">
          <cell r="A2154">
            <v>2006</v>
          </cell>
          <cell r="B2154">
            <v>3</v>
          </cell>
          <cell r="C2154">
            <v>166</v>
          </cell>
          <cell r="D2154">
            <v>21</v>
          </cell>
          <cell r="E2154">
            <v>792020</v>
          </cell>
          <cell r="F2154">
            <v>0</v>
          </cell>
          <cell r="G2154" t="str">
            <v>Затраты по ШПЗ (основные)</v>
          </cell>
          <cell r="H2154">
            <v>2011</v>
          </cell>
          <cell r="I2154">
            <v>7920</v>
          </cell>
          <cell r="J2154">
            <v>24413.37</v>
          </cell>
          <cell r="K2154">
            <v>1</v>
          </cell>
          <cell r="L2154">
            <v>0</v>
          </cell>
          <cell r="M2154">
            <v>0</v>
          </cell>
          <cell r="N2154">
            <v>0</v>
          </cell>
          <cell r="R2154">
            <v>0</v>
          </cell>
          <cell r="S2154">
            <v>0</v>
          </cell>
          <cell r="T2154">
            <v>0</v>
          </cell>
          <cell r="U2154">
            <v>35</v>
          </cell>
          <cell r="V2154">
            <v>0</v>
          </cell>
          <cell r="W2154">
            <v>0</v>
          </cell>
          <cell r="AA2154">
            <v>0</v>
          </cell>
          <cell r="AB2154">
            <v>0</v>
          </cell>
          <cell r="AC2154">
            <v>0</v>
          </cell>
          <cell r="AD2154">
            <v>35</v>
          </cell>
          <cell r="AE2154">
            <v>505100</v>
          </cell>
          <cell r="AF2154">
            <v>0</v>
          </cell>
          <cell r="AI2154">
            <v>2282</v>
          </cell>
          <cell r="AK2154">
            <v>0</v>
          </cell>
          <cell r="AM2154">
            <v>323</v>
          </cell>
          <cell r="AN2154">
            <v>1</v>
          </cell>
          <cell r="AO2154">
            <v>393216</v>
          </cell>
          <cell r="AQ2154">
            <v>0</v>
          </cell>
          <cell r="AR2154">
            <v>0</v>
          </cell>
          <cell r="AS2154" t="str">
            <v>Ы</v>
          </cell>
          <cell r="AT2154" t="str">
            <v>Ы</v>
          </cell>
          <cell r="AU2154">
            <v>0</v>
          </cell>
          <cell r="AV2154">
            <v>0</v>
          </cell>
          <cell r="AW2154">
            <v>23</v>
          </cell>
          <cell r="AX2154">
            <v>1</v>
          </cell>
          <cell r="AY2154">
            <v>0</v>
          </cell>
          <cell r="AZ2154">
            <v>0</v>
          </cell>
          <cell r="BA2154">
            <v>0</v>
          </cell>
          <cell r="BB2154">
            <v>0</v>
          </cell>
          <cell r="BC2154">
            <v>38828</v>
          </cell>
        </row>
        <row r="2155">
          <cell r="A2155">
            <v>2006</v>
          </cell>
          <cell r="B2155">
            <v>3</v>
          </cell>
          <cell r="C2155">
            <v>167</v>
          </cell>
          <cell r="D2155">
            <v>21</v>
          </cell>
          <cell r="E2155">
            <v>792020</v>
          </cell>
          <cell r="F2155">
            <v>0</v>
          </cell>
          <cell r="G2155" t="str">
            <v>Затраты по ШПЗ (основные)</v>
          </cell>
          <cell r="H2155">
            <v>2011</v>
          </cell>
          <cell r="I2155">
            <v>7920</v>
          </cell>
          <cell r="J2155">
            <v>55148.28</v>
          </cell>
          <cell r="K2155">
            <v>1</v>
          </cell>
          <cell r="L2155">
            <v>0</v>
          </cell>
          <cell r="M2155">
            <v>0</v>
          </cell>
          <cell r="N2155">
            <v>0</v>
          </cell>
          <cell r="R2155">
            <v>0</v>
          </cell>
          <cell r="S2155">
            <v>0</v>
          </cell>
          <cell r="T2155">
            <v>0</v>
          </cell>
          <cell r="U2155">
            <v>35</v>
          </cell>
          <cell r="V2155">
            <v>0</v>
          </cell>
          <cell r="W2155">
            <v>0</v>
          </cell>
          <cell r="AA2155">
            <v>0</v>
          </cell>
          <cell r="AB2155">
            <v>0</v>
          </cell>
          <cell r="AC2155">
            <v>0</v>
          </cell>
          <cell r="AD2155">
            <v>35</v>
          </cell>
          <cell r="AE2155">
            <v>505200</v>
          </cell>
          <cell r="AF2155">
            <v>0</v>
          </cell>
          <cell r="AI2155">
            <v>2282</v>
          </cell>
          <cell r="AK2155">
            <v>0</v>
          </cell>
          <cell r="AM2155">
            <v>324</v>
          </cell>
          <cell r="AN2155">
            <v>1</v>
          </cell>
          <cell r="AO2155">
            <v>393216</v>
          </cell>
          <cell r="AQ2155">
            <v>0</v>
          </cell>
          <cell r="AR2155">
            <v>0</v>
          </cell>
          <cell r="AS2155" t="str">
            <v>Ы</v>
          </cell>
          <cell r="AT2155" t="str">
            <v>Ы</v>
          </cell>
          <cell r="AU2155">
            <v>0</v>
          </cell>
          <cell r="AV2155">
            <v>0</v>
          </cell>
          <cell r="AW2155">
            <v>23</v>
          </cell>
          <cell r="AX2155">
            <v>1</v>
          </cell>
          <cell r="AY2155">
            <v>0</v>
          </cell>
          <cell r="AZ2155">
            <v>0</v>
          </cell>
          <cell r="BA2155">
            <v>0</v>
          </cell>
          <cell r="BB2155">
            <v>0</v>
          </cell>
          <cell r="BC2155">
            <v>38828</v>
          </cell>
        </row>
        <row r="2156">
          <cell r="A2156">
            <v>2006</v>
          </cell>
          <cell r="B2156">
            <v>3</v>
          </cell>
          <cell r="C2156">
            <v>168</v>
          </cell>
          <cell r="D2156">
            <v>21</v>
          </cell>
          <cell r="E2156">
            <v>792020</v>
          </cell>
          <cell r="F2156">
            <v>0</v>
          </cell>
          <cell r="G2156" t="str">
            <v>Затраты по ШПЗ (основные)</v>
          </cell>
          <cell r="H2156">
            <v>2011</v>
          </cell>
          <cell r="I2156">
            <v>7920</v>
          </cell>
          <cell r="J2156">
            <v>185.9</v>
          </cell>
          <cell r="K2156">
            <v>1</v>
          </cell>
          <cell r="L2156">
            <v>0</v>
          </cell>
          <cell r="M2156">
            <v>0</v>
          </cell>
          <cell r="N2156">
            <v>0</v>
          </cell>
          <cell r="R2156">
            <v>0</v>
          </cell>
          <cell r="S2156">
            <v>0</v>
          </cell>
          <cell r="T2156">
            <v>0</v>
          </cell>
          <cell r="U2156">
            <v>35</v>
          </cell>
          <cell r="V2156">
            <v>0</v>
          </cell>
          <cell r="W2156">
            <v>0</v>
          </cell>
          <cell r="AA2156">
            <v>0</v>
          </cell>
          <cell r="AB2156">
            <v>0</v>
          </cell>
          <cell r="AC2156">
            <v>0</v>
          </cell>
          <cell r="AD2156">
            <v>35</v>
          </cell>
          <cell r="AE2156">
            <v>505300</v>
          </cell>
          <cell r="AF2156">
            <v>0</v>
          </cell>
          <cell r="AI2156">
            <v>2282</v>
          </cell>
          <cell r="AK2156">
            <v>0</v>
          </cell>
          <cell r="AM2156">
            <v>325</v>
          </cell>
          <cell r="AN2156">
            <v>1</v>
          </cell>
          <cell r="AO2156">
            <v>393216</v>
          </cell>
          <cell r="AQ2156">
            <v>0</v>
          </cell>
          <cell r="AR2156">
            <v>0</v>
          </cell>
          <cell r="AS2156" t="str">
            <v>Ы</v>
          </cell>
          <cell r="AT2156" t="str">
            <v>Ы</v>
          </cell>
          <cell r="AU2156">
            <v>0</v>
          </cell>
          <cell r="AV2156">
            <v>0</v>
          </cell>
          <cell r="AW2156">
            <v>23</v>
          </cell>
          <cell r="AX2156">
            <v>1</v>
          </cell>
          <cell r="AY2156">
            <v>0</v>
          </cell>
          <cell r="AZ2156">
            <v>0</v>
          </cell>
          <cell r="BA2156">
            <v>0</v>
          </cell>
          <cell r="BB2156">
            <v>0</v>
          </cell>
          <cell r="BC2156">
            <v>38828</v>
          </cell>
        </row>
        <row r="2157">
          <cell r="A2157">
            <v>2006</v>
          </cell>
          <cell r="B2157">
            <v>3</v>
          </cell>
          <cell r="C2157">
            <v>169</v>
          </cell>
          <cell r="D2157">
            <v>21</v>
          </cell>
          <cell r="E2157">
            <v>792020</v>
          </cell>
          <cell r="F2157">
            <v>0</v>
          </cell>
          <cell r="G2157" t="str">
            <v>Затраты по ШПЗ (основные)</v>
          </cell>
          <cell r="H2157">
            <v>2011</v>
          </cell>
          <cell r="I2157">
            <v>7920</v>
          </cell>
          <cell r="J2157">
            <v>1863.33</v>
          </cell>
          <cell r="K2157">
            <v>1</v>
          </cell>
          <cell r="L2157">
            <v>0</v>
          </cell>
          <cell r="M2157">
            <v>0</v>
          </cell>
          <cell r="N2157">
            <v>0</v>
          </cell>
          <cell r="R2157">
            <v>0</v>
          </cell>
          <cell r="S2157">
            <v>0</v>
          </cell>
          <cell r="T2157">
            <v>0</v>
          </cell>
          <cell r="U2157">
            <v>35</v>
          </cell>
          <cell r="V2157">
            <v>0</v>
          </cell>
          <cell r="W2157">
            <v>0</v>
          </cell>
          <cell r="AA2157">
            <v>0</v>
          </cell>
          <cell r="AB2157">
            <v>0</v>
          </cell>
          <cell r="AC2157">
            <v>0</v>
          </cell>
          <cell r="AD2157">
            <v>35</v>
          </cell>
          <cell r="AE2157">
            <v>508700</v>
          </cell>
          <cell r="AF2157">
            <v>0</v>
          </cell>
          <cell r="AI2157">
            <v>2282</v>
          </cell>
          <cell r="AK2157">
            <v>0</v>
          </cell>
          <cell r="AM2157">
            <v>326</v>
          </cell>
          <cell r="AN2157">
            <v>1</v>
          </cell>
          <cell r="AO2157">
            <v>393216</v>
          </cell>
          <cell r="AQ2157">
            <v>0</v>
          </cell>
          <cell r="AR2157">
            <v>0</v>
          </cell>
          <cell r="AS2157" t="str">
            <v>Ы</v>
          </cell>
          <cell r="AT2157" t="str">
            <v>Ы</v>
          </cell>
          <cell r="AU2157">
            <v>0</v>
          </cell>
          <cell r="AV2157">
            <v>0</v>
          </cell>
          <cell r="AW2157">
            <v>23</v>
          </cell>
          <cell r="AX2157">
            <v>1</v>
          </cell>
          <cell r="AY2157">
            <v>0</v>
          </cell>
          <cell r="AZ2157">
            <v>0</v>
          </cell>
          <cell r="BA2157">
            <v>0</v>
          </cell>
          <cell r="BB2157">
            <v>0</v>
          </cell>
          <cell r="BC2157">
            <v>38828</v>
          </cell>
        </row>
        <row r="2158">
          <cell r="A2158">
            <v>2006</v>
          </cell>
          <cell r="B2158">
            <v>3</v>
          </cell>
          <cell r="C2158">
            <v>170</v>
          </cell>
          <cell r="D2158">
            <v>21</v>
          </cell>
          <cell r="E2158">
            <v>792020</v>
          </cell>
          <cell r="F2158">
            <v>0</v>
          </cell>
          <cell r="G2158" t="str">
            <v>Затраты по ШПЗ (основные)</v>
          </cell>
          <cell r="H2158">
            <v>2011</v>
          </cell>
          <cell r="I2158">
            <v>7920</v>
          </cell>
          <cell r="J2158">
            <v>286791.59999999998</v>
          </cell>
          <cell r="K2158">
            <v>1</v>
          </cell>
          <cell r="L2158">
            <v>0</v>
          </cell>
          <cell r="M2158">
            <v>0</v>
          </cell>
          <cell r="N2158">
            <v>0</v>
          </cell>
          <cell r="R2158">
            <v>0</v>
          </cell>
          <cell r="S2158">
            <v>0</v>
          </cell>
          <cell r="T2158">
            <v>0</v>
          </cell>
          <cell r="U2158">
            <v>35</v>
          </cell>
          <cell r="V2158">
            <v>0</v>
          </cell>
          <cell r="W2158">
            <v>0</v>
          </cell>
          <cell r="AA2158">
            <v>0</v>
          </cell>
          <cell r="AB2158">
            <v>0</v>
          </cell>
          <cell r="AC2158">
            <v>0</v>
          </cell>
          <cell r="AD2158">
            <v>35</v>
          </cell>
          <cell r="AE2158">
            <v>510100</v>
          </cell>
          <cell r="AF2158">
            <v>0</v>
          </cell>
          <cell r="AI2158">
            <v>2282</v>
          </cell>
          <cell r="AK2158">
            <v>0</v>
          </cell>
          <cell r="AM2158">
            <v>327</v>
          </cell>
          <cell r="AN2158">
            <v>1</v>
          </cell>
          <cell r="AO2158">
            <v>393216</v>
          </cell>
          <cell r="AQ2158">
            <v>0</v>
          </cell>
          <cell r="AR2158">
            <v>0</v>
          </cell>
          <cell r="AS2158" t="str">
            <v>Ы</v>
          </cell>
          <cell r="AT2158" t="str">
            <v>Ы</v>
          </cell>
          <cell r="AU2158">
            <v>0</v>
          </cell>
          <cell r="AV2158">
            <v>0</v>
          </cell>
          <cell r="AW2158">
            <v>23</v>
          </cell>
          <cell r="AX2158">
            <v>1</v>
          </cell>
          <cell r="AY2158">
            <v>0</v>
          </cell>
          <cell r="AZ2158">
            <v>0</v>
          </cell>
          <cell r="BA2158">
            <v>0</v>
          </cell>
          <cell r="BB2158">
            <v>0</v>
          </cell>
          <cell r="BC2158">
            <v>38828</v>
          </cell>
        </row>
        <row r="2159">
          <cell r="A2159">
            <v>2006</v>
          </cell>
          <cell r="B2159">
            <v>3</v>
          </cell>
          <cell r="C2159">
            <v>171</v>
          </cell>
          <cell r="D2159">
            <v>21</v>
          </cell>
          <cell r="E2159">
            <v>792020</v>
          </cell>
          <cell r="F2159">
            <v>0</v>
          </cell>
          <cell r="G2159" t="str">
            <v>Затраты по ШПЗ (основные)</v>
          </cell>
          <cell r="H2159">
            <v>2011</v>
          </cell>
          <cell r="I2159">
            <v>7920</v>
          </cell>
          <cell r="J2159">
            <v>1005.25</v>
          </cell>
          <cell r="K2159">
            <v>1</v>
          </cell>
          <cell r="L2159">
            <v>0</v>
          </cell>
          <cell r="M2159">
            <v>0</v>
          </cell>
          <cell r="N2159">
            <v>0</v>
          </cell>
          <cell r="R2159">
            <v>0</v>
          </cell>
          <cell r="S2159">
            <v>0</v>
          </cell>
          <cell r="T2159">
            <v>0</v>
          </cell>
          <cell r="U2159">
            <v>35</v>
          </cell>
          <cell r="V2159">
            <v>0</v>
          </cell>
          <cell r="W2159">
            <v>0</v>
          </cell>
          <cell r="AA2159">
            <v>0</v>
          </cell>
          <cell r="AB2159">
            <v>0</v>
          </cell>
          <cell r="AC2159">
            <v>0</v>
          </cell>
          <cell r="AD2159">
            <v>35</v>
          </cell>
          <cell r="AE2159">
            <v>510200</v>
          </cell>
          <cell r="AF2159">
            <v>0</v>
          </cell>
          <cell r="AI2159">
            <v>2282</v>
          </cell>
          <cell r="AK2159">
            <v>0</v>
          </cell>
          <cell r="AM2159">
            <v>328</v>
          </cell>
          <cell r="AN2159">
            <v>1</v>
          </cell>
          <cell r="AO2159">
            <v>393216</v>
          </cell>
          <cell r="AQ2159">
            <v>0</v>
          </cell>
          <cell r="AR2159">
            <v>0</v>
          </cell>
          <cell r="AS2159" t="str">
            <v>Ы</v>
          </cell>
          <cell r="AT2159" t="str">
            <v>Ы</v>
          </cell>
          <cell r="AU2159">
            <v>0</v>
          </cell>
          <cell r="AV2159">
            <v>0</v>
          </cell>
          <cell r="AW2159">
            <v>23</v>
          </cell>
          <cell r="AX2159">
            <v>1</v>
          </cell>
          <cell r="AY2159">
            <v>0</v>
          </cell>
          <cell r="AZ2159">
            <v>0</v>
          </cell>
          <cell r="BA2159">
            <v>0</v>
          </cell>
          <cell r="BB2159">
            <v>0</v>
          </cell>
          <cell r="BC2159">
            <v>38828</v>
          </cell>
        </row>
        <row r="2160">
          <cell r="A2160">
            <v>2006</v>
          </cell>
          <cell r="B2160">
            <v>3</v>
          </cell>
          <cell r="C2160">
            <v>172</v>
          </cell>
          <cell r="D2160">
            <v>21</v>
          </cell>
          <cell r="E2160">
            <v>792020</v>
          </cell>
          <cell r="F2160">
            <v>0</v>
          </cell>
          <cell r="G2160" t="str">
            <v>Затраты по ШПЗ (основные)</v>
          </cell>
          <cell r="H2160">
            <v>2011</v>
          </cell>
          <cell r="I2160">
            <v>7920</v>
          </cell>
          <cell r="J2160">
            <v>813.09</v>
          </cell>
          <cell r="K2160">
            <v>1</v>
          </cell>
          <cell r="L2160">
            <v>0</v>
          </cell>
          <cell r="M2160">
            <v>0</v>
          </cell>
          <cell r="N2160">
            <v>0</v>
          </cell>
          <cell r="R2160">
            <v>0</v>
          </cell>
          <cell r="S2160">
            <v>0</v>
          </cell>
          <cell r="T2160">
            <v>0</v>
          </cell>
          <cell r="U2160">
            <v>35</v>
          </cell>
          <cell r="V2160">
            <v>0</v>
          </cell>
          <cell r="W2160">
            <v>0</v>
          </cell>
          <cell r="AA2160">
            <v>0</v>
          </cell>
          <cell r="AB2160">
            <v>0</v>
          </cell>
          <cell r="AC2160">
            <v>0</v>
          </cell>
          <cell r="AD2160">
            <v>35</v>
          </cell>
          <cell r="AE2160">
            <v>510300</v>
          </cell>
          <cell r="AF2160">
            <v>0</v>
          </cell>
          <cell r="AI2160">
            <v>2282</v>
          </cell>
          <cell r="AK2160">
            <v>0</v>
          </cell>
          <cell r="AM2160">
            <v>329</v>
          </cell>
          <cell r="AN2160">
            <v>1</v>
          </cell>
          <cell r="AO2160">
            <v>393216</v>
          </cell>
          <cell r="AQ2160">
            <v>0</v>
          </cell>
          <cell r="AR2160">
            <v>0</v>
          </cell>
          <cell r="AS2160" t="str">
            <v>Ы</v>
          </cell>
          <cell r="AT2160" t="str">
            <v>Ы</v>
          </cell>
          <cell r="AU2160">
            <v>0</v>
          </cell>
          <cell r="AV2160">
            <v>0</v>
          </cell>
          <cell r="AW2160">
            <v>23</v>
          </cell>
          <cell r="AX2160">
            <v>1</v>
          </cell>
          <cell r="AY2160">
            <v>0</v>
          </cell>
          <cell r="AZ2160">
            <v>0</v>
          </cell>
          <cell r="BA2160">
            <v>0</v>
          </cell>
          <cell r="BB2160">
            <v>0</v>
          </cell>
          <cell r="BC2160">
            <v>38828</v>
          </cell>
        </row>
        <row r="2161">
          <cell r="A2161">
            <v>2006</v>
          </cell>
          <cell r="B2161">
            <v>3</v>
          </cell>
          <cell r="C2161">
            <v>173</v>
          </cell>
          <cell r="D2161">
            <v>21</v>
          </cell>
          <cell r="E2161">
            <v>792020</v>
          </cell>
          <cell r="F2161">
            <v>0</v>
          </cell>
          <cell r="G2161" t="str">
            <v>Затраты по ШПЗ (основные)</v>
          </cell>
          <cell r="H2161">
            <v>2011</v>
          </cell>
          <cell r="I2161">
            <v>7920</v>
          </cell>
          <cell r="J2161">
            <v>4733.1499999999996</v>
          </cell>
          <cell r="K2161">
            <v>1</v>
          </cell>
          <cell r="L2161">
            <v>0</v>
          </cell>
          <cell r="M2161">
            <v>0</v>
          </cell>
          <cell r="N2161">
            <v>0</v>
          </cell>
          <cell r="R2161">
            <v>0</v>
          </cell>
          <cell r="S2161">
            <v>0</v>
          </cell>
          <cell r="T2161">
            <v>0</v>
          </cell>
          <cell r="U2161">
            <v>35</v>
          </cell>
          <cell r="V2161">
            <v>0</v>
          </cell>
          <cell r="W2161">
            <v>0</v>
          </cell>
          <cell r="AA2161">
            <v>0</v>
          </cell>
          <cell r="AB2161">
            <v>0</v>
          </cell>
          <cell r="AC2161">
            <v>0</v>
          </cell>
          <cell r="AD2161">
            <v>35</v>
          </cell>
          <cell r="AE2161">
            <v>510400</v>
          </cell>
          <cell r="AF2161">
            <v>0</v>
          </cell>
          <cell r="AI2161">
            <v>2282</v>
          </cell>
          <cell r="AK2161">
            <v>0</v>
          </cell>
          <cell r="AM2161">
            <v>330</v>
          </cell>
          <cell r="AN2161">
            <v>1</v>
          </cell>
          <cell r="AO2161">
            <v>393216</v>
          </cell>
          <cell r="AQ2161">
            <v>0</v>
          </cell>
          <cell r="AR2161">
            <v>0</v>
          </cell>
          <cell r="AS2161" t="str">
            <v>Ы</v>
          </cell>
          <cell r="AT2161" t="str">
            <v>Ы</v>
          </cell>
          <cell r="AU2161">
            <v>0</v>
          </cell>
          <cell r="AV2161">
            <v>0</v>
          </cell>
          <cell r="AW2161">
            <v>23</v>
          </cell>
          <cell r="AX2161">
            <v>1</v>
          </cell>
          <cell r="AY2161">
            <v>0</v>
          </cell>
          <cell r="AZ2161">
            <v>0</v>
          </cell>
          <cell r="BA2161">
            <v>0</v>
          </cell>
          <cell r="BB2161">
            <v>0</v>
          </cell>
          <cell r="BC2161">
            <v>38828</v>
          </cell>
        </row>
        <row r="2162">
          <cell r="A2162">
            <v>2006</v>
          </cell>
          <cell r="B2162">
            <v>3</v>
          </cell>
          <cell r="C2162">
            <v>174</v>
          </cell>
          <cell r="D2162">
            <v>21</v>
          </cell>
          <cell r="E2162">
            <v>792020</v>
          </cell>
          <cell r="F2162">
            <v>0</v>
          </cell>
          <cell r="G2162" t="str">
            <v>Затраты по ШПЗ (основные)</v>
          </cell>
          <cell r="H2162">
            <v>2011</v>
          </cell>
          <cell r="I2162">
            <v>7920</v>
          </cell>
          <cell r="J2162">
            <v>337186.26</v>
          </cell>
          <cell r="K2162">
            <v>1</v>
          </cell>
          <cell r="L2162">
            <v>0</v>
          </cell>
          <cell r="M2162">
            <v>0</v>
          </cell>
          <cell r="N2162">
            <v>0</v>
          </cell>
          <cell r="R2162">
            <v>0</v>
          </cell>
          <cell r="S2162">
            <v>0</v>
          </cell>
          <cell r="T2162">
            <v>0</v>
          </cell>
          <cell r="U2162">
            <v>35</v>
          </cell>
          <cell r="V2162">
            <v>0</v>
          </cell>
          <cell r="W2162">
            <v>0</v>
          </cell>
          <cell r="AA2162">
            <v>0</v>
          </cell>
          <cell r="AB2162">
            <v>0</v>
          </cell>
          <cell r="AC2162">
            <v>0</v>
          </cell>
          <cell r="AD2162">
            <v>35</v>
          </cell>
          <cell r="AE2162">
            <v>510600</v>
          </cell>
          <cell r="AF2162">
            <v>0</v>
          </cell>
          <cell r="AI2162">
            <v>2282</v>
          </cell>
          <cell r="AK2162">
            <v>0</v>
          </cell>
          <cell r="AM2162">
            <v>331</v>
          </cell>
          <cell r="AN2162">
            <v>1</v>
          </cell>
          <cell r="AO2162">
            <v>393216</v>
          </cell>
          <cell r="AQ2162">
            <v>0</v>
          </cell>
          <cell r="AR2162">
            <v>0</v>
          </cell>
          <cell r="AS2162" t="str">
            <v>Ы</v>
          </cell>
          <cell r="AT2162" t="str">
            <v>Ы</v>
          </cell>
          <cell r="AU2162">
            <v>0</v>
          </cell>
          <cell r="AV2162">
            <v>0</v>
          </cell>
          <cell r="AW2162">
            <v>23</v>
          </cell>
          <cell r="AX2162">
            <v>1</v>
          </cell>
          <cell r="AY2162">
            <v>0</v>
          </cell>
          <cell r="AZ2162">
            <v>0</v>
          </cell>
          <cell r="BA2162">
            <v>0</v>
          </cell>
          <cell r="BB2162">
            <v>0</v>
          </cell>
          <cell r="BC2162">
            <v>38828</v>
          </cell>
        </row>
        <row r="2163">
          <cell r="A2163">
            <v>2006</v>
          </cell>
          <cell r="B2163">
            <v>3</v>
          </cell>
          <cell r="C2163">
            <v>175</v>
          </cell>
          <cell r="D2163">
            <v>21</v>
          </cell>
          <cell r="E2163">
            <v>792020</v>
          </cell>
          <cell r="F2163">
            <v>0</v>
          </cell>
          <cell r="G2163" t="str">
            <v>Затраты по ШПЗ (основные)</v>
          </cell>
          <cell r="H2163">
            <v>2011</v>
          </cell>
          <cell r="I2163">
            <v>7920</v>
          </cell>
          <cell r="J2163">
            <v>24.14</v>
          </cell>
          <cell r="K2163">
            <v>1</v>
          </cell>
          <cell r="L2163">
            <v>0</v>
          </cell>
          <cell r="M2163">
            <v>0</v>
          </cell>
          <cell r="N2163">
            <v>0</v>
          </cell>
          <cell r="R2163">
            <v>0</v>
          </cell>
          <cell r="S2163">
            <v>0</v>
          </cell>
          <cell r="T2163">
            <v>0</v>
          </cell>
          <cell r="U2163">
            <v>35</v>
          </cell>
          <cell r="V2163">
            <v>0</v>
          </cell>
          <cell r="W2163">
            <v>0</v>
          </cell>
          <cell r="AA2163">
            <v>0</v>
          </cell>
          <cell r="AB2163">
            <v>0</v>
          </cell>
          <cell r="AC2163">
            <v>0</v>
          </cell>
          <cell r="AD2163">
            <v>35</v>
          </cell>
          <cell r="AE2163">
            <v>512000</v>
          </cell>
          <cell r="AF2163">
            <v>0</v>
          </cell>
          <cell r="AI2163">
            <v>2282</v>
          </cell>
          <cell r="AK2163">
            <v>0</v>
          </cell>
          <cell r="AM2163">
            <v>332</v>
          </cell>
          <cell r="AN2163">
            <v>1</v>
          </cell>
          <cell r="AO2163">
            <v>393216</v>
          </cell>
          <cell r="AQ2163">
            <v>0</v>
          </cell>
          <cell r="AR2163">
            <v>0</v>
          </cell>
          <cell r="AS2163" t="str">
            <v>Ы</v>
          </cell>
          <cell r="AT2163" t="str">
            <v>Ы</v>
          </cell>
          <cell r="AU2163">
            <v>0</v>
          </cell>
          <cell r="AV2163">
            <v>0</v>
          </cell>
          <cell r="AW2163">
            <v>23</v>
          </cell>
          <cell r="AX2163">
            <v>1</v>
          </cell>
          <cell r="AY2163">
            <v>0</v>
          </cell>
          <cell r="AZ2163">
            <v>0</v>
          </cell>
          <cell r="BA2163">
            <v>0</v>
          </cell>
          <cell r="BB2163">
            <v>0</v>
          </cell>
          <cell r="BC2163">
            <v>38828</v>
          </cell>
        </row>
        <row r="2164">
          <cell r="A2164">
            <v>2006</v>
          </cell>
          <cell r="B2164">
            <v>3</v>
          </cell>
          <cell r="C2164">
            <v>176</v>
          </cell>
          <cell r="D2164">
            <v>21</v>
          </cell>
          <cell r="E2164">
            <v>792020</v>
          </cell>
          <cell r="F2164">
            <v>0</v>
          </cell>
          <cell r="G2164" t="str">
            <v>Затраты по ШПЗ (основные)</v>
          </cell>
          <cell r="H2164">
            <v>2011</v>
          </cell>
          <cell r="I2164">
            <v>7920</v>
          </cell>
          <cell r="J2164">
            <v>4044.51</v>
          </cell>
          <cell r="K2164">
            <v>1</v>
          </cell>
          <cell r="L2164">
            <v>0</v>
          </cell>
          <cell r="M2164">
            <v>0</v>
          </cell>
          <cell r="N2164">
            <v>0</v>
          </cell>
          <cell r="R2164">
            <v>0</v>
          </cell>
          <cell r="S2164">
            <v>0</v>
          </cell>
          <cell r="T2164">
            <v>0</v>
          </cell>
          <cell r="U2164">
            <v>35</v>
          </cell>
          <cell r="V2164">
            <v>0</v>
          </cell>
          <cell r="W2164">
            <v>0</v>
          </cell>
          <cell r="AA2164">
            <v>0</v>
          </cell>
          <cell r="AB2164">
            <v>0</v>
          </cell>
          <cell r="AC2164">
            <v>0</v>
          </cell>
          <cell r="AD2164">
            <v>35</v>
          </cell>
          <cell r="AE2164">
            <v>530000</v>
          </cell>
          <cell r="AF2164">
            <v>0</v>
          </cell>
          <cell r="AI2164">
            <v>2282</v>
          </cell>
          <cell r="AK2164">
            <v>0</v>
          </cell>
          <cell r="AM2164">
            <v>333</v>
          </cell>
          <cell r="AN2164">
            <v>1</v>
          </cell>
          <cell r="AO2164">
            <v>393216</v>
          </cell>
          <cell r="AQ2164">
            <v>0</v>
          </cell>
          <cell r="AR2164">
            <v>0</v>
          </cell>
          <cell r="AS2164" t="str">
            <v>Ы</v>
          </cell>
          <cell r="AT2164" t="str">
            <v>Ы</v>
          </cell>
          <cell r="AU2164">
            <v>0</v>
          </cell>
          <cell r="AV2164">
            <v>0</v>
          </cell>
          <cell r="AW2164">
            <v>23</v>
          </cell>
          <cell r="AX2164">
            <v>1</v>
          </cell>
          <cell r="AY2164">
            <v>0</v>
          </cell>
          <cell r="AZ2164">
            <v>0</v>
          </cell>
          <cell r="BA2164">
            <v>0</v>
          </cell>
          <cell r="BB2164">
            <v>0</v>
          </cell>
          <cell r="BC2164">
            <v>38828</v>
          </cell>
        </row>
        <row r="2165">
          <cell r="A2165">
            <v>2006</v>
          </cell>
          <cell r="B2165">
            <v>3</v>
          </cell>
          <cell r="C2165">
            <v>209</v>
          </cell>
          <cell r="D2165">
            <v>21</v>
          </cell>
          <cell r="E2165">
            <v>792020</v>
          </cell>
          <cell r="F2165">
            <v>0</v>
          </cell>
          <cell r="G2165" t="str">
            <v>Затраты по ШПЗ (основные)</v>
          </cell>
          <cell r="H2165">
            <v>2011</v>
          </cell>
          <cell r="I2165">
            <v>7920</v>
          </cell>
          <cell r="J2165">
            <v>976663.88</v>
          </cell>
          <cell r="K2165">
            <v>1</v>
          </cell>
          <cell r="L2165">
            <v>0</v>
          </cell>
          <cell r="M2165">
            <v>0</v>
          </cell>
          <cell r="N2165">
            <v>0</v>
          </cell>
          <cell r="R2165">
            <v>0</v>
          </cell>
          <cell r="S2165">
            <v>0</v>
          </cell>
          <cell r="T2165">
            <v>0</v>
          </cell>
          <cell r="U2165">
            <v>42</v>
          </cell>
          <cell r="V2165">
            <v>0</v>
          </cell>
          <cell r="W2165">
            <v>0</v>
          </cell>
          <cell r="AA2165">
            <v>0</v>
          </cell>
          <cell r="AB2165">
            <v>0</v>
          </cell>
          <cell r="AC2165">
            <v>0</v>
          </cell>
          <cell r="AD2165">
            <v>42</v>
          </cell>
          <cell r="AE2165">
            <v>110000</v>
          </cell>
          <cell r="AF2165">
            <v>0</v>
          </cell>
          <cell r="AI2165">
            <v>2282</v>
          </cell>
          <cell r="AK2165">
            <v>0</v>
          </cell>
          <cell r="AM2165">
            <v>366</v>
          </cell>
          <cell r="AN2165">
            <v>1</v>
          </cell>
          <cell r="AO2165">
            <v>393216</v>
          </cell>
          <cell r="AQ2165">
            <v>0</v>
          </cell>
          <cell r="AR2165">
            <v>0</v>
          </cell>
          <cell r="AS2165" t="str">
            <v>Ы</v>
          </cell>
          <cell r="AT2165" t="str">
            <v>Ы</v>
          </cell>
          <cell r="AU2165">
            <v>0</v>
          </cell>
          <cell r="AV2165">
            <v>0</v>
          </cell>
          <cell r="AW2165">
            <v>23</v>
          </cell>
          <cell r="AX2165">
            <v>1</v>
          </cell>
          <cell r="AY2165">
            <v>0</v>
          </cell>
          <cell r="AZ2165">
            <v>0</v>
          </cell>
          <cell r="BA2165">
            <v>0</v>
          </cell>
          <cell r="BB2165">
            <v>0</v>
          </cell>
          <cell r="BC2165">
            <v>38828</v>
          </cell>
        </row>
        <row r="2166">
          <cell r="A2166">
            <v>2006</v>
          </cell>
          <cell r="B2166">
            <v>3</v>
          </cell>
          <cell r="C2166">
            <v>210</v>
          </cell>
          <cell r="D2166">
            <v>21</v>
          </cell>
          <cell r="E2166">
            <v>792020</v>
          </cell>
          <cell r="F2166">
            <v>0</v>
          </cell>
          <cell r="G2166" t="str">
            <v>Затраты по ШПЗ (основные)</v>
          </cell>
          <cell r="H2166">
            <v>2011</v>
          </cell>
          <cell r="I2166">
            <v>7920</v>
          </cell>
          <cell r="J2166">
            <v>9608.36</v>
          </cell>
          <cell r="K2166">
            <v>1</v>
          </cell>
          <cell r="L2166">
            <v>0</v>
          </cell>
          <cell r="M2166">
            <v>0</v>
          </cell>
          <cell r="N2166">
            <v>0</v>
          </cell>
          <cell r="R2166">
            <v>0</v>
          </cell>
          <cell r="S2166">
            <v>0</v>
          </cell>
          <cell r="T2166">
            <v>0</v>
          </cell>
          <cell r="U2166">
            <v>42</v>
          </cell>
          <cell r="V2166">
            <v>0</v>
          </cell>
          <cell r="W2166">
            <v>0</v>
          </cell>
          <cell r="AA2166">
            <v>0</v>
          </cell>
          <cell r="AB2166">
            <v>0</v>
          </cell>
          <cell r="AC2166">
            <v>0</v>
          </cell>
          <cell r="AD2166">
            <v>42</v>
          </cell>
          <cell r="AE2166">
            <v>114020</v>
          </cell>
          <cell r="AF2166">
            <v>0</v>
          </cell>
          <cell r="AI2166">
            <v>2282</v>
          </cell>
          <cell r="AK2166">
            <v>0</v>
          </cell>
          <cell r="AM2166">
            <v>367</v>
          </cell>
          <cell r="AN2166">
            <v>1</v>
          </cell>
          <cell r="AO2166">
            <v>393216</v>
          </cell>
          <cell r="AQ2166">
            <v>0</v>
          </cell>
          <cell r="AR2166">
            <v>0</v>
          </cell>
          <cell r="AS2166" t="str">
            <v>Ы</v>
          </cell>
          <cell r="AT2166" t="str">
            <v>Ы</v>
          </cell>
          <cell r="AU2166">
            <v>0</v>
          </cell>
          <cell r="AV2166">
            <v>0</v>
          </cell>
          <cell r="AW2166">
            <v>23</v>
          </cell>
          <cell r="AX2166">
            <v>1</v>
          </cell>
          <cell r="AY2166">
            <v>0</v>
          </cell>
          <cell r="AZ2166">
            <v>0</v>
          </cell>
          <cell r="BA2166">
            <v>0</v>
          </cell>
          <cell r="BB2166">
            <v>0</v>
          </cell>
          <cell r="BC2166">
            <v>38828</v>
          </cell>
        </row>
        <row r="2167">
          <cell r="A2167">
            <v>2006</v>
          </cell>
          <cell r="B2167">
            <v>3</v>
          </cell>
          <cell r="C2167">
            <v>211</v>
          </cell>
          <cell r="D2167">
            <v>21</v>
          </cell>
          <cell r="E2167">
            <v>792020</v>
          </cell>
          <cell r="F2167">
            <v>0</v>
          </cell>
          <cell r="G2167" t="str">
            <v>Затраты по ШПЗ (основные)</v>
          </cell>
          <cell r="H2167">
            <v>2011</v>
          </cell>
          <cell r="I2167">
            <v>7920</v>
          </cell>
          <cell r="J2167">
            <v>1707512.23</v>
          </cell>
          <cell r="K2167">
            <v>1</v>
          </cell>
          <cell r="L2167">
            <v>0</v>
          </cell>
          <cell r="M2167">
            <v>0</v>
          </cell>
          <cell r="N2167">
            <v>0</v>
          </cell>
          <cell r="R2167">
            <v>0</v>
          </cell>
          <cell r="S2167">
            <v>0</v>
          </cell>
          <cell r="T2167">
            <v>0</v>
          </cell>
          <cell r="U2167">
            <v>42</v>
          </cell>
          <cell r="V2167">
            <v>0</v>
          </cell>
          <cell r="W2167">
            <v>0</v>
          </cell>
          <cell r="AA2167">
            <v>0</v>
          </cell>
          <cell r="AB2167">
            <v>0</v>
          </cell>
          <cell r="AC2167">
            <v>0</v>
          </cell>
          <cell r="AD2167">
            <v>42</v>
          </cell>
          <cell r="AE2167">
            <v>116000</v>
          </cell>
          <cell r="AF2167">
            <v>0</v>
          </cell>
          <cell r="AI2167">
            <v>2282</v>
          </cell>
          <cell r="AK2167">
            <v>0</v>
          </cell>
          <cell r="AM2167">
            <v>368</v>
          </cell>
          <cell r="AN2167">
            <v>1</v>
          </cell>
          <cell r="AO2167">
            <v>393216</v>
          </cell>
          <cell r="AQ2167">
            <v>0</v>
          </cell>
          <cell r="AR2167">
            <v>0</v>
          </cell>
          <cell r="AS2167" t="str">
            <v>Ы</v>
          </cell>
          <cell r="AT2167" t="str">
            <v>Ы</v>
          </cell>
          <cell r="AU2167">
            <v>0</v>
          </cell>
          <cell r="AV2167">
            <v>0</v>
          </cell>
          <cell r="AW2167">
            <v>23</v>
          </cell>
          <cell r="AX2167">
            <v>1</v>
          </cell>
          <cell r="AY2167">
            <v>0</v>
          </cell>
          <cell r="AZ2167">
            <v>0</v>
          </cell>
          <cell r="BA2167">
            <v>0</v>
          </cell>
          <cell r="BB2167">
            <v>0</v>
          </cell>
          <cell r="BC2167">
            <v>38828</v>
          </cell>
        </row>
        <row r="2168">
          <cell r="A2168">
            <v>2006</v>
          </cell>
          <cell r="B2168">
            <v>3</v>
          </cell>
          <cell r="C2168">
            <v>212</v>
          </cell>
          <cell r="D2168">
            <v>21</v>
          </cell>
          <cell r="E2168">
            <v>792020</v>
          </cell>
          <cell r="F2168">
            <v>0</v>
          </cell>
          <cell r="G2168" t="str">
            <v>Затраты по ШПЗ (основные)</v>
          </cell>
          <cell r="H2168">
            <v>2011</v>
          </cell>
          <cell r="I2168">
            <v>7920</v>
          </cell>
          <cell r="J2168">
            <v>96192.99</v>
          </cell>
          <cell r="K2168">
            <v>1</v>
          </cell>
          <cell r="L2168">
            <v>0</v>
          </cell>
          <cell r="M2168">
            <v>0</v>
          </cell>
          <cell r="N2168">
            <v>0</v>
          </cell>
          <cell r="R2168">
            <v>0</v>
          </cell>
          <cell r="S2168">
            <v>0</v>
          </cell>
          <cell r="T2168">
            <v>0</v>
          </cell>
          <cell r="U2168">
            <v>42</v>
          </cell>
          <cell r="V2168">
            <v>0</v>
          </cell>
          <cell r="W2168">
            <v>0</v>
          </cell>
          <cell r="AA2168">
            <v>0</v>
          </cell>
          <cell r="AB2168">
            <v>0</v>
          </cell>
          <cell r="AC2168">
            <v>0</v>
          </cell>
          <cell r="AD2168">
            <v>42</v>
          </cell>
          <cell r="AE2168">
            <v>117000</v>
          </cell>
          <cell r="AF2168">
            <v>0</v>
          </cell>
          <cell r="AI2168">
            <v>2282</v>
          </cell>
          <cell r="AK2168">
            <v>0</v>
          </cell>
          <cell r="AM2168">
            <v>369</v>
          </cell>
          <cell r="AN2168">
            <v>1</v>
          </cell>
          <cell r="AO2168">
            <v>393216</v>
          </cell>
          <cell r="AQ2168">
            <v>0</v>
          </cell>
          <cell r="AR2168">
            <v>0</v>
          </cell>
          <cell r="AS2168" t="str">
            <v>Ы</v>
          </cell>
          <cell r="AT2168" t="str">
            <v>Ы</v>
          </cell>
          <cell r="AU2168">
            <v>0</v>
          </cell>
          <cell r="AV2168">
            <v>0</v>
          </cell>
          <cell r="AW2168">
            <v>23</v>
          </cell>
          <cell r="AX2168">
            <v>1</v>
          </cell>
          <cell r="AY2168">
            <v>0</v>
          </cell>
          <cell r="AZ2168">
            <v>0</v>
          </cell>
          <cell r="BA2168">
            <v>0</v>
          </cell>
          <cell r="BB2168">
            <v>0</v>
          </cell>
          <cell r="BC2168">
            <v>38828</v>
          </cell>
        </row>
        <row r="2169">
          <cell r="A2169">
            <v>2006</v>
          </cell>
          <cell r="B2169">
            <v>3</v>
          </cell>
          <cell r="C2169">
            <v>213</v>
          </cell>
          <cell r="D2169">
            <v>21</v>
          </cell>
          <cell r="E2169">
            <v>792020</v>
          </cell>
          <cell r="F2169">
            <v>0</v>
          </cell>
          <cell r="G2169" t="str">
            <v>Затраты по ШПЗ (основные)</v>
          </cell>
          <cell r="H2169">
            <v>2011</v>
          </cell>
          <cell r="I2169">
            <v>7920</v>
          </cell>
          <cell r="J2169">
            <v>169053.17</v>
          </cell>
          <cell r="K2169">
            <v>1</v>
          </cell>
          <cell r="L2169">
            <v>0</v>
          </cell>
          <cell r="M2169">
            <v>0</v>
          </cell>
          <cell r="N2169">
            <v>0</v>
          </cell>
          <cell r="R2169">
            <v>0</v>
          </cell>
          <cell r="S2169">
            <v>0</v>
          </cell>
          <cell r="T2169">
            <v>0</v>
          </cell>
          <cell r="U2169">
            <v>42</v>
          </cell>
          <cell r="V2169">
            <v>0</v>
          </cell>
          <cell r="W2169">
            <v>0</v>
          </cell>
          <cell r="AA2169">
            <v>0</v>
          </cell>
          <cell r="AB2169">
            <v>0</v>
          </cell>
          <cell r="AC2169">
            <v>0</v>
          </cell>
          <cell r="AD2169">
            <v>42</v>
          </cell>
          <cell r="AE2169">
            <v>118000</v>
          </cell>
          <cell r="AF2169">
            <v>0</v>
          </cell>
          <cell r="AI2169">
            <v>2282</v>
          </cell>
          <cell r="AK2169">
            <v>0</v>
          </cell>
          <cell r="AM2169">
            <v>370</v>
          </cell>
          <cell r="AN2169">
            <v>1</v>
          </cell>
          <cell r="AO2169">
            <v>393216</v>
          </cell>
          <cell r="AQ2169">
            <v>0</v>
          </cell>
          <cell r="AR2169">
            <v>0</v>
          </cell>
          <cell r="AS2169" t="str">
            <v>Ы</v>
          </cell>
          <cell r="AT2169" t="str">
            <v>Ы</v>
          </cell>
          <cell r="AU2169">
            <v>0</v>
          </cell>
          <cell r="AV2169">
            <v>0</v>
          </cell>
          <cell r="AW2169">
            <v>23</v>
          </cell>
          <cell r="AX2169">
            <v>1</v>
          </cell>
          <cell r="AY2169">
            <v>0</v>
          </cell>
          <cell r="AZ2169">
            <v>0</v>
          </cell>
          <cell r="BA2169">
            <v>0</v>
          </cell>
          <cell r="BB2169">
            <v>0</v>
          </cell>
          <cell r="BC2169">
            <v>38828</v>
          </cell>
        </row>
        <row r="2170">
          <cell r="A2170">
            <v>2006</v>
          </cell>
          <cell r="B2170">
            <v>3</v>
          </cell>
          <cell r="C2170">
            <v>214</v>
          </cell>
          <cell r="D2170">
            <v>21</v>
          </cell>
          <cell r="E2170">
            <v>792020</v>
          </cell>
          <cell r="F2170">
            <v>0</v>
          </cell>
          <cell r="G2170" t="str">
            <v>Затраты по ШПЗ (основные)</v>
          </cell>
          <cell r="H2170">
            <v>2011</v>
          </cell>
          <cell r="I2170">
            <v>7920</v>
          </cell>
          <cell r="J2170">
            <v>51131.66</v>
          </cell>
          <cell r="K2170">
            <v>1</v>
          </cell>
          <cell r="L2170">
            <v>0</v>
          </cell>
          <cell r="M2170">
            <v>0</v>
          </cell>
          <cell r="N2170">
            <v>0</v>
          </cell>
          <cell r="R2170">
            <v>0</v>
          </cell>
          <cell r="S2170">
            <v>0</v>
          </cell>
          <cell r="T2170">
            <v>0</v>
          </cell>
          <cell r="U2170">
            <v>42</v>
          </cell>
          <cell r="V2170">
            <v>0</v>
          </cell>
          <cell r="W2170">
            <v>0</v>
          </cell>
          <cell r="AA2170">
            <v>0</v>
          </cell>
          <cell r="AB2170">
            <v>0</v>
          </cell>
          <cell r="AC2170">
            <v>0</v>
          </cell>
          <cell r="AD2170">
            <v>42</v>
          </cell>
          <cell r="AE2170">
            <v>130000</v>
          </cell>
          <cell r="AF2170">
            <v>0</v>
          </cell>
          <cell r="AI2170">
            <v>2282</v>
          </cell>
          <cell r="AK2170">
            <v>0</v>
          </cell>
          <cell r="AM2170">
            <v>371</v>
          </cell>
          <cell r="AN2170">
            <v>1</v>
          </cell>
          <cell r="AO2170">
            <v>393216</v>
          </cell>
          <cell r="AQ2170">
            <v>0</v>
          </cell>
          <cell r="AR2170">
            <v>0</v>
          </cell>
          <cell r="AS2170" t="str">
            <v>Ы</v>
          </cell>
          <cell r="AT2170" t="str">
            <v>Ы</v>
          </cell>
          <cell r="AU2170">
            <v>0</v>
          </cell>
          <cell r="AV2170">
            <v>0</v>
          </cell>
          <cell r="AW2170">
            <v>23</v>
          </cell>
          <cell r="AX2170">
            <v>1</v>
          </cell>
          <cell r="AY2170">
            <v>0</v>
          </cell>
          <cell r="AZ2170">
            <v>0</v>
          </cell>
          <cell r="BA2170">
            <v>0</v>
          </cell>
          <cell r="BB2170">
            <v>0</v>
          </cell>
          <cell r="BC2170">
            <v>38828</v>
          </cell>
        </row>
        <row r="2171">
          <cell r="A2171">
            <v>2006</v>
          </cell>
          <cell r="B2171">
            <v>3</v>
          </cell>
          <cell r="C2171">
            <v>215</v>
          </cell>
          <cell r="D2171">
            <v>21</v>
          </cell>
          <cell r="E2171">
            <v>792020</v>
          </cell>
          <cell r="F2171">
            <v>0</v>
          </cell>
          <cell r="G2171" t="str">
            <v>Затраты по ШПЗ (основные)</v>
          </cell>
          <cell r="H2171">
            <v>2011</v>
          </cell>
          <cell r="I2171">
            <v>7920</v>
          </cell>
          <cell r="J2171">
            <v>311587.96999999997</v>
          </cell>
          <cell r="K2171">
            <v>1</v>
          </cell>
          <cell r="L2171">
            <v>0</v>
          </cell>
          <cell r="M2171">
            <v>0</v>
          </cell>
          <cell r="N2171">
            <v>0</v>
          </cell>
          <cell r="R2171">
            <v>0</v>
          </cell>
          <cell r="S2171">
            <v>0</v>
          </cell>
          <cell r="T2171">
            <v>0</v>
          </cell>
          <cell r="U2171">
            <v>42</v>
          </cell>
          <cell r="V2171">
            <v>0</v>
          </cell>
          <cell r="W2171">
            <v>0</v>
          </cell>
          <cell r="AA2171">
            <v>0</v>
          </cell>
          <cell r="AB2171">
            <v>0</v>
          </cell>
          <cell r="AC2171">
            <v>0</v>
          </cell>
          <cell r="AD2171">
            <v>42</v>
          </cell>
          <cell r="AE2171">
            <v>131000</v>
          </cell>
          <cell r="AF2171">
            <v>0</v>
          </cell>
          <cell r="AI2171">
            <v>2282</v>
          </cell>
          <cell r="AK2171">
            <v>0</v>
          </cell>
          <cell r="AM2171">
            <v>372</v>
          </cell>
          <cell r="AN2171">
            <v>1</v>
          </cell>
          <cell r="AO2171">
            <v>393216</v>
          </cell>
          <cell r="AQ2171">
            <v>0</v>
          </cell>
          <cell r="AR2171">
            <v>0</v>
          </cell>
          <cell r="AS2171" t="str">
            <v>Ы</v>
          </cell>
          <cell r="AT2171" t="str">
            <v>Ы</v>
          </cell>
          <cell r="AU2171">
            <v>0</v>
          </cell>
          <cell r="AV2171">
            <v>0</v>
          </cell>
          <cell r="AW2171">
            <v>23</v>
          </cell>
          <cell r="AX2171">
            <v>1</v>
          </cell>
          <cell r="AY2171">
            <v>0</v>
          </cell>
          <cell r="AZ2171">
            <v>0</v>
          </cell>
          <cell r="BA2171">
            <v>0</v>
          </cell>
          <cell r="BB2171">
            <v>0</v>
          </cell>
          <cell r="BC2171">
            <v>38828</v>
          </cell>
        </row>
        <row r="2172">
          <cell r="A2172">
            <v>2006</v>
          </cell>
          <cell r="B2172">
            <v>3</v>
          </cell>
          <cell r="C2172">
            <v>216</v>
          </cell>
          <cell r="D2172">
            <v>21</v>
          </cell>
          <cell r="E2172">
            <v>792020</v>
          </cell>
          <cell r="F2172">
            <v>0</v>
          </cell>
          <cell r="G2172" t="str">
            <v>Затраты по ШПЗ (основные)</v>
          </cell>
          <cell r="H2172">
            <v>2011</v>
          </cell>
          <cell r="I2172">
            <v>7920</v>
          </cell>
          <cell r="J2172">
            <v>-274034.17</v>
          </cell>
          <cell r="K2172">
            <v>1</v>
          </cell>
          <cell r="L2172">
            <v>0</v>
          </cell>
          <cell r="M2172">
            <v>0</v>
          </cell>
          <cell r="N2172">
            <v>0</v>
          </cell>
          <cell r="R2172">
            <v>0</v>
          </cell>
          <cell r="S2172">
            <v>0</v>
          </cell>
          <cell r="T2172">
            <v>0</v>
          </cell>
          <cell r="U2172">
            <v>42</v>
          </cell>
          <cell r="V2172">
            <v>0</v>
          </cell>
          <cell r="W2172">
            <v>0</v>
          </cell>
          <cell r="AA2172">
            <v>0</v>
          </cell>
          <cell r="AB2172">
            <v>0</v>
          </cell>
          <cell r="AC2172">
            <v>0</v>
          </cell>
          <cell r="AD2172">
            <v>42</v>
          </cell>
          <cell r="AE2172">
            <v>131100</v>
          </cell>
          <cell r="AF2172">
            <v>0</v>
          </cell>
          <cell r="AI2172">
            <v>2282</v>
          </cell>
          <cell r="AK2172">
            <v>0</v>
          </cell>
          <cell r="AM2172">
            <v>373</v>
          </cell>
          <cell r="AN2172">
            <v>1</v>
          </cell>
          <cell r="AO2172">
            <v>393216</v>
          </cell>
          <cell r="AQ2172">
            <v>0</v>
          </cell>
          <cell r="AR2172">
            <v>0</v>
          </cell>
          <cell r="AS2172" t="str">
            <v>Ы</v>
          </cell>
          <cell r="AT2172" t="str">
            <v>Ы</v>
          </cell>
          <cell r="AU2172">
            <v>0</v>
          </cell>
          <cell r="AV2172">
            <v>0</v>
          </cell>
          <cell r="AW2172">
            <v>23</v>
          </cell>
          <cell r="AX2172">
            <v>1</v>
          </cell>
          <cell r="AY2172">
            <v>0</v>
          </cell>
          <cell r="AZ2172">
            <v>0</v>
          </cell>
          <cell r="BA2172">
            <v>0</v>
          </cell>
          <cell r="BB2172">
            <v>0</v>
          </cell>
          <cell r="BC2172">
            <v>38828</v>
          </cell>
        </row>
        <row r="2173">
          <cell r="A2173">
            <v>2006</v>
          </cell>
          <cell r="B2173">
            <v>3</v>
          </cell>
          <cell r="C2173">
            <v>217</v>
          </cell>
          <cell r="D2173">
            <v>21</v>
          </cell>
          <cell r="E2173">
            <v>792020</v>
          </cell>
          <cell r="F2173">
            <v>0</v>
          </cell>
          <cell r="G2173" t="str">
            <v>Затраты по ШПЗ (основные)</v>
          </cell>
          <cell r="H2173">
            <v>2011</v>
          </cell>
          <cell r="I2173">
            <v>7920</v>
          </cell>
          <cell r="J2173">
            <v>299719.19</v>
          </cell>
          <cell r="K2173">
            <v>1</v>
          </cell>
          <cell r="L2173">
            <v>0</v>
          </cell>
          <cell r="M2173">
            <v>0</v>
          </cell>
          <cell r="N2173">
            <v>0</v>
          </cell>
          <cell r="R2173">
            <v>0</v>
          </cell>
          <cell r="S2173">
            <v>0</v>
          </cell>
          <cell r="T2173">
            <v>0</v>
          </cell>
          <cell r="U2173">
            <v>42</v>
          </cell>
          <cell r="V2173">
            <v>0</v>
          </cell>
          <cell r="W2173">
            <v>0</v>
          </cell>
          <cell r="AA2173">
            <v>0</v>
          </cell>
          <cell r="AB2173">
            <v>0</v>
          </cell>
          <cell r="AC2173">
            <v>0</v>
          </cell>
          <cell r="AD2173">
            <v>42</v>
          </cell>
          <cell r="AE2173">
            <v>132000</v>
          </cell>
          <cell r="AF2173">
            <v>0</v>
          </cell>
          <cell r="AI2173">
            <v>2282</v>
          </cell>
          <cell r="AK2173">
            <v>0</v>
          </cell>
          <cell r="AM2173">
            <v>374</v>
          </cell>
          <cell r="AN2173">
            <v>1</v>
          </cell>
          <cell r="AO2173">
            <v>393216</v>
          </cell>
          <cell r="AQ2173">
            <v>0</v>
          </cell>
          <cell r="AR2173">
            <v>0</v>
          </cell>
          <cell r="AS2173" t="str">
            <v>Ы</v>
          </cell>
          <cell r="AT2173" t="str">
            <v>Ы</v>
          </cell>
          <cell r="AU2173">
            <v>0</v>
          </cell>
          <cell r="AV2173">
            <v>0</v>
          </cell>
          <cell r="AW2173">
            <v>23</v>
          </cell>
          <cell r="AX2173">
            <v>1</v>
          </cell>
          <cell r="AY2173">
            <v>0</v>
          </cell>
          <cell r="AZ2173">
            <v>0</v>
          </cell>
          <cell r="BA2173">
            <v>0</v>
          </cell>
          <cell r="BB2173">
            <v>0</v>
          </cell>
          <cell r="BC2173">
            <v>38828</v>
          </cell>
        </row>
        <row r="2174">
          <cell r="A2174">
            <v>2006</v>
          </cell>
          <cell r="B2174">
            <v>3</v>
          </cell>
          <cell r="C2174">
            <v>218</v>
          </cell>
          <cell r="D2174">
            <v>21</v>
          </cell>
          <cell r="E2174">
            <v>792020</v>
          </cell>
          <cell r="F2174">
            <v>0</v>
          </cell>
          <cell r="G2174" t="str">
            <v>Затраты по ШПЗ (основные)</v>
          </cell>
          <cell r="H2174">
            <v>2011</v>
          </cell>
          <cell r="I2174">
            <v>7920</v>
          </cell>
          <cell r="J2174">
            <v>4237.29</v>
          </cell>
          <cell r="K2174">
            <v>1</v>
          </cell>
          <cell r="L2174">
            <v>0</v>
          </cell>
          <cell r="M2174">
            <v>0</v>
          </cell>
          <cell r="N2174">
            <v>0</v>
          </cell>
          <cell r="R2174">
            <v>0</v>
          </cell>
          <cell r="S2174">
            <v>0</v>
          </cell>
          <cell r="T2174">
            <v>0</v>
          </cell>
          <cell r="U2174">
            <v>42</v>
          </cell>
          <cell r="V2174">
            <v>0</v>
          </cell>
          <cell r="W2174">
            <v>0</v>
          </cell>
          <cell r="AA2174">
            <v>0</v>
          </cell>
          <cell r="AB2174">
            <v>0</v>
          </cell>
          <cell r="AC2174">
            <v>0</v>
          </cell>
          <cell r="AD2174">
            <v>42</v>
          </cell>
          <cell r="AE2174">
            <v>133100</v>
          </cell>
          <cell r="AF2174">
            <v>0</v>
          </cell>
          <cell r="AI2174">
            <v>2282</v>
          </cell>
          <cell r="AK2174">
            <v>0</v>
          </cell>
          <cell r="AM2174">
            <v>375</v>
          </cell>
          <cell r="AN2174">
            <v>1</v>
          </cell>
          <cell r="AO2174">
            <v>393216</v>
          </cell>
          <cell r="AQ2174">
            <v>0</v>
          </cell>
          <cell r="AR2174">
            <v>0</v>
          </cell>
          <cell r="AS2174" t="str">
            <v>Ы</v>
          </cell>
          <cell r="AT2174" t="str">
            <v>Ы</v>
          </cell>
          <cell r="AU2174">
            <v>0</v>
          </cell>
          <cell r="AV2174">
            <v>0</v>
          </cell>
          <cell r="AW2174">
            <v>23</v>
          </cell>
          <cell r="AX2174">
            <v>1</v>
          </cell>
          <cell r="AY2174">
            <v>0</v>
          </cell>
          <cell r="AZ2174">
            <v>0</v>
          </cell>
          <cell r="BA2174">
            <v>0</v>
          </cell>
          <cell r="BB2174">
            <v>0</v>
          </cell>
          <cell r="BC2174">
            <v>38828</v>
          </cell>
        </row>
        <row r="2175">
          <cell r="A2175">
            <v>2006</v>
          </cell>
          <cell r="B2175">
            <v>3</v>
          </cell>
          <cell r="C2175">
            <v>219</v>
          </cell>
          <cell r="D2175">
            <v>21</v>
          </cell>
          <cell r="E2175">
            <v>792020</v>
          </cell>
          <cell r="F2175">
            <v>0</v>
          </cell>
          <cell r="G2175" t="str">
            <v>Затраты по ШПЗ (основные)</v>
          </cell>
          <cell r="H2175">
            <v>2011</v>
          </cell>
          <cell r="I2175">
            <v>7920</v>
          </cell>
          <cell r="J2175">
            <v>10414600.02</v>
          </cell>
          <cell r="K2175">
            <v>1</v>
          </cell>
          <cell r="L2175">
            <v>0</v>
          </cell>
          <cell r="M2175">
            <v>0</v>
          </cell>
          <cell r="N2175">
            <v>0</v>
          </cell>
          <cell r="R2175">
            <v>0</v>
          </cell>
          <cell r="S2175">
            <v>0</v>
          </cell>
          <cell r="T2175">
            <v>0</v>
          </cell>
          <cell r="U2175">
            <v>42</v>
          </cell>
          <cell r="V2175">
            <v>0</v>
          </cell>
          <cell r="W2175">
            <v>0</v>
          </cell>
          <cell r="AA2175">
            <v>0</v>
          </cell>
          <cell r="AB2175">
            <v>0</v>
          </cell>
          <cell r="AC2175">
            <v>0</v>
          </cell>
          <cell r="AD2175">
            <v>42</v>
          </cell>
          <cell r="AE2175">
            <v>133200</v>
          </cell>
          <cell r="AF2175">
            <v>0</v>
          </cell>
          <cell r="AI2175">
            <v>2282</v>
          </cell>
          <cell r="AK2175">
            <v>0</v>
          </cell>
          <cell r="AM2175">
            <v>376</v>
          </cell>
          <cell r="AN2175">
            <v>1</v>
          </cell>
          <cell r="AO2175">
            <v>393216</v>
          </cell>
          <cell r="AQ2175">
            <v>0</v>
          </cell>
          <cell r="AR2175">
            <v>0</v>
          </cell>
          <cell r="AS2175" t="str">
            <v>Ы</v>
          </cell>
          <cell r="AT2175" t="str">
            <v>Ы</v>
          </cell>
          <cell r="AU2175">
            <v>0</v>
          </cell>
          <cell r="AV2175">
            <v>0</v>
          </cell>
          <cell r="AW2175">
            <v>23</v>
          </cell>
          <cell r="AX2175">
            <v>1</v>
          </cell>
          <cell r="AY2175">
            <v>0</v>
          </cell>
          <cell r="AZ2175">
            <v>0</v>
          </cell>
          <cell r="BA2175">
            <v>0</v>
          </cell>
          <cell r="BB2175">
            <v>0</v>
          </cell>
          <cell r="BC2175">
            <v>38828</v>
          </cell>
        </row>
        <row r="2176">
          <cell r="A2176">
            <v>2006</v>
          </cell>
          <cell r="B2176">
            <v>3</v>
          </cell>
          <cell r="C2176">
            <v>220</v>
          </cell>
          <cell r="D2176">
            <v>21</v>
          </cell>
          <cell r="E2176">
            <v>792020</v>
          </cell>
          <cell r="F2176">
            <v>0</v>
          </cell>
          <cell r="G2176" t="str">
            <v>Затраты по ШПЗ (основные)</v>
          </cell>
          <cell r="H2176">
            <v>2011</v>
          </cell>
          <cell r="I2176">
            <v>7920</v>
          </cell>
          <cell r="J2176">
            <v>32776.699999999997</v>
          </cell>
          <cell r="K2176">
            <v>1</v>
          </cell>
          <cell r="L2176">
            <v>0</v>
          </cell>
          <cell r="M2176">
            <v>0</v>
          </cell>
          <cell r="N2176">
            <v>0</v>
          </cell>
          <cell r="R2176">
            <v>0</v>
          </cell>
          <cell r="S2176">
            <v>0</v>
          </cell>
          <cell r="T2176">
            <v>0</v>
          </cell>
          <cell r="U2176">
            <v>42</v>
          </cell>
          <cell r="V2176">
            <v>0</v>
          </cell>
          <cell r="W2176">
            <v>0</v>
          </cell>
          <cell r="AA2176">
            <v>0</v>
          </cell>
          <cell r="AB2176">
            <v>0</v>
          </cell>
          <cell r="AC2176">
            <v>0</v>
          </cell>
          <cell r="AD2176">
            <v>42</v>
          </cell>
          <cell r="AE2176">
            <v>135000</v>
          </cell>
          <cell r="AF2176">
            <v>0</v>
          </cell>
          <cell r="AI2176">
            <v>2282</v>
          </cell>
          <cell r="AK2176">
            <v>0</v>
          </cell>
          <cell r="AM2176">
            <v>377</v>
          </cell>
          <cell r="AN2176">
            <v>1</v>
          </cell>
          <cell r="AO2176">
            <v>393216</v>
          </cell>
          <cell r="AQ2176">
            <v>0</v>
          </cell>
          <cell r="AR2176">
            <v>0</v>
          </cell>
          <cell r="AS2176" t="str">
            <v>Ы</v>
          </cell>
          <cell r="AT2176" t="str">
            <v>Ы</v>
          </cell>
          <cell r="AU2176">
            <v>0</v>
          </cell>
          <cell r="AV2176">
            <v>0</v>
          </cell>
          <cell r="AW2176">
            <v>23</v>
          </cell>
          <cell r="AX2176">
            <v>1</v>
          </cell>
          <cell r="AY2176">
            <v>0</v>
          </cell>
          <cell r="AZ2176">
            <v>0</v>
          </cell>
          <cell r="BA2176">
            <v>0</v>
          </cell>
          <cell r="BB2176">
            <v>0</v>
          </cell>
          <cell r="BC2176">
            <v>38828</v>
          </cell>
        </row>
        <row r="2177">
          <cell r="A2177">
            <v>2006</v>
          </cell>
          <cell r="B2177">
            <v>3</v>
          </cell>
          <cell r="C2177">
            <v>221</v>
          </cell>
          <cell r="D2177">
            <v>21</v>
          </cell>
          <cell r="E2177">
            <v>792020</v>
          </cell>
          <cell r="F2177">
            <v>0</v>
          </cell>
          <cell r="G2177" t="str">
            <v>Затраты по ШПЗ (основные)</v>
          </cell>
          <cell r="H2177">
            <v>2011</v>
          </cell>
          <cell r="I2177">
            <v>7920</v>
          </cell>
          <cell r="J2177">
            <v>1145577.8700000001</v>
          </cell>
          <cell r="K2177">
            <v>1</v>
          </cell>
          <cell r="L2177">
            <v>0</v>
          </cell>
          <cell r="M2177">
            <v>0</v>
          </cell>
          <cell r="N2177">
            <v>0</v>
          </cell>
          <cell r="R2177">
            <v>0</v>
          </cell>
          <cell r="S2177">
            <v>0</v>
          </cell>
          <cell r="T2177">
            <v>0</v>
          </cell>
          <cell r="U2177">
            <v>42</v>
          </cell>
          <cell r="V2177">
            <v>0</v>
          </cell>
          <cell r="W2177">
            <v>0</v>
          </cell>
          <cell r="AA2177">
            <v>0</v>
          </cell>
          <cell r="AB2177">
            <v>0</v>
          </cell>
          <cell r="AC2177">
            <v>0</v>
          </cell>
          <cell r="AD2177">
            <v>42</v>
          </cell>
          <cell r="AE2177">
            <v>143000</v>
          </cell>
          <cell r="AF2177">
            <v>0</v>
          </cell>
          <cell r="AI2177">
            <v>2282</v>
          </cell>
          <cell r="AK2177">
            <v>0</v>
          </cell>
          <cell r="AM2177">
            <v>378</v>
          </cell>
          <cell r="AN2177">
            <v>1</v>
          </cell>
          <cell r="AO2177">
            <v>393216</v>
          </cell>
          <cell r="AQ2177">
            <v>0</v>
          </cell>
          <cell r="AR2177">
            <v>0</v>
          </cell>
          <cell r="AS2177" t="str">
            <v>Ы</v>
          </cell>
          <cell r="AT2177" t="str">
            <v>Ы</v>
          </cell>
          <cell r="AU2177">
            <v>0</v>
          </cell>
          <cell r="AV2177">
            <v>0</v>
          </cell>
          <cell r="AW2177">
            <v>23</v>
          </cell>
          <cell r="AX2177">
            <v>1</v>
          </cell>
          <cell r="AY2177">
            <v>0</v>
          </cell>
          <cell r="AZ2177">
            <v>0</v>
          </cell>
          <cell r="BA2177">
            <v>0</v>
          </cell>
          <cell r="BB2177">
            <v>0</v>
          </cell>
          <cell r="BC2177">
            <v>38828</v>
          </cell>
        </row>
        <row r="2178">
          <cell r="A2178">
            <v>2006</v>
          </cell>
          <cell r="B2178">
            <v>3</v>
          </cell>
          <cell r="C2178">
            <v>222</v>
          </cell>
          <cell r="D2178">
            <v>21</v>
          </cell>
          <cell r="E2178">
            <v>792020</v>
          </cell>
          <cell r="F2178">
            <v>0</v>
          </cell>
          <cell r="G2178" t="str">
            <v>Затраты по ШПЗ (основные)</v>
          </cell>
          <cell r="H2178">
            <v>2011</v>
          </cell>
          <cell r="I2178">
            <v>7920</v>
          </cell>
          <cell r="J2178">
            <v>356143.87</v>
          </cell>
          <cell r="K2178">
            <v>1</v>
          </cell>
          <cell r="L2178">
            <v>0</v>
          </cell>
          <cell r="M2178">
            <v>0</v>
          </cell>
          <cell r="N2178">
            <v>0</v>
          </cell>
          <cell r="R2178">
            <v>0</v>
          </cell>
          <cell r="S2178">
            <v>0</v>
          </cell>
          <cell r="T2178">
            <v>0</v>
          </cell>
          <cell r="U2178">
            <v>42</v>
          </cell>
          <cell r="V2178">
            <v>0</v>
          </cell>
          <cell r="W2178">
            <v>0</v>
          </cell>
          <cell r="AA2178">
            <v>0</v>
          </cell>
          <cell r="AB2178">
            <v>0</v>
          </cell>
          <cell r="AC2178">
            <v>0</v>
          </cell>
          <cell r="AD2178">
            <v>42</v>
          </cell>
          <cell r="AE2178">
            <v>151000</v>
          </cell>
          <cell r="AF2178">
            <v>0</v>
          </cell>
          <cell r="AI2178">
            <v>2282</v>
          </cell>
          <cell r="AK2178">
            <v>0</v>
          </cell>
          <cell r="AM2178">
            <v>379</v>
          </cell>
          <cell r="AN2178">
            <v>1</v>
          </cell>
          <cell r="AO2178">
            <v>393216</v>
          </cell>
          <cell r="AQ2178">
            <v>0</v>
          </cell>
          <cell r="AR2178">
            <v>0</v>
          </cell>
          <cell r="AS2178" t="str">
            <v>Ы</v>
          </cell>
          <cell r="AT2178" t="str">
            <v>Ы</v>
          </cell>
          <cell r="AU2178">
            <v>0</v>
          </cell>
          <cell r="AV2178">
            <v>0</v>
          </cell>
          <cell r="AW2178">
            <v>23</v>
          </cell>
          <cell r="AX2178">
            <v>1</v>
          </cell>
          <cell r="AY2178">
            <v>0</v>
          </cell>
          <cell r="AZ2178">
            <v>0</v>
          </cell>
          <cell r="BA2178">
            <v>0</v>
          </cell>
          <cell r="BB2178">
            <v>0</v>
          </cell>
          <cell r="BC2178">
            <v>38828</v>
          </cell>
        </row>
        <row r="2179">
          <cell r="A2179">
            <v>2006</v>
          </cell>
          <cell r="B2179">
            <v>3</v>
          </cell>
          <cell r="C2179">
            <v>223</v>
          </cell>
          <cell r="D2179">
            <v>21</v>
          </cell>
          <cell r="E2179">
            <v>792020</v>
          </cell>
          <cell r="F2179">
            <v>0</v>
          </cell>
          <cell r="G2179" t="str">
            <v>Затраты по ШПЗ (основные)</v>
          </cell>
          <cell r="H2179">
            <v>2011</v>
          </cell>
          <cell r="I2179">
            <v>7920</v>
          </cell>
          <cell r="J2179">
            <v>727461.24</v>
          </cell>
          <cell r="K2179">
            <v>1</v>
          </cell>
          <cell r="L2179">
            <v>0</v>
          </cell>
          <cell r="M2179">
            <v>0</v>
          </cell>
          <cell r="N2179">
            <v>0</v>
          </cell>
          <cell r="R2179">
            <v>0</v>
          </cell>
          <cell r="S2179">
            <v>0</v>
          </cell>
          <cell r="T2179">
            <v>0</v>
          </cell>
          <cell r="U2179">
            <v>42</v>
          </cell>
          <cell r="V2179">
            <v>0</v>
          </cell>
          <cell r="W2179">
            <v>0</v>
          </cell>
          <cell r="AA2179">
            <v>0</v>
          </cell>
          <cell r="AB2179">
            <v>0</v>
          </cell>
          <cell r="AC2179">
            <v>0</v>
          </cell>
          <cell r="AD2179">
            <v>42</v>
          </cell>
          <cell r="AE2179">
            <v>152000</v>
          </cell>
          <cell r="AF2179">
            <v>0</v>
          </cell>
          <cell r="AI2179">
            <v>2282</v>
          </cell>
          <cell r="AK2179">
            <v>0</v>
          </cell>
          <cell r="AM2179">
            <v>380</v>
          </cell>
          <cell r="AN2179">
            <v>1</v>
          </cell>
          <cell r="AO2179">
            <v>393216</v>
          </cell>
          <cell r="AQ2179">
            <v>0</v>
          </cell>
          <cell r="AR2179">
            <v>0</v>
          </cell>
          <cell r="AS2179" t="str">
            <v>Ы</v>
          </cell>
          <cell r="AT2179" t="str">
            <v>Ы</v>
          </cell>
          <cell r="AU2179">
            <v>0</v>
          </cell>
          <cell r="AV2179">
            <v>0</v>
          </cell>
          <cell r="AW2179">
            <v>23</v>
          </cell>
          <cell r="AX2179">
            <v>1</v>
          </cell>
          <cell r="AY2179">
            <v>0</v>
          </cell>
          <cell r="AZ2179">
            <v>0</v>
          </cell>
          <cell r="BA2179">
            <v>0</v>
          </cell>
          <cell r="BB2179">
            <v>0</v>
          </cell>
          <cell r="BC2179">
            <v>38828</v>
          </cell>
        </row>
        <row r="2180">
          <cell r="A2180">
            <v>2006</v>
          </cell>
          <cell r="B2180">
            <v>3</v>
          </cell>
          <cell r="C2180">
            <v>224</v>
          </cell>
          <cell r="D2180">
            <v>21</v>
          </cell>
          <cell r="E2180">
            <v>792020</v>
          </cell>
          <cell r="F2180">
            <v>0</v>
          </cell>
          <cell r="G2180" t="str">
            <v>Затраты по ШПЗ (основные)</v>
          </cell>
          <cell r="H2180">
            <v>2011</v>
          </cell>
          <cell r="I2180">
            <v>7920</v>
          </cell>
          <cell r="J2180">
            <v>7192093.1100000003</v>
          </cell>
          <cell r="K2180">
            <v>1</v>
          </cell>
          <cell r="L2180">
            <v>0</v>
          </cell>
          <cell r="M2180">
            <v>0</v>
          </cell>
          <cell r="N2180">
            <v>0</v>
          </cell>
          <cell r="R2180">
            <v>0</v>
          </cell>
          <cell r="S2180">
            <v>0</v>
          </cell>
          <cell r="T2180">
            <v>0</v>
          </cell>
          <cell r="U2180">
            <v>42</v>
          </cell>
          <cell r="V2180">
            <v>0</v>
          </cell>
          <cell r="W2180">
            <v>0</v>
          </cell>
          <cell r="AA2180">
            <v>0</v>
          </cell>
          <cell r="AB2180">
            <v>0</v>
          </cell>
          <cell r="AC2180">
            <v>0</v>
          </cell>
          <cell r="AD2180">
            <v>42</v>
          </cell>
          <cell r="AE2180">
            <v>220000</v>
          </cell>
          <cell r="AF2180">
            <v>0</v>
          </cell>
          <cell r="AI2180">
            <v>2282</v>
          </cell>
          <cell r="AK2180">
            <v>0</v>
          </cell>
          <cell r="AM2180">
            <v>381</v>
          </cell>
          <cell r="AN2180">
            <v>1</v>
          </cell>
          <cell r="AO2180">
            <v>393216</v>
          </cell>
          <cell r="AQ2180">
            <v>0</v>
          </cell>
          <cell r="AR2180">
            <v>0</v>
          </cell>
          <cell r="AS2180" t="str">
            <v>Ы</v>
          </cell>
          <cell r="AT2180" t="str">
            <v>Ы</v>
          </cell>
          <cell r="AU2180">
            <v>0</v>
          </cell>
          <cell r="AV2180">
            <v>0</v>
          </cell>
          <cell r="AW2180">
            <v>23</v>
          </cell>
          <cell r="AX2180">
            <v>1</v>
          </cell>
          <cell r="AY2180">
            <v>0</v>
          </cell>
          <cell r="AZ2180">
            <v>0</v>
          </cell>
          <cell r="BA2180">
            <v>0</v>
          </cell>
          <cell r="BB2180">
            <v>0</v>
          </cell>
          <cell r="BC2180">
            <v>38828</v>
          </cell>
        </row>
        <row r="2181">
          <cell r="A2181">
            <v>2006</v>
          </cell>
          <cell r="B2181">
            <v>3</v>
          </cell>
          <cell r="C2181">
            <v>225</v>
          </cell>
          <cell r="D2181">
            <v>21</v>
          </cell>
          <cell r="E2181">
            <v>792020</v>
          </cell>
          <cell r="F2181">
            <v>0</v>
          </cell>
          <cell r="G2181" t="str">
            <v>Затраты по ШПЗ (основные)</v>
          </cell>
          <cell r="H2181">
            <v>2011</v>
          </cell>
          <cell r="I2181">
            <v>7920</v>
          </cell>
          <cell r="J2181">
            <v>3773963.83</v>
          </cell>
          <cell r="K2181">
            <v>1</v>
          </cell>
          <cell r="L2181">
            <v>0</v>
          </cell>
          <cell r="M2181">
            <v>0</v>
          </cell>
          <cell r="N2181">
            <v>0</v>
          </cell>
          <cell r="R2181">
            <v>0</v>
          </cell>
          <cell r="S2181">
            <v>0</v>
          </cell>
          <cell r="T2181">
            <v>0</v>
          </cell>
          <cell r="U2181">
            <v>42</v>
          </cell>
          <cell r="V2181">
            <v>0</v>
          </cell>
          <cell r="W2181">
            <v>0</v>
          </cell>
          <cell r="AA2181">
            <v>0</v>
          </cell>
          <cell r="AB2181">
            <v>0</v>
          </cell>
          <cell r="AC2181">
            <v>0</v>
          </cell>
          <cell r="AD2181">
            <v>42</v>
          </cell>
          <cell r="AE2181">
            <v>230000</v>
          </cell>
          <cell r="AF2181">
            <v>0</v>
          </cell>
          <cell r="AI2181">
            <v>2282</v>
          </cell>
          <cell r="AK2181">
            <v>0</v>
          </cell>
          <cell r="AM2181">
            <v>382</v>
          </cell>
          <cell r="AN2181">
            <v>1</v>
          </cell>
          <cell r="AO2181">
            <v>393216</v>
          </cell>
          <cell r="AQ2181">
            <v>0</v>
          </cell>
          <cell r="AR2181">
            <v>0</v>
          </cell>
          <cell r="AS2181" t="str">
            <v>Ы</v>
          </cell>
          <cell r="AT2181" t="str">
            <v>Ы</v>
          </cell>
          <cell r="AU2181">
            <v>0</v>
          </cell>
          <cell r="AV2181">
            <v>0</v>
          </cell>
          <cell r="AW2181">
            <v>23</v>
          </cell>
          <cell r="AX2181">
            <v>1</v>
          </cell>
          <cell r="AY2181">
            <v>0</v>
          </cell>
          <cell r="AZ2181">
            <v>0</v>
          </cell>
          <cell r="BA2181">
            <v>0</v>
          </cell>
          <cell r="BB2181">
            <v>0</v>
          </cell>
          <cell r="BC2181">
            <v>38828</v>
          </cell>
        </row>
        <row r="2182">
          <cell r="A2182">
            <v>2006</v>
          </cell>
          <cell r="B2182">
            <v>3</v>
          </cell>
          <cell r="C2182">
            <v>226</v>
          </cell>
          <cell r="D2182">
            <v>21</v>
          </cell>
          <cell r="E2182">
            <v>792020</v>
          </cell>
          <cell r="F2182">
            <v>0</v>
          </cell>
          <cell r="G2182" t="str">
            <v>Затраты по ШПЗ (основные)</v>
          </cell>
          <cell r="H2182">
            <v>2011</v>
          </cell>
          <cell r="I2182">
            <v>7920</v>
          </cell>
          <cell r="J2182">
            <v>570463.51</v>
          </cell>
          <cell r="K2182">
            <v>1</v>
          </cell>
          <cell r="L2182">
            <v>0</v>
          </cell>
          <cell r="M2182">
            <v>0</v>
          </cell>
          <cell r="N2182">
            <v>0</v>
          </cell>
          <cell r="R2182">
            <v>0</v>
          </cell>
          <cell r="S2182">
            <v>0</v>
          </cell>
          <cell r="T2182">
            <v>0</v>
          </cell>
          <cell r="U2182">
            <v>42</v>
          </cell>
          <cell r="V2182">
            <v>0</v>
          </cell>
          <cell r="W2182">
            <v>0</v>
          </cell>
          <cell r="AA2182">
            <v>0</v>
          </cell>
          <cell r="AB2182">
            <v>0</v>
          </cell>
          <cell r="AC2182">
            <v>0</v>
          </cell>
          <cell r="AD2182">
            <v>42</v>
          </cell>
          <cell r="AE2182">
            <v>260000</v>
          </cell>
          <cell r="AF2182">
            <v>0</v>
          </cell>
          <cell r="AI2182">
            <v>2282</v>
          </cell>
          <cell r="AK2182">
            <v>0</v>
          </cell>
          <cell r="AM2182">
            <v>383</v>
          </cell>
          <cell r="AN2182">
            <v>1</v>
          </cell>
          <cell r="AO2182">
            <v>393216</v>
          </cell>
          <cell r="AQ2182">
            <v>0</v>
          </cell>
          <cell r="AR2182">
            <v>0</v>
          </cell>
          <cell r="AS2182" t="str">
            <v>Ы</v>
          </cell>
          <cell r="AT2182" t="str">
            <v>Ы</v>
          </cell>
          <cell r="AU2182">
            <v>0</v>
          </cell>
          <cell r="AV2182">
            <v>0</v>
          </cell>
          <cell r="AW2182">
            <v>23</v>
          </cell>
          <cell r="AX2182">
            <v>1</v>
          </cell>
          <cell r="AY2182">
            <v>0</v>
          </cell>
          <cell r="AZ2182">
            <v>0</v>
          </cell>
          <cell r="BA2182">
            <v>0</v>
          </cell>
          <cell r="BB2182">
            <v>0</v>
          </cell>
          <cell r="BC2182">
            <v>38828</v>
          </cell>
        </row>
        <row r="2183">
          <cell r="A2183">
            <v>2006</v>
          </cell>
          <cell r="B2183">
            <v>3</v>
          </cell>
          <cell r="C2183">
            <v>227</v>
          </cell>
          <cell r="D2183">
            <v>21</v>
          </cell>
          <cell r="E2183">
            <v>792020</v>
          </cell>
          <cell r="F2183">
            <v>0</v>
          </cell>
          <cell r="G2183" t="str">
            <v>Затраты по ШПЗ (основные)</v>
          </cell>
          <cell r="H2183">
            <v>2011</v>
          </cell>
          <cell r="I2183">
            <v>7920</v>
          </cell>
          <cell r="J2183">
            <v>929454.17</v>
          </cell>
          <cell r="K2183">
            <v>1</v>
          </cell>
          <cell r="L2183">
            <v>0</v>
          </cell>
          <cell r="M2183">
            <v>0</v>
          </cell>
          <cell r="N2183">
            <v>0</v>
          </cell>
          <cell r="R2183">
            <v>0</v>
          </cell>
          <cell r="S2183">
            <v>0</v>
          </cell>
          <cell r="T2183">
            <v>0</v>
          </cell>
          <cell r="U2183">
            <v>42</v>
          </cell>
          <cell r="V2183">
            <v>0</v>
          </cell>
          <cell r="W2183">
            <v>0</v>
          </cell>
          <cell r="AA2183">
            <v>0</v>
          </cell>
          <cell r="AB2183">
            <v>0</v>
          </cell>
          <cell r="AC2183">
            <v>0</v>
          </cell>
          <cell r="AD2183">
            <v>42</v>
          </cell>
          <cell r="AE2183">
            <v>270000</v>
          </cell>
          <cell r="AF2183">
            <v>0</v>
          </cell>
          <cell r="AI2183">
            <v>2282</v>
          </cell>
          <cell r="AK2183">
            <v>0</v>
          </cell>
          <cell r="AM2183">
            <v>384</v>
          </cell>
          <cell r="AN2183">
            <v>1</v>
          </cell>
          <cell r="AO2183">
            <v>393216</v>
          </cell>
          <cell r="AQ2183">
            <v>0</v>
          </cell>
          <cell r="AR2183">
            <v>0</v>
          </cell>
          <cell r="AS2183" t="str">
            <v>Ы</v>
          </cell>
          <cell r="AT2183" t="str">
            <v>Ы</v>
          </cell>
          <cell r="AU2183">
            <v>0</v>
          </cell>
          <cell r="AV2183">
            <v>0</v>
          </cell>
          <cell r="AW2183">
            <v>23</v>
          </cell>
          <cell r="AX2183">
            <v>1</v>
          </cell>
          <cell r="AY2183">
            <v>0</v>
          </cell>
          <cell r="AZ2183">
            <v>0</v>
          </cell>
          <cell r="BA2183">
            <v>0</v>
          </cell>
          <cell r="BB2183">
            <v>0</v>
          </cell>
          <cell r="BC2183">
            <v>38828</v>
          </cell>
        </row>
        <row r="2184">
          <cell r="A2184">
            <v>2006</v>
          </cell>
          <cell r="B2184">
            <v>3</v>
          </cell>
          <cell r="C2184">
            <v>228</v>
          </cell>
          <cell r="D2184">
            <v>21</v>
          </cell>
          <cell r="E2184">
            <v>792020</v>
          </cell>
          <cell r="F2184">
            <v>0</v>
          </cell>
          <cell r="G2184" t="str">
            <v>Затраты по ШПЗ (основные)</v>
          </cell>
          <cell r="H2184">
            <v>2011</v>
          </cell>
          <cell r="I2184">
            <v>7920</v>
          </cell>
          <cell r="J2184">
            <v>57726.19</v>
          </cell>
          <cell r="K2184">
            <v>1</v>
          </cell>
          <cell r="L2184">
            <v>0</v>
          </cell>
          <cell r="M2184">
            <v>0</v>
          </cell>
          <cell r="N2184">
            <v>0</v>
          </cell>
          <cell r="R2184">
            <v>0</v>
          </cell>
          <cell r="S2184">
            <v>0</v>
          </cell>
          <cell r="T2184">
            <v>0</v>
          </cell>
          <cell r="U2184">
            <v>42</v>
          </cell>
          <cell r="V2184">
            <v>0</v>
          </cell>
          <cell r="W2184">
            <v>0</v>
          </cell>
          <cell r="AA2184">
            <v>0</v>
          </cell>
          <cell r="AB2184">
            <v>0</v>
          </cell>
          <cell r="AC2184">
            <v>0</v>
          </cell>
          <cell r="AD2184">
            <v>42</v>
          </cell>
          <cell r="AE2184">
            <v>280000</v>
          </cell>
          <cell r="AF2184">
            <v>0</v>
          </cell>
          <cell r="AI2184">
            <v>2282</v>
          </cell>
          <cell r="AK2184">
            <v>0</v>
          </cell>
          <cell r="AM2184">
            <v>385</v>
          </cell>
          <cell r="AN2184">
            <v>1</v>
          </cell>
          <cell r="AO2184">
            <v>393216</v>
          </cell>
          <cell r="AQ2184">
            <v>0</v>
          </cell>
          <cell r="AR2184">
            <v>0</v>
          </cell>
          <cell r="AS2184" t="str">
            <v>Ы</v>
          </cell>
          <cell r="AT2184" t="str">
            <v>Ы</v>
          </cell>
          <cell r="AU2184">
            <v>0</v>
          </cell>
          <cell r="AV2184">
            <v>0</v>
          </cell>
          <cell r="AW2184">
            <v>23</v>
          </cell>
          <cell r="AX2184">
            <v>1</v>
          </cell>
          <cell r="AY2184">
            <v>0</v>
          </cell>
          <cell r="AZ2184">
            <v>0</v>
          </cell>
          <cell r="BA2184">
            <v>0</v>
          </cell>
          <cell r="BB2184">
            <v>0</v>
          </cell>
          <cell r="BC2184">
            <v>38828</v>
          </cell>
        </row>
        <row r="2185">
          <cell r="A2185">
            <v>2006</v>
          </cell>
          <cell r="B2185">
            <v>3</v>
          </cell>
          <cell r="C2185">
            <v>229</v>
          </cell>
          <cell r="D2185">
            <v>21</v>
          </cell>
          <cell r="E2185">
            <v>792020</v>
          </cell>
          <cell r="F2185">
            <v>0</v>
          </cell>
          <cell r="G2185" t="str">
            <v>Затраты по ШПЗ (основные)</v>
          </cell>
          <cell r="H2185">
            <v>2011</v>
          </cell>
          <cell r="I2185">
            <v>7920</v>
          </cell>
          <cell r="J2185">
            <v>321914.96999999997</v>
          </cell>
          <cell r="K2185">
            <v>1</v>
          </cell>
          <cell r="L2185">
            <v>0</v>
          </cell>
          <cell r="M2185">
            <v>0</v>
          </cell>
          <cell r="N2185">
            <v>0</v>
          </cell>
          <cell r="R2185">
            <v>0</v>
          </cell>
          <cell r="S2185">
            <v>0</v>
          </cell>
          <cell r="T2185">
            <v>0</v>
          </cell>
          <cell r="U2185">
            <v>42</v>
          </cell>
          <cell r="V2185">
            <v>0</v>
          </cell>
          <cell r="W2185">
            <v>0</v>
          </cell>
          <cell r="AA2185">
            <v>0</v>
          </cell>
          <cell r="AB2185">
            <v>0</v>
          </cell>
          <cell r="AC2185">
            <v>0</v>
          </cell>
          <cell r="AD2185">
            <v>42</v>
          </cell>
          <cell r="AE2185">
            <v>280100</v>
          </cell>
          <cell r="AF2185">
            <v>0</v>
          </cell>
          <cell r="AI2185">
            <v>2282</v>
          </cell>
          <cell r="AK2185">
            <v>0</v>
          </cell>
          <cell r="AM2185">
            <v>386</v>
          </cell>
          <cell r="AN2185">
            <v>1</v>
          </cell>
          <cell r="AO2185">
            <v>393216</v>
          </cell>
          <cell r="AQ2185">
            <v>0</v>
          </cell>
          <cell r="AR2185">
            <v>0</v>
          </cell>
          <cell r="AS2185" t="str">
            <v>Ы</v>
          </cell>
          <cell r="AT2185" t="str">
            <v>Ы</v>
          </cell>
          <cell r="AU2185">
            <v>0</v>
          </cell>
          <cell r="AV2185">
            <v>0</v>
          </cell>
          <cell r="AW2185">
            <v>23</v>
          </cell>
          <cell r="AX2185">
            <v>1</v>
          </cell>
          <cell r="AY2185">
            <v>0</v>
          </cell>
          <cell r="AZ2185">
            <v>0</v>
          </cell>
          <cell r="BA2185">
            <v>0</v>
          </cell>
          <cell r="BB2185">
            <v>0</v>
          </cell>
          <cell r="BC2185">
            <v>38828</v>
          </cell>
        </row>
        <row r="2186">
          <cell r="A2186">
            <v>2006</v>
          </cell>
          <cell r="B2186">
            <v>3</v>
          </cell>
          <cell r="C2186">
            <v>230</v>
          </cell>
          <cell r="D2186">
            <v>21</v>
          </cell>
          <cell r="E2186">
            <v>792020</v>
          </cell>
          <cell r="F2186">
            <v>0</v>
          </cell>
          <cell r="G2186" t="str">
            <v>Затраты по ШПЗ (основные)</v>
          </cell>
          <cell r="H2186">
            <v>2011</v>
          </cell>
          <cell r="I2186">
            <v>7920</v>
          </cell>
          <cell r="J2186">
            <v>41843.949999999997</v>
          </cell>
          <cell r="K2186">
            <v>1</v>
          </cell>
          <cell r="L2186">
            <v>0</v>
          </cell>
          <cell r="M2186">
            <v>0</v>
          </cell>
          <cell r="N2186">
            <v>0</v>
          </cell>
          <cell r="R2186">
            <v>0</v>
          </cell>
          <cell r="S2186">
            <v>0</v>
          </cell>
          <cell r="T2186">
            <v>0</v>
          </cell>
          <cell r="U2186">
            <v>42</v>
          </cell>
          <cell r="V2186">
            <v>0</v>
          </cell>
          <cell r="W2186">
            <v>0</v>
          </cell>
          <cell r="AA2186">
            <v>0</v>
          </cell>
          <cell r="AB2186">
            <v>0</v>
          </cell>
          <cell r="AC2186">
            <v>0</v>
          </cell>
          <cell r="AD2186">
            <v>42</v>
          </cell>
          <cell r="AE2186">
            <v>280200</v>
          </cell>
          <cell r="AF2186">
            <v>0</v>
          </cell>
          <cell r="AI2186">
            <v>2282</v>
          </cell>
          <cell r="AK2186">
            <v>0</v>
          </cell>
          <cell r="AM2186">
            <v>387</v>
          </cell>
          <cell r="AN2186">
            <v>1</v>
          </cell>
          <cell r="AO2186">
            <v>393216</v>
          </cell>
          <cell r="AQ2186">
            <v>0</v>
          </cell>
          <cell r="AR2186">
            <v>0</v>
          </cell>
          <cell r="AS2186" t="str">
            <v>Ы</v>
          </cell>
          <cell r="AT2186" t="str">
            <v>Ы</v>
          </cell>
          <cell r="AU2186">
            <v>0</v>
          </cell>
          <cell r="AV2186">
            <v>0</v>
          </cell>
          <cell r="AW2186">
            <v>23</v>
          </cell>
          <cell r="AX2186">
            <v>1</v>
          </cell>
          <cell r="AY2186">
            <v>0</v>
          </cell>
          <cell r="AZ2186">
            <v>0</v>
          </cell>
          <cell r="BA2186">
            <v>0</v>
          </cell>
          <cell r="BB2186">
            <v>0</v>
          </cell>
          <cell r="BC2186">
            <v>38828</v>
          </cell>
        </row>
        <row r="2187">
          <cell r="A2187">
            <v>2006</v>
          </cell>
          <cell r="B2187">
            <v>3</v>
          </cell>
          <cell r="C2187">
            <v>231</v>
          </cell>
          <cell r="D2187">
            <v>21</v>
          </cell>
          <cell r="E2187">
            <v>792020</v>
          </cell>
          <cell r="F2187">
            <v>0</v>
          </cell>
          <cell r="G2187" t="str">
            <v>Затраты по ШПЗ (основные)</v>
          </cell>
          <cell r="H2187">
            <v>2011</v>
          </cell>
          <cell r="I2187">
            <v>7920</v>
          </cell>
          <cell r="J2187">
            <v>563652.56999999995</v>
          </cell>
          <cell r="K2187">
            <v>1</v>
          </cell>
          <cell r="L2187">
            <v>0</v>
          </cell>
          <cell r="M2187">
            <v>0</v>
          </cell>
          <cell r="N2187">
            <v>0</v>
          </cell>
          <cell r="R2187">
            <v>0</v>
          </cell>
          <cell r="S2187">
            <v>0</v>
          </cell>
          <cell r="T2187">
            <v>0</v>
          </cell>
          <cell r="U2187">
            <v>42</v>
          </cell>
          <cell r="V2187">
            <v>0</v>
          </cell>
          <cell r="W2187">
            <v>0</v>
          </cell>
          <cell r="AA2187">
            <v>0</v>
          </cell>
          <cell r="AB2187">
            <v>0</v>
          </cell>
          <cell r="AC2187">
            <v>0</v>
          </cell>
          <cell r="AD2187">
            <v>42</v>
          </cell>
          <cell r="AE2187">
            <v>280400</v>
          </cell>
          <cell r="AF2187">
            <v>0</v>
          </cell>
          <cell r="AI2187">
            <v>2282</v>
          </cell>
          <cell r="AK2187">
            <v>0</v>
          </cell>
          <cell r="AM2187">
            <v>388</v>
          </cell>
          <cell r="AN2187">
            <v>1</v>
          </cell>
          <cell r="AO2187">
            <v>393216</v>
          </cell>
          <cell r="AQ2187">
            <v>0</v>
          </cell>
          <cell r="AR2187">
            <v>0</v>
          </cell>
          <cell r="AS2187" t="str">
            <v>Ы</v>
          </cell>
          <cell r="AT2187" t="str">
            <v>Ы</v>
          </cell>
          <cell r="AU2187">
            <v>0</v>
          </cell>
          <cell r="AV2187">
            <v>0</v>
          </cell>
          <cell r="AW2187">
            <v>23</v>
          </cell>
          <cell r="AX2187">
            <v>1</v>
          </cell>
          <cell r="AY2187">
            <v>0</v>
          </cell>
          <cell r="AZ2187">
            <v>0</v>
          </cell>
          <cell r="BA2187">
            <v>0</v>
          </cell>
          <cell r="BB2187">
            <v>0</v>
          </cell>
          <cell r="BC2187">
            <v>38828</v>
          </cell>
        </row>
        <row r="2188">
          <cell r="A2188">
            <v>2006</v>
          </cell>
          <cell r="B2188">
            <v>3</v>
          </cell>
          <cell r="C2188">
            <v>232</v>
          </cell>
          <cell r="D2188">
            <v>21</v>
          </cell>
          <cell r="E2188">
            <v>792020</v>
          </cell>
          <cell r="F2188">
            <v>0</v>
          </cell>
          <cell r="G2188" t="str">
            <v>Затраты по ШПЗ (основные)</v>
          </cell>
          <cell r="H2188">
            <v>2011</v>
          </cell>
          <cell r="I2188">
            <v>7920</v>
          </cell>
          <cell r="J2188">
            <v>163752.63</v>
          </cell>
          <cell r="K2188">
            <v>1</v>
          </cell>
          <cell r="L2188">
            <v>0</v>
          </cell>
          <cell r="M2188">
            <v>0</v>
          </cell>
          <cell r="N2188">
            <v>0</v>
          </cell>
          <cell r="R2188">
            <v>0</v>
          </cell>
          <cell r="S2188">
            <v>0</v>
          </cell>
          <cell r="T2188">
            <v>0</v>
          </cell>
          <cell r="U2188">
            <v>42</v>
          </cell>
          <cell r="V2188">
            <v>0</v>
          </cell>
          <cell r="W2188">
            <v>0</v>
          </cell>
          <cell r="AA2188">
            <v>0</v>
          </cell>
          <cell r="AB2188">
            <v>0</v>
          </cell>
          <cell r="AC2188">
            <v>0</v>
          </cell>
          <cell r="AD2188">
            <v>42</v>
          </cell>
          <cell r="AE2188">
            <v>281100</v>
          </cell>
          <cell r="AF2188">
            <v>0</v>
          </cell>
          <cell r="AI2188">
            <v>2282</v>
          </cell>
          <cell r="AK2188">
            <v>0</v>
          </cell>
          <cell r="AM2188">
            <v>389</v>
          </cell>
          <cell r="AN2188">
            <v>1</v>
          </cell>
          <cell r="AO2188">
            <v>393216</v>
          </cell>
          <cell r="AQ2188">
            <v>0</v>
          </cell>
          <cell r="AR2188">
            <v>0</v>
          </cell>
          <cell r="AS2188" t="str">
            <v>Ы</v>
          </cell>
          <cell r="AT2188" t="str">
            <v>Ы</v>
          </cell>
          <cell r="AU2188">
            <v>0</v>
          </cell>
          <cell r="AV2188">
            <v>0</v>
          </cell>
          <cell r="AW2188">
            <v>23</v>
          </cell>
          <cell r="AX2188">
            <v>1</v>
          </cell>
          <cell r="AY2188">
            <v>0</v>
          </cell>
          <cell r="AZ2188">
            <v>0</v>
          </cell>
          <cell r="BA2188">
            <v>0</v>
          </cell>
          <cell r="BB2188">
            <v>0</v>
          </cell>
          <cell r="BC2188">
            <v>38828</v>
          </cell>
        </row>
        <row r="2189">
          <cell r="A2189">
            <v>2006</v>
          </cell>
          <cell r="B2189">
            <v>3</v>
          </cell>
          <cell r="C2189">
            <v>233</v>
          </cell>
          <cell r="D2189">
            <v>21</v>
          </cell>
          <cell r="E2189">
            <v>792020</v>
          </cell>
          <cell r="F2189">
            <v>0</v>
          </cell>
          <cell r="G2189" t="str">
            <v>Затраты по ШПЗ (основные)</v>
          </cell>
          <cell r="H2189">
            <v>2011</v>
          </cell>
          <cell r="I2189">
            <v>7920</v>
          </cell>
          <cell r="J2189">
            <v>400</v>
          </cell>
          <cell r="K2189">
            <v>1</v>
          </cell>
          <cell r="L2189">
            <v>0</v>
          </cell>
          <cell r="M2189">
            <v>0</v>
          </cell>
          <cell r="N2189">
            <v>0</v>
          </cell>
          <cell r="R2189">
            <v>0</v>
          </cell>
          <cell r="S2189">
            <v>0</v>
          </cell>
          <cell r="T2189">
            <v>0</v>
          </cell>
          <cell r="U2189">
            <v>42</v>
          </cell>
          <cell r="V2189">
            <v>0</v>
          </cell>
          <cell r="W2189">
            <v>0</v>
          </cell>
          <cell r="AA2189">
            <v>0</v>
          </cell>
          <cell r="AB2189">
            <v>0</v>
          </cell>
          <cell r="AC2189">
            <v>0</v>
          </cell>
          <cell r="AD2189">
            <v>42</v>
          </cell>
          <cell r="AE2189">
            <v>282000</v>
          </cell>
          <cell r="AF2189">
            <v>0</v>
          </cell>
          <cell r="AI2189">
            <v>2282</v>
          </cell>
          <cell r="AK2189">
            <v>0</v>
          </cell>
          <cell r="AM2189">
            <v>390</v>
          </cell>
          <cell r="AN2189">
            <v>1</v>
          </cell>
          <cell r="AO2189">
            <v>393216</v>
          </cell>
          <cell r="AQ2189">
            <v>0</v>
          </cell>
          <cell r="AR2189">
            <v>0</v>
          </cell>
          <cell r="AS2189" t="str">
            <v>Ы</v>
          </cell>
          <cell r="AT2189" t="str">
            <v>Ы</v>
          </cell>
          <cell r="AU2189">
            <v>0</v>
          </cell>
          <cell r="AV2189">
            <v>0</v>
          </cell>
          <cell r="AW2189">
            <v>23</v>
          </cell>
          <cell r="AX2189">
            <v>1</v>
          </cell>
          <cell r="AY2189">
            <v>0</v>
          </cell>
          <cell r="AZ2189">
            <v>0</v>
          </cell>
          <cell r="BA2189">
            <v>0</v>
          </cell>
          <cell r="BB2189">
            <v>0</v>
          </cell>
          <cell r="BC2189">
            <v>38828</v>
          </cell>
        </row>
        <row r="2190">
          <cell r="A2190">
            <v>2006</v>
          </cell>
          <cell r="B2190">
            <v>3</v>
          </cell>
          <cell r="C2190">
            <v>234</v>
          </cell>
          <cell r="D2190">
            <v>21</v>
          </cell>
          <cell r="E2190">
            <v>792020</v>
          </cell>
          <cell r="F2190">
            <v>0</v>
          </cell>
          <cell r="G2190" t="str">
            <v>Затраты по ШПЗ (основные)</v>
          </cell>
          <cell r="H2190">
            <v>2011</v>
          </cell>
          <cell r="I2190">
            <v>7920</v>
          </cell>
          <cell r="J2190">
            <v>55816.33</v>
          </cell>
          <cell r="K2190">
            <v>1</v>
          </cell>
          <cell r="L2190">
            <v>0</v>
          </cell>
          <cell r="M2190">
            <v>0</v>
          </cell>
          <cell r="N2190">
            <v>0</v>
          </cell>
          <cell r="R2190">
            <v>0</v>
          </cell>
          <cell r="S2190">
            <v>0</v>
          </cell>
          <cell r="T2190">
            <v>0</v>
          </cell>
          <cell r="U2190">
            <v>42</v>
          </cell>
          <cell r="V2190">
            <v>0</v>
          </cell>
          <cell r="W2190">
            <v>0</v>
          </cell>
          <cell r="AA2190">
            <v>0</v>
          </cell>
          <cell r="AB2190">
            <v>0</v>
          </cell>
          <cell r="AC2190">
            <v>0</v>
          </cell>
          <cell r="AD2190">
            <v>42</v>
          </cell>
          <cell r="AE2190">
            <v>282200</v>
          </cell>
          <cell r="AF2190">
            <v>0</v>
          </cell>
          <cell r="AI2190">
            <v>2282</v>
          </cell>
          <cell r="AK2190">
            <v>0</v>
          </cell>
          <cell r="AM2190">
            <v>391</v>
          </cell>
          <cell r="AN2190">
            <v>1</v>
          </cell>
          <cell r="AO2190">
            <v>393216</v>
          </cell>
          <cell r="AQ2190">
            <v>0</v>
          </cell>
          <cell r="AR2190">
            <v>0</v>
          </cell>
          <cell r="AS2190" t="str">
            <v>Ы</v>
          </cell>
          <cell r="AT2190" t="str">
            <v>Ы</v>
          </cell>
          <cell r="AU2190">
            <v>0</v>
          </cell>
          <cell r="AV2190">
            <v>0</v>
          </cell>
          <cell r="AW2190">
            <v>23</v>
          </cell>
          <cell r="AX2190">
            <v>1</v>
          </cell>
          <cell r="AY2190">
            <v>0</v>
          </cell>
          <cell r="AZ2190">
            <v>0</v>
          </cell>
          <cell r="BA2190">
            <v>0</v>
          </cell>
          <cell r="BB2190">
            <v>0</v>
          </cell>
          <cell r="BC2190">
            <v>38828</v>
          </cell>
        </row>
        <row r="2191">
          <cell r="A2191">
            <v>2006</v>
          </cell>
          <cell r="B2191">
            <v>3</v>
          </cell>
          <cell r="C2191">
            <v>235</v>
          </cell>
          <cell r="D2191">
            <v>21</v>
          </cell>
          <cell r="E2191">
            <v>792020</v>
          </cell>
          <cell r="F2191">
            <v>0</v>
          </cell>
          <cell r="G2191" t="str">
            <v>Затраты по ШПЗ (основные)</v>
          </cell>
          <cell r="H2191">
            <v>2011</v>
          </cell>
          <cell r="I2191">
            <v>7920</v>
          </cell>
          <cell r="J2191">
            <v>414.94</v>
          </cell>
          <cell r="K2191">
            <v>1</v>
          </cell>
          <cell r="L2191">
            <v>0</v>
          </cell>
          <cell r="M2191">
            <v>0</v>
          </cell>
          <cell r="N2191">
            <v>0</v>
          </cell>
          <cell r="R2191">
            <v>0</v>
          </cell>
          <cell r="S2191">
            <v>0</v>
          </cell>
          <cell r="T2191">
            <v>0</v>
          </cell>
          <cell r="U2191">
            <v>42</v>
          </cell>
          <cell r="V2191">
            <v>0</v>
          </cell>
          <cell r="W2191">
            <v>0</v>
          </cell>
          <cell r="AA2191">
            <v>0</v>
          </cell>
          <cell r="AB2191">
            <v>0</v>
          </cell>
          <cell r="AC2191">
            <v>0</v>
          </cell>
          <cell r="AD2191">
            <v>42</v>
          </cell>
          <cell r="AE2191">
            <v>282600</v>
          </cell>
          <cell r="AF2191">
            <v>0</v>
          </cell>
          <cell r="AI2191">
            <v>2282</v>
          </cell>
          <cell r="AK2191">
            <v>0</v>
          </cell>
          <cell r="AM2191">
            <v>392</v>
          </cell>
          <cell r="AN2191">
            <v>1</v>
          </cell>
          <cell r="AO2191">
            <v>393216</v>
          </cell>
          <cell r="AQ2191">
            <v>0</v>
          </cell>
          <cell r="AR2191">
            <v>0</v>
          </cell>
          <cell r="AS2191" t="str">
            <v>Ы</v>
          </cell>
          <cell r="AT2191" t="str">
            <v>Ы</v>
          </cell>
          <cell r="AU2191">
            <v>0</v>
          </cell>
          <cell r="AV2191">
            <v>0</v>
          </cell>
          <cell r="AW2191">
            <v>23</v>
          </cell>
          <cell r="AX2191">
            <v>1</v>
          </cell>
          <cell r="AY2191">
            <v>0</v>
          </cell>
          <cell r="AZ2191">
            <v>0</v>
          </cell>
          <cell r="BA2191">
            <v>0</v>
          </cell>
          <cell r="BB2191">
            <v>0</v>
          </cell>
          <cell r="BC2191">
            <v>38828</v>
          </cell>
        </row>
        <row r="2192">
          <cell r="A2192">
            <v>2006</v>
          </cell>
          <cell r="B2192">
            <v>3</v>
          </cell>
          <cell r="C2192">
            <v>236</v>
          </cell>
          <cell r="D2192">
            <v>21</v>
          </cell>
          <cell r="E2192">
            <v>792020</v>
          </cell>
          <cell r="F2192">
            <v>0</v>
          </cell>
          <cell r="G2192" t="str">
            <v>Затраты по ШПЗ (основные)</v>
          </cell>
          <cell r="H2192">
            <v>2011</v>
          </cell>
          <cell r="I2192">
            <v>7920</v>
          </cell>
          <cell r="J2192">
            <v>211594.44</v>
          </cell>
          <cell r="K2192">
            <v>1</v>
          </cell>
          <cell r="L2192">
            <v>0</v>
          </cell>
          <cell r="M2192">
            <v>0</v>
          </cell>
          <cell r="N2192">
            <v>0</v>
          </cell>
          <cell r="R2192">
            <v>0</v>
          </cell>
          <cell r="S2192">
            <v>0</v>
          </cell>
          <cell r="T2192">
            <v>0</v>
          </cell>
          <cell r="U2192">
            <v>42</v>
          </cell>
          <cell r="V2192">
            <v>0</v>
          </cell>
          <cell r="W2192">
            <v>0</v>
          </cell>
          <cell r="AA2192">
            <v>0</v>
          </cell>
          <cell r="AB2192">
            <v>0</v>
          </cell>
          <cell r="AC2192">
            <v>0</v>
          </cell>
          <cell r="AD2192">
            <v>42</v>
          </cell>
          <cell r="AE2192">
            <v>283000</v>
          </cell>
          <cell r="AF2192">
            <v>0</v>
          </cell>
          <cell r="AI2192">
            <v>2282</v>
          </cell>
          <cell r="AK2192">
            <v>0</v>
          </cell>
          <cell r="AM2192">
            <v>393</v>
          </cell>
          <cell r="AN2192">
            <v>1</v>
          </cell>
          <cell r="AO2192">
            <v>393216</v>
          </cell>
          <cell r="AQ2192">
            <v>0</v>
          </cell>
          <cell r="AR2192">
            <v>0</v>
          </cell>
          <cell r="AS2192" t="str">
            <v>Ы</v>
          </cell>
          <cell r="AT2192" t="str">
            <v>Ы</v>
          </cell>
          <cell r="AU2192">
            <v>0</v>
          </cell>
          <cell r="AV2192">
            <v>0</v>
          </cell>
          <cell r="AW2192">
            <v>23</v>
          </cell>
          <cell r="AX2192">
            <v>1</v>
          </cell>
          <cell r="AY2192">
            <v>0</v>
          </cell>
          <cell r="AZ2192">
            <v>0</v>
          </cell>
          <cell r="BA2192">
            <v>0</v>
          </cell>
          <cell r="BB2192">
            <v>0</v>
          </cell>
          <cell r="BC2192">
            <v>38828</v>
          </cell>
        </row>
        <row r="2193">
          <cell r="A2193">
            <v>2006</v>
          </cell>
          <cell r="B2193">
            <v>3</v>
          </cell>
          <cell r="C2193">
            <v>237</v>
          </cell>
          <cell r="D2193">
            <v>21</v>
          </cell>
          <cell r="E2193">
            <v>792020</v>
          </cell>
          <cell r="F2193">
            <v>0</v>
          </cell>
          <cell r="G2193" t="str">
            <v>Затраты по ШПЗ (основные)</v>
          </cell>
          <cell r="H2193">
            <v>2011</v>
          </cell>
          <cell r="I2193">
            <v>7920</v>
          </cell>
          <cell r="J2193">
            <v>61737.56</v>
          </cell>
          <cell r="K2193">
            <v>1</v>
          </cell>
          <cell r="L2193">
            <v>0</v>
          </cell>
          <cell r="M2193">
            <v>0</v>
          </cell>
          <cell r="N2193">
            <v>0</v>
          </cell>
          <cell r="R2193">
            <v>0</v>
          </cell>
          <cell r="S2193">
            <v>0</v>
          </cell>
          <cell r="T2193">
            <v>0</v>
          </cell>
          <cell r="U2193">
            <v>42</v>
          </cell>
          <cell r="V2193">
            <v>0</v>
          </cell>
          <cell r="W2193">
            <v>0</v>
          </cell>
          <cell r="AA2193">
            <v>0</v>
          </cell>
          <cell r="AB2193">
            <v>0</v>
          </cell>
          <cell r="AC2193">
            <v>0</v>
          </cell>
          <cell r="AD2193">
            <v>42</v>
          </cell>
          <cell r="AE2193">
            <v>285000</v>
          </cell>
          <cell r="AF2193">
            <v>0</v>
          </cell>
          <cell r="AI2193">
            <v>2282</v>
          </cell>
          <cell r="AK2193">
            <v>0</v>
          </cell>
          <cell r="AM2193">
            <v>394</v>
          </cell>
          <cell r="AN2193">
            <v>1</v>
          </cell>
          <cell r="AO2193">
            <v>393216</v>
          </cell>
          <cell r="AQ2193">
            <v>0</v>
          </cell>
          <cell r="AR2193">
            <v>0</v>
          </cell>
          <cell r="AS2193" t="str">
            <v>Ы</v>
          </cell>
          <cell r="AT2193" t="str">
            <v>Ы</v>
          </cell>
          <cell r="AU2193">
            <v>0</v>
          </cell>
          <cell r="AV2193">
            <v>0</v>
          </cell>
          <cell r="AW2193">
            <v>23</v>
          </cell>
          <cell r="AX2193">
            <v>1</v>
          </cell>
          <cell r="AY2193">
            <v>0</v>
          </cell>
          <cell r="AZ2193">
            <v>0</v>
          </cell>
          <cell r="BA2193">
            <v>0</v>
          </cell>
          <cell r="BB2193">
            <v>0</v>
          </cell>
          <cell r="BC2193">
            <v>38828</v>
          </cell>
        </row>
        <row r="2194">
          <cell r="A2194">
            <v>2006</v>
          </cell>
          <cell r="B2194">
            <v>3</v>
          </cell>
          <cell r="C2194">
            <v>238</v>
          </cell>
          <cell r="D2194">
            <v>21</v>
          </cell>
          <cell r="E2194">
            <v>792020</v>
          </cell>
          <cell r="F2194">
            <v>0</v>
          </cell>
          <cell r="G2194" t="str">
            <v>Затраты по ШПЗ (основные)</v>
          </cell>
          <cell r="H2194">
            <v>2011</v>
          </cell>
          <cell r="I2194">
            <v>7920</v>
          </cell>
          <cell r="J2194">
            <v>400436.59</v>
          </cell>
          <cell r="K2194">
            <v>1</v>
          </cell>
          <cell r="L2194">
            <v>0</v>
          </cell>
          <cell r="M2194">
            <v>0</v>
          </cell>
          <cell r="N2194">
            <v>0</v>
          </cell>
          <cell r="R2194">
            <v>0</v>
          </cell>
          <cell r="S2194">
            <v>0</v>
          </cell>
          <cell r="T2194">
            <v>0</v>
          </cell>
          <cell r="U2194">
            <v>42</v>
          </cell>
          <cell r="V2194">
            <v>0</v>
          </cell>
          <cell r="W2194">
            <v>0</v>
          </cell>
          <cell r="AA2194">
            <v>0</v>
          </cell>
          <cell r="AB2194">
            <v>0</v>
          </cell>
          <cell r="AC2194">
            <v>0</v>
          </cell>
          <cell r="AD2194">
            <v>42</v>
          </cell>
          <cell r="AE2194">
            <v>311000</v>
          </cell>
          <cell r="AF2194">
            <v>0</v>
          </cell>
          <cell r="AI2194">
            <v>2282</v>
          </cell>
          <cell r="AK2194">
            <v>0</v>
          </cell>
          <cell r="AM2194">
            <v>395</v>
          </cell>
          <cell r="AN2194">
            <v>1</v>
          </cell>
          <cell r="AO2194">
            <v>393216</v>
          </cell>
          <cell r="AQ2194">
            <v>0</v>
          </cell>
          <cell r="AR2194">
            <v>0</v>
          </cell>
          <cell r="AS2194" t="str">
            <v>Ы</v>
          </cell>
          <cell r="AT2194" t="str">
            <v>Ы</v>
          </cell>
          <cell r="AU2194">
            <v>0</v>
          </cell>
          <cell r="AV2194">
            <v>0</v>
          </cell>
          <cell r="AW2194">
            <v>23</v>
          </cell>
          <cell r="AX2194">
            <v>1</v>
          </cell>
          <cell r="AY2194">
            <v>0</v>
          </cell>
          <cell r="AZ2194">
            <v>0</v>
          </cell>
          <cell r="BA2194">
            <v>0</v>
          </cell>
          <cell r="BB2194">
            <v>0</v>
          </cell>
          <cell r="BC2194">
            <v>38828</v>
          </cell>
        </row>
        <row r="2195">
          <cell r="A2195">
            <v>2006</v>
          </cell>
          <cell r="B2195">
            <v>3</v>
          </cell>
          <cell r="C2195">
            <v>239</v>
          </cell>
          <cell r="D2195">
            <v>21</v>
          </cell>
          <cell r="E2195">
            <v>792020</v>
          </cell>
          <cell r="F2195">
            <v>0</v>
          </cell>
          <cell r="G2195" t="str">
            <v>Затраты по ШПЗ (основные)</v>
          </cell>
          <cell r="H2195">
            <v>2011</v>
          </cell>
          <cell r="I2195">
            <v>7920</v>
          </cell>
          <cell r="J2195">
            <v>2764251.9</v>
          </cell>
          <cell r="K2195">
            <v>1</v>
          </cell>
          <cell r="L2195">
            <v>0</v>
          </cell>
          <cell r="M2195">
            <v>0</v>
          </cell>
          <cell r="N2195">
            <v>0</v>
          </cell>
          <cell r="R2195">
            <v>0</v>
          </cell>
          <cell r="S2195">
            <v>0</v>
          </cell>
          <cell r="T2195">
            <v>0</v>
          </cell>
          <cell r="U2195">
            <v>42</v>
          </cell>
          <cell r="V2195">
            <v>0</v>
          </cell>
          <cell r="W2195">
            <v>0</v>
          </cell>
          <cell r="AA2195">
            <v>0</v>
          </cell>
          <cell r="AB2195">
            <v>0</v>
          </cell>
          <cell r="AC2195">
            <v>0</v>
          </cell>
          <cell r="AD2195">
            <v>42</v>
          </cell>
          <cell r="AE2195">
            <v>312000</v>
          </cell>
          <cell r="AF2195">
            <v>0</v>
          </cell>
          <cell r="AI2195">
            <v>2282</v>
          </cell>
          <cell r="AK2195">
            <v>0</v>
          </cell>
          <cell r="AM2195">
            <v>396</v>
          </cell>
          <cell r="AN2195">
            <v>1</v>
          </cell>
          <cell r="AO2195">
            <v>393216</v>
          </cell>
          <cell r="AQ2195">
            <v>0</v>
          </cell>
          <cell r="AR2195">
            <v>0</v>
          </cell>
          <cell r="AS2195" t="str">
            <v>Ы</v>
          </cell>
          <cell r="AT2195" t="str">
            <v>Ы</v>
          </cell>
          <cell r="AU2195">
            <v>0</v>
          </cell>
          <cell r="AV2195">
            <v>0</v>
          </cell>
          <cell r="AW2195">
            <v>23</v>
          </cell>
          <cell r="AX2195">
            <v>1</v>
          </cell>
          <cell r="AY2195">
            <v>0</v>
          </cell>
          <cell r="AZ2195">
            <v>0</v>
          </cell>
          <cell r="BA2195">
            <v>0</v>
          </cell>
          <cell r="BB2195">
            <v>0</v>
          </cell>
          <cell r="BC2195">
            <v>38828</v>
          </cell>
        </row>
        <row r="2196">
          <cell r="A2196">
            <v>2006</v>
          </cell>
          <cell r="B2196">
            <v>3</v>
          </cell>
          <cell r="C2196">
            <v>240</v>
          </cell>
          <cell r="D2196">
            <v>21</v>
          </cell>
          <cell r="E2196">
            <v>792020</v>
          </cell>
          <cell r="F2196">
            <v>0</v>
          </cell>
          <cell r="G2196" t="str">
            <v>Затраты по ШПЗ (основные)</v>
          </cell>
          <cell r="H2196">
            <v>2011</v>
          </cell>
          <cell r="I2196">
            <v>7920</v>
          </cell>
          <cell r="J2196">
            <v>151889.68</v>
          </cell>
          <cell r="K2196">
            <v>1</v>
          </cell>
          <cell r="L2196">
            <v>0</v>
          </cell>
          <cell r="M2196">
            <v>0</v>
          </cell>
          <cell r="N2196">
            <v>0</v>
          </cell>
          <cell r="R2196">
            <v>0</v>
          </cell>
          <cell r="S2196">
            <v>0</v>
          </cell>
          <cell r="T2196">
            <v>0</v>
          </cell>
          <cell r="U2196">
            <v>42</v>
          </cell>
          <cell r="V2196">
            <v>0</v>
          </cell>
          <cell r="W2196">
            <v>0</v>
          </cell>
          <cell r="AA2196">
            <v>0</v>
          </cell>
          <cell r="AB2196">
            <v>0</v>
          </cell>
          <cell r="AC2196">
            <v>0</v>
          </cell>
          <cell r="AD2196">
            <v>42</v>
          </cell>
          <cell r="AE2196">
            <v>313000</v>
          </cell>
          <cell r="AF2196">
            <v>0</v>
          </cell>
          <cell r="AI2196">
            <v>2282</v>
          </cell>
          <cell r="AK2196">
            <v>0</v>
          </cell>
          <cell r="AM2196">
            <v>397</v>
          </cell>
          <cell r="AN2196">
            <v>1</v>
          </cell>
          <cell r="AO2196">
            <v>393216</v>
          </cell>
          <cell r="AQ2196">
            <v>0</v>
          </cell>
          <cell r="AR2196">
            <v>0</v>
          </cell>
          <cell r="AS2196" t="str">
            <v>Ы</v>
          </cell>
          <cell r="AT2196" t="str">
            <v>Ы</v>
          </cell>
          <cell r="AU2196">
            <v>0</v>
          </cell>
          <cell r="AV2196">
            <v>0</v>
          </cell>
          <cell r="AW2196">
            <v>23</v>
          </cell>
          <cell r="AX2196">
            <v>1</v>
          </cell>
          <cell r="AY2196">
            <v>0</v>
          </cell>
          <cell r="AZ2196">
            <v>0</v>
          </cell>
          <cell r="BA2196">
            <v>0</v>
          </cell>
          <cell r="BB2196">
            <v>0</v>
          </cell>
          <cell r="BC2196">
            <v>38828</v>
          </cell>
        </row>
        <row r="2197">
          <cell r="A2197">
            <v>2006</v>
          </cell>
          <cell r="B2197">
            <v>3</v>
          </cell>
          <cell r="C2197">
            <v>241</v>
          </cell>
          <cell r="D2197">
            <v>21</v>
          </cell>
          <cell r="E2197">
            <v>792020</v>
          </cell>
          <cell r="F2197">
            <v>0</v>
          </cell>
          <cell r="G2197" t="str">
            <v>Затраты по ШПЗ (основные)</v>
          </cell>
          <cell r="H2197">
            <v>2011</v>
          </cell>
          <cell r="I2197">
            <v>7920</v>
          </cell>
          <cell r="J2197">
            <v>276163.53999999998</v>
          </cell>
          <cell r="K2197">
            <v>1</v>
          </cell>
          <cell r="L2197">
            <v>0</v>
          </cell>
          <cell r="M2197">
            <v>0</v>
          </cell>
          <cell r="N2197">
            <v>0</v>
          </cell>
          <cell r="R2197">
            <v>0</v>
          </cell>
          <cell r="S2197">
            <v>0</v>
          </cell>
          <cell r="T2197">
            <v>0</v>
          </cell>
          <cell r="U2197">
            <v>42</v>
          </cell>
          <cell r="V2197">
            <v>0</v>
          </cell>
          <cell r="W2197">
            <v>0</v>
          </cell>
          <cell r="AA2197">
            <v>0</v>
          </cell>
          <cell r="AB2197">
            <v>0</v>
          </cell>
          <cell r="AC2197">
            <v>0</v>
          </cell>
          <cell r="AD2197">
            <v>42</v>
          </cell>
          <cell r="AE2197">
            <v>314000</v>
          </cell>
          <cell r="AF2197">
            <v>0</v>
          </cell>
          <cell r="AI2197">
            <v>2282</v>
          </cell>
          <cell r="AK2197">
            <v>0</v>
          </cell>
          <cell r="AM2197">
            <v>398</v>
          </cell>
          <cell r="AN2197">
            <v>1</v>
          </cell>
          <cell r="AO2197">
            <v>393216</v>
          </cell>
          <cell r="AQ2197">
            <v>0</v>
          </cell>
          <cell r="AR2197">
            <v>0</v>
          </cell>
          <cell r="AS2197" t="str">
            <v>Ы</v>
          </cell>
          <cell r="AT2197" t="str">
            <v>Ы</v>
          </cell>
          <cell r="AU2197">
            <v>0</v>
          </cell>
          <cell r="AV2197">
            <v>0</v>
          </cell>
          <cell r="AW2197">
            <v>23</v>
          </cell>
          <cell r="AX2197">
            <v>1</v>
          </cell>
          <cell r="AY2197">
            <v>0</v>
          </cell>
          <cell r="AZ2197">
            <v>0</v>
          </cell>
          <cell r="BA2197">
            <v>0</v>
          </cell>
          <cell r="BB2197">
            <v>0</v>
          </cell>
          <cell r="BC2197">
            <v>38828</v>
          </cell>
        </row>
        <row r="2198">
          <cell r="A2198">
            <v>2006</v>
          </cell>
          <cell r="B2198">
            <v>3</v>
          </cell>
          <cell r="C2198">
            <v>242</v>
          </cell>
          <cell r="D2198">
            <v>21</v>
          </cell>
          <cell r="E2198">
            <v>792020</v>
          </cell>
          <cell r="F2198">
            <v>0</v>
          </cell>
          <cell r="G2198" t="str">
            <v>Затраты по ШПЗ (основные)</v>
          </cell>
          <cell r="H2198">
            <v>2011</v>
          </cell>
          <cell r="I2198">
            <v>7920</v>
          </cell>
          <cell r="J2198">
            <v>55278.14</v>
          </cell>
          <cell r="K2198">
            <v>1</v>
          </cell>
          <cell r="L2198">
            <v>0</v>
          </cell>
          <cell r="M2198">
            <v>0</v>
          </cell>
          <cell r="N2198">
            <v>0</v>
          </cell>
          <cell r="R2198">
            <v>0</v>
          </cell>
          <cell r="S2198">
            <v>0</v>
          </cell>
          <cell r="T2198">
            <v>0</v>
          </cell>
          <cell r="U2198">
            <v>42</v>
          </cell>
          <cell r="V2198">
            <v>0</v>
          </cell>
          <cell r="W2198">
            <v>0</v>
          </cell>
          <cell r="AA2198">
            <v>0</v>
          </cell>
          <cell r="AB2198">
            <v>0</v>
          </cell>
          <cell r="AC2198">
            <v>0</v>
          </cell>
          <cell r="AD2198">
            <v>42</v>
          </cell>
          <cell r="AE2198">
            <v>315000</v>
          </cell>
          <cell r="AF2198">
            <v>0</v>
          </cell>
          <cell r="AI2198">
            <v>2282</v>
          </cell>
          <cell r="AK2198">
            <v>0</v>
          </cell>
          <cell r="AM2198">
            <v>399</v>
          </cell>
          <cell r="AN2198">
            <v>1</v>
          </cell>
          <cell r="AO2198">
            <v>393216</v>
          </cell>
          <cell r="AQ2198">
            <v>0</v>
          </cell>
          <cell r="AR2198">
            <v>0</v>
          </cell>
          <cell r="AS2198" t="str">
            <v>Ы</v>
          </cell>
          <cell r="AT2198" t="str">
            <v>Ы</v>
          </cell>
          <cell r="AU2198">
            <v>0</v>
          </cell>
          <cell r="AV2198">
            <v>0</v>
          </cell>
          <cell r="AW2198">
            <v>23</v>
          </cell>
          <cell r="AX2198">
            <v>1</v>
          </cell>
          <cell r="AY2198">
            <v>0</v>
          </cell>
          <cell r="AZ2198">
            <v>0</v>
          </cell>
          <cell r="BA2198">
            <v>0</v>
          </cell>
          <cell r="BB2198">
            <v>0</v>
          </cell>
          <cell r="BC2198">
            <v>38828</v>
          </cell>
        </row>
        <row r="2199">
          <cell r="A2199">
            <v>2006</v>
          </cell>
          <cell r="B2199">
            <v>3</v>
          </cell>
          <cell r="C2199">
            <v>243</v>
          </cell>
          <cell r="D2199">
            <v>21</v>
          </cell>
          <cell r="E2199">
            <v>792020</v>
          </cell>
          <cell r="F2199">
            <v>0</v>
          </cell>
          <cell r="G2199" t="str">
            <v>Затраты по ШПЗ (основные)</v>
          </cell>
          <cell r="H2199">
            <v>2011</v>
          </cell>
          <cell r="I2199">
            <v>7920</v>
          </cell>
          <cell r="J2199">
            <v>7822482.4199999999</v>
          </cell>
          <cell r="K2199">
            <v>1</v>
          </cell>
          <cell r="L2199">
            <v>0</v>
          </cell>
          <cell r="M2199">
            <v>0</v>
          </cell>
          <cell r="N2199">
            <v>0</v>
          </cell>
          <cell r="R2199">
            <v>0</v>
          </cell>
          <cell r="S2199">
            <v>0</v>
          </cell>
          <cell r="T2199">
            <v>0</v>
          </cell>
          <cell r="U2199">
            <v>42</v>
          </cell>
          <cell r="V2199">
            <v>0</v>
          </cell>
          <cell r="W2199">
            <v>0</v>
          </cell>
          <cell r="AA2199">
            <v>0</v>
          </cell>
          <cell r="AB2199">
            <v>0</v>
          </cell>
          <cell r="AC2199">
            <v>0</v>
          </cell>
          <cell r="AD2199">
            <v>42</v>
          </cell>
          <cell r="AE2199">
            <v>410000</v>
          </cell>
          <cell r="AF2199">
            <v>0</v>
          </cell>
          <cell r="AI2199">
            <v>2282</v>
          </cell>
          <cell r="AK2199">
            <v>0</v>
          </cell>
          <cell r="AM2199">
            <v>400</v>
          </cell>
          <cell r="AN2199">
            <v>1</v>
          </cell>
          <cell r="AO2199">
            <v>393216</v>
          </cell>
          <cell r="AQ2199">
            <v>0</v>
          </cell>
          <cell r="AR2199">
            <v>0</v>
          </cell>
          <cell r="AS2199" t="str">
            <v>Ы</v>
          </cell>
          <cell r="AT2199" t="str">
            <v>Ы</v>
          </cell>
          <cell r="AU2199">
            <v>0</v>
          </cell>
          <cell r="AV2199">
            <v>0</v>
          </cell>
          <cell r="AW2199">
            <v>23</v>
          </cell>
          <cell r="AX2199">
            <v>1</v>
          </cell>
          <cell r="AY2199">
            <v>0</v>
          </cell>
          <cell r="AZ2199">
            <v>0</v>
          </cell>
          <cell r="BA2199">
            <v>0</v>
          </cell>
          <cell r="BB2199">
            <v>0</v>
          </cell>
          <cell r="BC2199">
            <v>38828</v>
          </cell>
        </row>
        <row r="2200">
          <cell r="A2200">
            <v>2006</v>
          </cell>
          <cell r="B2200">
            <v>3</v>
          </cell>
          <cell r="C2200">
            <v>244</v>
          </cell>
          <cell r="D2200">
            <v>21</v>
          </cell>
          <cell r="E2200">
            <v>792020</v>
          </cell>
          <cell r="F2200">
            <v>0</v>
          </cell>
          <cell r="G2200" t="str">
            <v>Затраты по ШПЗ (основные)</v>
          </cell>
          <cell r="H2200">
            <v>2011</v>
          </cell>
          <cell r="I2200">
            <v>7920</v>
          </cell>
          <cell r="J2200">
            <v>1348242</v>
          </cell>
          <cell r="K2200">
            <v>1</v>
          </cell>
          <cell r="L2200">
            <v>0</v>
          </cell>
          <cell r="M2200">
            <v>0</v>
          </cell>
          <cell r="N2200">
            <v>0</v>
          </cell>
          <cell r="R2200">
            <v>0</v>
          </cell>
          <cell r="S2200">
            <v>0</v>
          </cell>
          <cell r="T2200">
            <v>0</v>
          </cell>
          <cell r="U2200">
            <v>42</v>
          </cell>
          <cell r="V2200">
            <v>0</v>
          </cell>
          <cell r="W2200">
            <v>0</v>
          </cell>
          <cell r="AA2200">
            <v>0</v>
          </cell>
          <cell r="AB2200">
            <v>0</v>
          </cell>
          <cell r="AC2200">
            <v>0</v>
          </cell>
          <cell r="AD2200">
            <v>42</v>
          </cell>
          <cell r="AE2200">
            <v>420000</v>
          </cell>
          <cell r="AF2200">
            <v>0</v>
          </cell>
          <cell r="AI2200">
            <v>2282</v>
          </cell>
          <cell r="AK2200">
            <v>0</v>
          </cell>
          <cell r="AM2200">
            <v>401</v>
          </cell>
          <cell r="AN2200">
            <v>1</v>
          </cell>
          <cell r="AO2200">
            <v>393216</v>
          </cell>
          <cell r="AQ2200">
            <v>0</v>
          </cell>
          <cell r="AR2200">
            <v>0</v>
          </cell>
          <cell r="AS2200" t="str">
            <v>Ы</v>
          </cell>
          <cell r="AT2200" t="str">
            <v>Ы</v>
          </cell>
          <cell r="AU2200">
            <v>0</v>
          </cell>
          <cell r="AV2200">
            <v>0</v>
          </cell>
          <cell r="AW2200">
            <v>23</v>
          </cell>
          <cell r="AX2200">
            <v>1</v>
          </cell>
          <cell r="AY2200">
            <v>0</v>
          </cell>
          <cell r="AZ2200">
            <v>0</v>
          </cell>
          <cell r="BA2200">
            <v>0</v>
          </cell>
          <cell r="BB2200">
            <v>0</v>
          </cell>
          <cell r="BC2200">
            <v>38828</v>
          </cell>
        </row>
        <row r="2201">
          <cell r="A2201">
            <v>2006</v>
          </cell>
          <cell r="B2201">
            <v>3</v>
          </cell>
          <cell r="C2201">
            <v>245</v>
          </cell>
          <cell r="D2201">
            <v>21</v>
          </cell>
          <cell r="E2201">
            <v>792020</v>
          </cell>
          <cell r="F2201">
            <v>0</v>
          </cell>
          <cell r="G2201" t="str">
            <v>Затраты по ШПЗ (основные)</v>
          </cell>
          <cell r="H2201">
            <v>2011</v>
          </cell>
          <cell r="I2201">
            <v>7920</v>
          </cell>
          <cell r="J2201">
            <v>26895186.640000001</v>
          </cell>
          <cell r="K2201">
            <v>1</v>
          </cell>
          <cell r="L2201">
            <v>0</v>
          </cell>
          <cell r="M2201">
            <v>0</v>
          </cell>
          <cell r="N2201">
            <v>0</v>
          </cell>
          <cell r="R2201">
            <v>0</v>
          </cell>
          <cell r="S2201">
            <v>0</v>
          </cell>
          <cell r="T2201">
            <v>0</v>
          </cell>
          <cell r="U2201">
            <v>42</v>
          </cell>
          <cell r="V2201">
            <v>0</v>
          </cell>
          <cell r="W2201">
            <v>0</v>
          </cell>
          <cell r="AA2201">
            <v>0</v>
          </cell>
          <cell r="AB2201">
            <v>0</v>
          </cell>
          <cell r="AC2201">
            <v>0</v>
          </cell>
          <cell r="AD2201">
            <v>42</v>
          </cell>
          <cell r="AE2201">
            <v>430000</v>
          </cell>
          <cell r="AF2201">
            <v>0</v>
          </cell>
          <cell r="AI2201">
            <v>2282</v>
          </cell>
          <cell r="AK2201">
            <v>0</v>
          </cell>
          <cell r="AM2201">
            <v>402</v>
          </cell>
          <cell r="AN2201">
            <v>1</v>
          </cell>
          <cell r="AO2201">
            <v>393216</v>
          </cell>
          <cell r="AQ2201">
            <v>0</v>
          </cell>
          <cell r="AR2201">
            <v>0</v>
          </cell>
          <cell r="AS2201" t="str">
            <v>Ы</v>
          </cell>
          <cell r="AT2201" t="str">
            <v>Ы</v>
          </cell>
          <cell r="AU2201">
            <v>0</v>
          </cell>
          <cell r="AV2201">
            <v>0</v>
          </cell>
          <cell r="AW2201">
            <v>23</v>
          </cell>
          <cell r="AX2201">
            <v>1</v>
          </cell>
          <cell r="AY2201">
            <v>0</v>
          </cell>
          <cell r="AZ2201">
            <v>0</v>
          </cell>
          <cell r="BA2201">
            <v>0</v>
          </cell>
          <cell r="BB2201">
            <v>0</v>
          </cell>
          <cell r="BC2201">
            <v>38828</v>
          </cell>
        </row>
        <row r="2202">
          <cell r="A2202">
            <v>2006</v>
          </cell>
          <cell r="B2202">
            <v>3</v>
          </cell>
          <cell r="C2202">
            <v>246</v>
          </cell>
          <cell r="D2202">
            <v>21</v>
          </cell>
          <cell r="E2202">
            <v>792020</v>
          </cell>
          <cell r="F2202">
            <v>0</v>
          </cell>
          <cell r="G2202" t="str">
            <v>Затраты по ШПЗ (основные)</v>
          </cell>
          <cell r="H2202">
            <v>2011</v>
          </cell>
          <cell r="I2202">
            <v>7920</v>
          </cell>
          <cell r="J2202">
            <v>243325.96</v>
          </cell>
          <cell r="K2202">
            <v>1</v>
          </cell>
          <cell r="L2202">
            <v>0</v>
          </cell>
          <cell r="M2202">
            <v>0</v>
          </cell>
          <cell r="N2202">
            <v>0</v>
          </cell>
          <cell r="R2202">
            <v>0</v>
          </cell>
          <cell r="S2202">
            <v>0</v>
          </cell>
          <cell r="T2202">
            <v>0</v>
          </cell>
          <cell r="U2202">
            <v>42</v>
          </cell>
          <cell r="V2202">
            <v>0</v>
          </cell>
          <cell r="W2202">
            <v>0</v>
          </cell>
          <cell r="AA2202">
            <v>0</v>
          </cell>
          <cell r="AB2202">
            <v>0</v>
          </cell>
          <cell r="AC2202">
            <v>0</v>
          </cell>
          <cell r="AD2202">
            <v>42</v>
          </cell>
          <cell r="AE2202">
            <v>450000</v>
          </cell>
          <cell r="AF2202">
            <v>0</v>
          </cell>
          <cell r="AI2202">
            <v>2282</v>
          </cell>
          <cell r="AK2202">
            <v>0</v>
          </cell>
          <cell r="AM2202">
            <v>403</v>
          </cell>
          <cell r="AN2202">
            <v>1</v>
          </cell>
          <cell r="AO2202">
            <v>393216</v>
          </cell>
          <cell r="AQ2202">
            <v>0</v>
          </cell>
          <cell r="AR2202">
            <v>0</v>
          </cell>
          <cell r="AS2202" t="str">
            <v>Ы</v>
          </cell>
          <cell r="AT2202" t="str">
            <v>Ы</v>
          </cell>
          <cell r="AU2202">
            <v>0</v>
          </cell>
          <cell r="AV2202">
            <v>0</v>
          </cell>
          <cell r="AW2202">
            <v>23</v>
          </cell>
          <cell r="AX2202">
            <v>1</v>
          </cell>
          <cell r="AY2202">
            <v>0</v>
          </cell>
          <cell r="AZ2202">
            <v>0</v>
          </cell>
          <cell r="BA2202">
            <v>0</v>
          </cell>
          <cell r="BB2202">
            <v>0</v>
          </cell>
          <cell r="BC2202">
            <v>38828</v>
          </cell>
        </row>
        <row r="2203">
          <cell r="A2203">
            <v>2006</v>
          </cell>
          <cell r="B2203">
            <v>3</v>
          </cell>
          <cell r="C2203">
            <v>247</v>
          </cell>
          <cell r="D2203">
            <v>21</v>
          </cell>
          <cell r="E2203">
            <v>792020</v>
          </cell>
          <cell r="F2203">
            <v>0</v>
          </cell>
          <cell r="G2203" t="str">
            <v>Затраты по ШПЗ (основные)</v>
          </cell>
          <cell r="H2203">
            <v>2011</v>
          </cell>
          <cell r="I2203">
            <v>7920</v>
          </cell>
          <cell r="J2203">
            <v>23974.55</v>
          </cell>
          <cell r="K2203">
            <v>1</v>
          </cell>
          <cell r="L2203">
            <v>0</v>
          </cell>
          <cell r="M2203">
            <v>0</v>
          </cell>
          <cell r="N2203">
            <v>0</v>
          </cell>
          <cell r="R2203">
            <v>0</v>
          </cell>
          <cell r="S2203">
            <v>0</v>
          </cell>
          <cell r="T2203">
            <v>0</v>
          </cell>
          <cell r="U2203">
            <v>42</v>
          </cell>
          <cell r="V2203">
            <v>0</v>
          </cell>
          <cell r="W2203">
            <v>0</v>
          </cell>
          <cell r="AA2203">
            <v>0</v>
          </cell>
          <cell r="AB2203">
            <v>0</v>
          </cell>
          <cell r="AC2203">
            <v>0</v>
          </cell>
          <cell r="AD2203">
            <v>42</v>
          </cell>
          <cell r="AE2203">
            <v>460000</v>
          </cell>
          <cell r="AF2203">
            <v>0</v>
          </cell>
          <cell r="AI2203">
            <v>2282</v>
          </cell>
          <cell r="AK2203">
            <v>0</v>
          </cell>
          <cell r="AM2203">
            <v>404</v>
          </cell>
          <cell r="AN2203">
            <v>1</v>
          </cell>
          <cell r="AO2203">
            <v>393216</v>
          </cell>
          <cell r="AQ2203">
            <v>0</v>
          </cell>
          <cell r="AR2203">
            <v>0</v>
          </cell>
          <cell r="AS2203" t="str">
            <v>Ы</v>
          </cell>
          <cell r="AT2203" t="str">
            <v>Ы</v>
          </cell>
          <cell r="AU2203">
            <v>0</v>
          </cell>
          <cell r="AV2203">
            <v>0</v>
          </cell>
          <cell r="AW2203">
            <v>23</v>
          </cell>
          <cell r="AX2203">
            <v>1</v>
          </cell>
          <cell r="AY2203">
            <v>0</v>
          </cell>
          <cell r="AZ2203">
            <v>0</v>
          </cell>
          <cell r="BA2203">
            <v>0</v>
          </cell>
          <cell r="BB2203">
            <v>0</v>
          </cell>
          <cell r="BC2203">
            <v>38828</v>
          </cell>
        </row>
        <row r="2204">
          <cell r="A2204">
            <v>2006</v>
          </cell>
          <cell r="B2204">
            <v>3</v>
          </cell>
          <cell r="C2204">
            <v>248</v>
          </cell>
          <cell r="D2204">
            <v>21</v>
          </cell>
          <cell r="E2204">
            <v>792020</v>
          </cell>
          <cell r="F2204">
            <v>0</v>
          </cell>
          <cell r="G2204" t="str">
            <v>Затраты по ШПЗ (основные)</v>
          </cell>
          <cell r="H2204">
            <v>2011</v>
          </cell>
          <cell r="I2204">
            <v>7920</v>
          </cell>
          <cell r="J2204">
            <v>10748.87</v>
          </cell>
          <cell r="K2204">
            <v>1</v>
          </cell>
          <cell r="L2204">
            <v>0</v>
          </cell>
          <cell r="M2204">
            <v>0</v>
          </cell>
          <cell r="N2204">
            <v>0</v>
          </cell>
          <cell r="R2204">
            <v>0</v>
          </cell>
          <cell r="S2204">
            <v>0</v>
          </cell>
          <cell r="T2204">
            <v>0</v>
          </cell>
          <cell r="U2204">
            <v>42</v>
          </cell>
          <cell r="V2204">
            <v>0</v>
          </cell>
          <cell r="W2204">
            <v>0</v>
          </cell>
          <cell r="AA2204">
            <v>0</v>
          </cell>
          <cell r="AB2204">
            <v>0</v>
          </cell>
          <cell r="AC2204">
            <v>0</v>
          </cell>
          <cell r="AD2204">
            <v>42</v>
          </cell>
          <cell r="AE2204">
            <v>465000</v>
          </cell>
          <cell r="AF2204">
            <v>0</v>
          </cell>
          <cell r="AI2204">
            <v>2282</v>
          </cell>
          <cell r="AK2204">
            <v>0</v>
          </cell>
          <cell r="AM2204">
            <v>405</v>
          </cell>
          <cell r="AN2204">
            <v>1</v>
          </cell>
          <cell r="AO2204">
            <v>393216</v>
          </cell>
          <cell r="AQ2204">
            <v>0</v>
          </cell>
          <cell r="AR2204">
            <v>0</v>
          </cell>
          <cell r="AS2204" t="str">
            <v>Ы</v>
          </cell>
          <cell r="AT2204" t="str">
            <v>Ы</v>
          </cell>
          <cell r="AU2204">
            <v>0</v>
          </cell>
          <cell r="AV2204">
            <v>0</v>
          </cell>
          <cell r="AW2204">
            <v>23</v>
          </cell>
          <cell r="AX2204">
            <v>1</v>
          </cell>
          <cell r="AY2204">
            <v>0</v>
          </cell>
          <cell r="AZ2204">
            <v>0</v>
          </cell>
          <cell r="BA2204">
            <v>0</v>
          </cell>
          <cell r="BB2204">
            <v>0</v>
          </cell>
          <cell r="BC2204">
            <v>38828</v>
          </cell>
        </row>
        <row r="2205">
          <cell r="A2205">
            <v>2006</v>
          </cell>
          <cell r="B2205">
            <v>3</v>
          </cell>
          <cell r="C2205">
            <v>249</v>
          </cell>
          <cell r="D2205">
            <v>21</v>
          </cell>
          <cell r="E2205">
            <v>792020</v>
          </cell>
          <cell r="F2205">
            <v>0</v>
          </cell>
          <cell r="G2205" t="str">
            <v>Затраты по ШПЗ (основные)</v>
          </cell>
          <cell r="H2205">
            <v>2011</v>
          </cell>
          <cell r="I2205">
            <v>7920</v>
          </cell>
          <cell r="J2205">
            <v>22718.73</v>
          </cell>
          <cell r="K2205">
            <v>1</v>
          </cell>
          <cell r="L2205">
            <v>0</v>
          </cell>
          <cell r="M2205">
            <v>0</v>
          </cell>
          <cell r="N2205">
            <v>0</v>
          </cell>
          <cell r="R2205">
            <v>0</v>
          </cell>
          <cell r="S2205">
            <v>0</v>
          </cell>
          <cell r="T2205">
            <v>0</v>
          </cell>
          <cell r="U2205">
            <v>42</v>
          </cell>
          <cell r="V2205">
            <v>0</v>
          </cell>
          <cell r="W2205">
            <v>0</v>
          </cell>
          <cell r="AA2205">
            <v>0</v>
          </cell>
          <cell r="AB2205">
            <v>0</v>
          </cell>
          <cell r="AC2205">
            <v>0</v>
          </cell>
          <cell r="AD2205">
            <v>42</v>
          </cell>
          <cell r="AE2205">
            <v>501103</v>
          </cell>
          <cell r="AF2205">
            <v>0</v>
          </cell>
          <cell r="AI2205">
            <v>2282</v>
          </cell>
          <cell r="AK2205">
            <v>0</v>
          </cell>
          <cell r="AM2205">
            <v>406</v>
          </cell>
          <cell r="AN2205">
            <v>1</v>
          </cell>
          <cell r="AO2205">
            <v>393216</v>
          </cell>
          <cell r="AQ2205">
            <v>0</v>
          </cell>
          <cell r="AR2205">
            <v>0</v>
          </cell>
          <cell r="AS2205" t="str">
            <v>Ы</v>
          </cell>
          <cell r="AT2205" t="str">
            <v>Ы</v>
          </cell>
          <cell r="AU2205">
            <v>0</v>
          </cell>
          <cell r="AV2205">
            <v>0</v>
          </cell>
          <cell r="AW2205">
            <v>23</v>
          </cell>
          <cell r="AX2205">
            <v>1</v>
          </cell>
          <cell r="AY2205">
            <v>0</v>
          </cell>
          <cell r="AZ2205">
            <v>0</v>
          </cell>
          <cell r="BA2205">
            <v>0</v>
          </cell>
          <cell r="BB2205">
            <v>0</v>
          </cell>
          <cell r="BC2205">
            <v>38828</v>
          </cell>
        </row>
        <row r="2206">
          <cell r="A2206">
            <v>2006</v>
          </cell>
          <cell r="B2206">
            <v>3</v>
          </cell>
          <cell r="C2206">
            <v>250</v>
          </cell>
          <cell r="D2206">
            <v>21</v>
          </cell>
          <cell r="E2206">
            <v>792020</v>
          </cell>
          <cell r="F2206">
            <v>0</v>
          </cell>
          <cell r="G2206" t="str">
            <v>Затраты по ШПЗ (основные)</v>
          </cell>
          <cell r="H2206">
            <v>2011</v>
          </cell>
          <cell r="I2206">
            <v>7920</v>
          </cell>
          <cell r="J2206">
            <v>63489.31</v>
          </cell>
          <cell r="K2206">
            <v>1</v>
          </cell>
          <cell r="L2206">
            <v>0</v>
          </cell>
          <cell r="M2206">
            <v>0</v>
          </cell>
          <cell r="N2206">
            <v>0</v>
          </cell>
          <cell r="R2206">
            <v>0</v>
          </cell>
          <cell r="S2206">
            <v>0</v>
          </cell>
          <cell r="T2206">
            <v>0</v>
          </cell>
          <cell r="U2206">
            <v>42</v>
          </cell>
          <cell r="V2206">
            <v>0</v>
          </cell>
          <cell r="W2206">
            <v>0</v>
          </cell>
          <cell r="AA2206">
            <v>0</v>
          </cell>
          <cell r="AB2206">
            <v>0</v>
          </cell>
          <cell r="AC2206">
            <v>0</v>
          </cell>
          <cell r="AD2206">
            <v>42</v>
          </cell>
          <cell r="AE2206">
            <v>501106</v>
          </cell>
          <cell r="AF2206">
            <v>0</v>
          </cell>
          <cell r="AI2206">
            <v>2282</v>
          </cell>
          <cell r="AK2206">
            <v>0</v>
          </cell>
          <cell r="AM2206">
            <v>407</v>
          </cell>
          <cell r="AN2206">
            <v>1</v>
          </cell>
          <cell r="AO2206">
            <v>393216</v>
          </cell>
          <cell r="AQ2206">
            <v>0</v>
          </cell>
          <cell r="AR2206">
            <v>0</v>
          </cell>
          <cell r="AS2206" t="str">
            <v>Ы</v>
          </cell>
          <cell r="AT2206" t="str">
            <v>Ы</v>
          </cell>
          <cell r="AU2206">
            <v>0</v>
          </cell>
          <cell r="AV2206">
            <v>0</v>
          </cell>
          <cell r="AW2206">
            <v>23</v>
          </cell>
          <cell r="AX2206">
            <v>1</v>
          </cell>
          <cell r="AY2206">
            <v>0</v>
          </cell>
          <cell r="AZ2206">
            <v>0</v>
          </cell>
          <cell r="BA2206">
            <v>0</v>
          </cell>
          <cell r="BB2206">
            <v>0</v>
          </cell>
          <cell r="BC2206">
            <v>38828</v>
          </cell>
        </row>
        <row r="2207">
          <cell r="A2207">
            <v>2006</v>
          </cell>
          <cell r="B2207">
            <v>3</v>
          </cell>
          <cell r="C2207">
            <v>251</v>
          </cell>
          <cell r="D2207">
            <v>21</v>
          </cell>
          <cell r="E2207">
            <v>792020</v>
          </cell>
          <cell r="F2207">
            <v>0</v>
          </cell>
          <cell r="G2207" t="str">
            <v>Затраты по ШПЗ (основные)</v>
          </cell>
          <cell r="H2207">
            <v>2011</v>
          </cell>
          <cell r="I2207">
            <v>7920</v>
          </cell>
          <cell r="J2207">
            <v>1179807.4099999999</v>
          </cell>
          <cell r="K2207">
            <v>1</v>
          </cell>
          <cell r="L2207">
            <v>0</v>
          </cell>
          <cell r="M2207">
            <v>0</v>
          </cell>
          <cell r="N2207">
            <v>0</v>
          </cell>
          <cell r="R2207">
            <v>0</v>
          </cell>
          <cell r="S2207">
            <v>0</v>
          </cell>
          <cell r="T2207">
            <v>0</v>
          </cell>
          <cell r="U2207">
            <v>42</v>
          </cell>
          <cell r="V2207">
            <v>0</v>
          </cell>
          <cell r="W2207">
            <v>0</v>
          </cell>
          <cell r="AA2207">
            <v>0</v>
          </cell>
          <cell r="AB2207">
            <v>0</v>
          </cell>
          <cell r="AC2207">
            <v>0</v>
          </cell>
          <cell r="AD2207">
            <v>42</v>
          </cell>
          <cell r="AE2207">
            <v>502100</v>
          </cell>
          <cell r="AF2207">
            <v>0</v>
          </cell>
          <cell r="AI2207">
            <v>2282</v>
          </cell>
          <cell r="AK2207">
            <v>0</v>
          </cell>
          <cell r="AM2207">
            <v>408</v>
          </cell>
          <cell r="AN2207">
            <v>1</v>
          </cell>
          <cell r="AO2207">
            <v>393216</v>
          </cell>
          <cell r="AQ2207">
            <v>0</v>
          </cell>
          <cell r="AR2207">
            <v>0</v>
          </cell>
          <cell r="AS2207" t="str">
            <v>Ы</v>
          </cell>
          <cell r="AT2207" t="str">
            <v>Ы</v>
          </cell>
          <cell r="AU2207">
            <v>0</v>
          </cell>
          <cell r="AV2207">
            <v>0</v>
          </cell>
          <cell r="AW2207">
            <v>23</v>
          </cell>
          <cell r="AX2207">
            <v>1</v>
          </cell>
          <cell r="AY2207">
            <v>0</v>
          </cell>
          <cell r="AZ2207">
            <v>0</v>
          </cell>
          <cell r="BA2207">
            <v>0</v>
          </cell>
          <cell r="BB2207">
            <v>0</v>
          </cell>
          <cell r="BC2207">
            <v>38828</v>
          </cell>
        </row>
        <row r="2208">
          <cell r="A2208">
            <v>2006</v>
          </cell>
          <cell r="B2208">
            <v>3</v>
          </cell>
          <cell r="C2208">
            <v>252</v>
          </cell>
          <cell r="D2208">
            <v>21</v>
          </cell>
          <cell r="E2208">
            <v>792020</v>
          </cell>
          <cell r="F2208">
            <v>0</v>
          </cell>
          <cell r="G2208" t="str">
            <v>Затраты по ШПЗ (основные)</v>
          </cell>
          <cell r="H2208">
            <v>2011</v>
          </cell>
          <cell r="I2208">
            <v>7920</v>
          </cell>
          <cell r="J2208">
            <v>6308.61</v>
          </cell>
          <cell r="K2208">
            <v>1</v>
          </cell>
          <cell r="L2208">
            <v>0</v>
          </cell>
          <cell r="M2208">
            <v>0</v>
          </cell>
          <cell r="N2208">
            <v>0</v>
          </cell>
          <cell r="R2208">
            <v>0</v>
          </cell>
          <cell r="S2208">
            <v>0</v>
          </cell>
          <cell r="T2208">
            <v>0</v>
          </cell>
          <cell r="U2208">
            <v>42</v>
          </cell>
          <cell r="V2208">
            <v>0</v>
          </cell>
          <cell r="W2208">
            <v>0</v>
          </cell>
          <cell r="AA2208">
            <v>0</v>
          </cell>
          <cell r="AB2208">
            <v>0</v>
          </cell>
          <cell r="AC2208">
            <v>0</v>
          </cell>
          <cell r="AD2208">
            <v>42</v>
          </cell>
          <cell r="AE2208">
            <v>502400</v>
          </cell>
          <cell r="AF2208">
            <v>0</v>
          </cell>
          <cell r="AI2208">
            <v>2282</v>
          </cell>
          <cell r="AK2208">
            <v>0</v>
          </cell>
          <cell r="AM2208">
            <v>409</v>
          </cell>
          <cell r="AN2208">
            <v>1</v>
          </cell>
          <cell r="AO2208">
            <v>393216</v>
          </cell>
          <cell r="AQ2208">
            <v>0</v>
          </cell>
          <cell r="AR2208">
            <v>0</v>
          </cell>
          <cell r="AS2208" t="str">
            <v>Ы</v>
          </cell>
          <cell r="AT2208" t="str">
            <v>Ы</v>
          </cell>
          <cell r="AU2208">
            <v>0</v>
          </cell>
          <cell r="AV2208">
            <v>0</v>
          </cell>
          <cell r="AW2208">
            <v>23</v>
          </cell>
          <cell r="AX2208">
            <v>1</v>
          </cell>
          <cell r="AY2208">
            <v>0</v>
          </cell>
          <cell r="AZ2208">
            <v>0</v>
          </cell>
          <cell r="BA2208">
            <v>0</v>
          </cell>
          <cell r="BB2208">
            <v>0</v>
          </cell>
          <cell r="BC2208">
            <v>38828</v>
          </cell>
        </row>
        <row r="2209">
          <cell r="A2209">
            <v>2006</v>
          </cell>
          <cell r="B2209">
            <v>3</v>
          </cell>
          <cell r="C2209">
            <v>253</v>
          </cell>
          <cell r="D2209">
            <v>21</v>
          </cell>
          <cell r="E2209">
            <v>792020</v>
          </cell>
          <cell r="F2209">
            <v>0</v>
          </cell>
          <cell r="G2209" t="str">
            <v>Затраты по ШПЗ (основные)</v>
          </cell>
          <cell r="H2209">
            <v>2011</v>
          </cell>
          <cell r="I2209">
            <v>7920</v>
          </cell>
          <cell r="J2209">
            <v>18133.04</v>
          </cell>
          <cell r="K2209">
            <v>1</v>
          </cell>
          <cell r="L2209">
            <v>0</v>
          </cell>
          <cell r="M2209">
            <v>0</v>
          </cell>
          <cell r="N2209">
            <v>0</v>
          </cell>
          <cell r="R2209">
            <v>0</v>
          </cell>
          <cell r="S2209">
            <v>0</v>
          </cell>
          <cell r="T2209">
            <v>0</v>
          </cell>
          <cell r="U2209">
            <v>42</v>
          </cell>
          <cell r="V2209">
            <v>0</v>
          </cell>
          <cell r="W2209">
            <v>0</v>
          </cell>
          <cell r="AA2209">
            <v>0</v>
          </cell>
          <cell r="AB2209">
            <v>0</v>
          </cell>
          <cell r="AC2209">
            <v>0</v>
          </cell>
          <cell r="AD2209">
            <v>42</v>
          </cell>
          <cell r="AE2209">
            <v>503000</v>
          </cell>
          <cell r="AF2209">
            <v>0</v>
          </cell>
          <cell r="AI2209">
            <v>2282</v>
          </cell>
          <cell r="AK2209">
            <v>0</v>
          </cell>
          <cell r="AM2209">
            <v>410</v>
          </cell>
          <cell r="AN2209">
            <v>1</v>
          </cell>
          <cell r="AO2209">
            <v>393216</v>
          </cell>
          <cell r="AQ2209">
            <v>0</v>
          </cell>
          <cell r="AR2209">
            <v>0</v>
          </cell>
          <cell r="AS2209" t="str">
            <v>Ы</v>
          </cell>
          <cell r="AT2209" t="str">
            <v>Ы</v>
          </cell>
          <cell r="AU2209">
            <v>0</v>
          </cell>
          <cell r="AV2209">
            <v>0</v>
          </cell>
          <cell r="AW2209">
            <v>23</v>
          </cell>
          <cell r="AX2209">
            <v>1</v>
          </cell>
          <cell r="AY2209">
            <v>0</v>
          </cell>
          <cell r="AZ2209">
            <v>0</v>
          </cell>
          <cell r="BA2209">
            <v>0</v>
          </cell>
          <cell r="BB2209">
            <v>0</v>
          </cell>
          <cell r="BC2209">
            <v>38828</v>
          </cell>
        </row>
        <row r="2210">
          <cell r="A2210">
            <v>2006</v>
          </cell>
          <cell r="B2210">
            <v>3</v>
          </cell>
          <cell r="C2210">
            <v>254</v>
          </cell>
          <cell r="D2210">
            <v>21</v>
          </cell>
          <cell r="E2210">
            <v>792020</v>
          </cell>
          <cell r="F2210">
            <v>0</v>
          </cell>
          <cell r="G2210" t="str">
            <v>Затраты по ШПЗ (основные)</v>
          </cell>
          <cell r="H2210">
            <v>2011</v>
          </cell>
          <cell r="I2210">
            <v>7920</v>
          </cell>
          <cell r="J2210">
            <v>127563.69</v>
          </cell>
          <cell r="K2210">
            <v>1</v>
          </cell>
          <cell r="L2210">
            <v>0</v>
          </cell>
          <cell r="M2210">
            <v>0</v>
          </cell>
          <cell r="N2210">
            <v>0</v>
          </cell>
          <cell r="R2210">
            <v>0</v>
          </cell>
          <cell r="S2210">
            <v>0</v>
          </cell>
          <cell r="T2210">
            <v>0</v>
          </cell>
          <cell r="U2210">
            <v>42</v>
          </cell>
          <cell r="V2210">
            <v>0</v>
          </cell>
          <cell r="W2210">
            <v>0</v>
          </cell>
          <cell r="AA2210">
            <v>0</v>
          </cell>
          <cell r="AB2210">
            <v>0</v>
          </cell>
          <cell r="AC2210">
            <v>0</v>
          </cell>
          <cell r="AD2210">
            <v>42</v>
          </cell>
          <cell r="AE2210">
            <v>504900</v>
          </cell>
          <cell r="AF2210">
            <v>0</v>
          </cell>
          <cell r="AI2210">
            <v>2282</v>
          </cell>
          <cell r="AK2210">
            <v>0</v>
          </cell>
          <cell r="AM2210">
            <v>411</v>
          </cell>
          <cell r="AN2210">
            <v>1</v>
          </cell>
          <cell r="AO2210">
            <v>393216</v>
          </cell>
          <cell r="AQ2210">
            <v>0</v>
          </cell>
          <cell r="AR2210">
            <v>0</v>
          </cell>
          <cell r="AS2210" t="str">
            <v>Ы</v>
          </cell>
          <cell r="AT2210" t="str">
            <v>Ы</v>
          </cell>
          <cell r="AU2210">
            <v>0</v>
          </cell>
          <cell r="AV2210">
            <v>0</v>
          </cell>
          <cell r="AW2210">
            <v>23</v>
          </cell>
          <cell r="AX2210">
            <v>1</v>
          </cell>
          <cell r="AY2210">
            <v>0</v>
          </cell>
          <cell r="AZ2210">
            <v>0</v>
          </cell>
          <cell r="BA2210">
            <v>0</v>
          </cell>
          <cell r="BB2210">
            <v>0</v>
          </cell>
          <cell r="BC2210">
            <v>38828</v>
          </cell>
        </row>
        <row r="2211">
          <cell r="A2211">
            <v>2006</v>
          </cell>
          <cell r="B2211">
            <v>3</v>
          </cell>
          <cell r="C2211">
            <v>255</v>
          </cell>
          <cell r="D2211">
            <v>21</v>
          </cell>
          <cell r="E2211">
            <v>792020</v>
          </cell>
          <cell r="F2211">
            <v>0</v>
          </cell>
          <cell r="G2211" t="str">
            <v>Затраты по ШПЗ (основные)</v>
          </cell>
          <cell r="H2211">
            <v>2011</v>
          </cell>
          <cell r="I2211">
            <v>7920</v>
          </cell>
          <cell r="J2211">
            <v>95452.19</v>
          </cell>
          <cell r="K2211">
            <v>1</v>
          </cell>
          <cell r="L2211">
            <v>0</v>
          </cell>
          <cell r="M2211">
            <v>0</v>
          </cell>
          <cell r="N2211">
            <v>0</v>
          </cell>
          <cell r="R2211">
            <v>0</v>
          </cell>
          <cell r="S2211">
            <v>0</v>
          </cell>
          <cell r="T2211">
            <v>0</v>
          </cell>
          <cell r="U2211">
            <v>42</v>
          </cell>
          <cell r="V2211">
            <v>0</v>
          </cell>
          <cell r="W2211">
            <v>0</v>
          </cell>
          <cell r="AA2211">
            <v>0</v>
          </cell>
          <cell r="AB2211">
            <v>0</v>
          </cell>
          <cell r="AC2211">
            <v>0</v>
          </cell>
          <cell r="AD2211">
            <v>42</v>
          </cell>
          <cell r="AE2211">
            <v>505100</v>
          </cell>
          <cell r="AF2211">
            <v>0</v>
          </cell>
          <cell r="AI2211">
            <v>2282</v>
          </cell>
          <cell r="AK2211">
            <v>0</v>
          </cell>
          <cell r="AM2211">
            <v>412</v>
          </cell>
          <cell r="AN2211">
            <v>1</v>
          </cell>
          <cell r="AO2211">
            <v>393216</v>
          </cell>
          <cell r="AQ2211">
            <v>0</v>
          </cell>
          <cell r="AR2211">
            <v>0</v>
          </cell>
          <cell r="AS2211" t="str">
            <v>Ы</v>
          </cell>
          <cell r="AT2211" t="str">
            <v>Ы</v>
          </cell>
          <cell r="AU2211">
            <v>0</v>
          </cell>
          <cell r="AV2211">
            <v>0</v>
          </cell>
          <cell r="AW2211">
            <v>23</v>
          </cell>
          <cell r="AX2211">
            <v>1</v>
          </cell>
          <cell r="AY2211">
            <v>0</v>
          </cell>
          <cell r="AZ2211">
            <v>0</v>
          </cell>
          <cell r="BA2211">
            <v>0</v>
          </cell>
          <cell r="BB2211">
            <v>0</v>
          </cell>
          <cell r="BC2211">
            <v>38828</v>
          </cell>
        </row>
        <row r="2212">
          <cell r="A2212">
            <v>2006</v>
          </cell>
          <cell r="B2212">
            <v>3</v>
          </cell>
          <cell r="C2212">
            <v>256</v>
          </cell>
          <cell r="D2212">
            <v>21</v>
          </cell>
          <cell r="E2212">
            <v>792020</v>
          </cell>
          <cell r="F2212">
            <v>0</v>
          </cell>
          <cell r="G2212" t="str">
            <v>Затраты по ШПЗ (основные)</v>
          </cell>
          <cell r="H2212">
            <v>2011</v>
          </cell>
          <cell r="I2212">
            <v>7920</v>
          </cell>
          <cell r="J2212">
            <v>264463.34999999998</v>
          </cell>
          <cell r="K2212">
            <v>1</v>
          </cell>
          <cell r="L2212">
            <v>0</v>
          </cell>
          <cell r="M2212">
            <v>0</v>
          </cell>
          <cell r="N2212">
            <v>0</v>
          </cell>
          <cell r="R2212">
            <v>0</v>
          </cell>
          <cell r="S2212">
            <v>0</v>
          </cell>
          <cell r="T2212">
            <v>0</v>
          </cell>
          <cell r="U2212">
            <v>42</v>
          </cell>
          <cell r="V2212">
            <v>0</v>
          </cell>
          <cell r="W2212">
            <v>0</v>
          </cell>
          <cell r="AA2212">
            <v>0</v>
          </cell>
          <cell r="AB2212">
            <v>0</v>
          </cell>
          <cell r="AC2212">
            <v>0</v>
          </cell>
          <cell r="AD2212">
            <v>42</v>
          </cell>
          <cell r="AE2212">
            <v>505200</v>
          </cell>
          <cell r="AF2212">
            <v>0</v>
          </cell>
          <cell r="AI2212">
            <v>2282</v>
          </cell>
          <cell r="AK2212">
            <v>0</v>
          </cell>
          <cell r="AM2212">
            <v>413</v>
          </cell>
          <cell r="AN2212">
            <v>1</v>
          </cell>
          <cell r="AO2212">
            <v>393216</v>
          </cell>
          <cell r="AQ2212">
            <v>0</v>
          </cell>
          <cell r="AR2212">
            <v>0</v>
          </cell>
          <cell r="AS2212" t="str">
            <v>Ы</v>
          </cell>
          <cell r="AT2212" t="str">
            <v>Ы</v>
          </cell>
          <cell r="AU2212">
            <v>0</v>
          </cell>
          <cell r="AV2212">
            <v>0</v>
          </cell>
          <cell r="AW2212">
            <v>23</v>
          </cell>
          <cell r="AX2212">
            <v>1</v>
          </cell>
          <cell r="AY2212">
            <v>0</v>
          </cell>
          <cell r="AZ2212">
            <v>0</v>
          </cell>
          <cell r="BA2212">
            <v>0</v>
          </cell>
          <cell r="BB2212">
            <v>0</v>
          </cell>
          <cell r="BC2212">
            <v>38828</v>
          </cell>
        </row>
        <row r="2213">
          <cell r="A2213">
            <v>2006</v>
          </cell>
          <cell r="B2213">
            <v>3</v>
          </cell>
          <cell r="C2213">
            <v>257</v>
          </cell>
          <cell r="D2213">
            <v>21</v>
          </cell>
          <cell r="E2213">
            <v>792020</v>
          </cell>
          <cell r="F2213">
            <v>0</v>
          </cell>
          <cell r="G2213" t="str">
            <v>Затраты по ШПЗ (основные)</v>
          </cell>
          <cell r="H2213">
            <v>2011</v>
          </cell>
          <cell r="I2213">
            <v>7920</v>
          </cell>
          <cell r="J2213">
            <v>3613</v>
          </cell>
          <cell r="K2213">
            <v>1</v>
          </cell>
          <cell r="L2213">
            <v>0</v>
          </cell>
          <cell r="M2213">
            <v>0</v>
          </cell>
          <cell r="N2213">
            <v>0</v>
          </cell>
          <cell r="R2213">
            <v>0</v>
          </cell>
          <cell r="S2213">
            <v>0</v>
          </cell>
          <cell r="T2213">
            <v>0</v>
          </cell>
          <cell r="U2213">
            <v>42</v>
          </cell>
          <cell r="V2213">
            <v>0</v>
          </cell>
          <cell r="W2213">
            <v>0</v>
          </cell>
          <cell r="AA2213">
            <v>0</v>
          </cell>
          <cell r="AB2213">
            <v>0</v>
          </cell>
          <cell r="AC2213">
            <v>0</v>
          </cell>
          <cell r="AD2213">
            <v>42</v>
          </cell>
          <cell r="AE2213">
            <v>505400</v>
          </cell>
          <cell r="AF2213">
            <v>0</v>
          </cell>
          <cell r="AI2213">
            <v>2282</v>
          </cell>
          <cell r="AK2213">
            <v>0</v>
          </cell>
          <cell r="AM2213">
            <v>414</v>
          </cell>
          <cell r="AN2213">
            <v>1</v>
          </cell>
          <cell r="AO2213">
            <v>393216</v>
          </cell>
          <cell r="AQ2213">
            <v>0</v>
          </cell>
          <cell r="AR2213">
            <v>0</v>
          </cell>
          <cell r="AS2213" t="str">
            <v>Ы</v>
          </cell>
          <cell r="AT2213" t="str">
            <v>Ы</v>
          </cell>
          <cell r="AU2213">
            <v>0</v>
          </cell>
          <cell r="AV2213">
            <v>0</v>
          </cell>
          <cell r="AW2213">
            <v>23</v>
          </cell>
          <cell r="AX2213">
            <v>1</v>
          </cell>
          <cell r="AY2213">
            <v>0</v>
          </cell>
          <cell r="AZ2213">
            <v>0</v>
          </cell>
          <cell r="BA2213">
            <v>0</v>
          </cell>
          <cell r="BB2213">
            <v>0</v>
          </cell>
          <cell r="BC2213">
            <v>38828</v>
          </cell>
        </row>
        <row r="2214">
          <cell r="A2214">
            <v>2006</v>
          </cell>
          <cell r="B2214">
            <v>3</v>
          </cell>
          <cell r="C2214">
            <v>258</v>
          </cell>
          <cell r="D2214">
            <v>21</v>
          </cell>
          <cell r="E2214">
            <v>792020</v>
          </cell>
          <cell r="F2214">
            <v>0</v>
          </cell>
          <cell r="G2214" t="str">
            <v>Затраты по ШПЗ (основные)</v>
          </cell>
          <cell r="H2214">
            <v>2011</v>
          </cell>
          <cell r="I2214">
            <v>7920</v>
          </cell>
          <cell r="J2214">
            <v>3709.08</v>
          </cell>
          <cell r="K2214">
            <v>1</v>
          </cell>
          <cell r="L2214">
            <v>0</v>
          </cell>
          <cell r="M2214">
            <v>0</v>
          </cell>
          <cell r="N2214">
            <v>0</v>
          </cell>
          <cell r="R2214">
            <v>0</v>
          </cell>
          <cell r="S2214">
            <v>0</v>
          </cell>
          <cell r="T2214">
            <v>0</v>
          </cell>
          <cell r="U2214">
            <v>42</v>
          </cell>
          <cell r="V2214">
            <v>0</v>
          </cell>
          <cell r="W2214">
            <v>0</v>
          </cell>
          <cell r="AA2214">
            <v>0</v>
          </cell>
          <cell r="AB2214">
            <v>0</v>
          </cell>
          <cell r="AC2214">
            <v>0</v>
          </cell>
          <cell r="AD2214">
            <v>42</v>
          </cell>
          <cell r="AE2214">
            <v>506200</v>
          </cell>
          <cell r="AF2214">
            <v>0</v>
          </cell>
          <cell r="AI2214">
            <v>2282</v>
          </cell>
          <cell r="AK2214">
            <v>0</v>
          </cell>
          <cell r="AM2214">
            <v>415</v>
          </cell>
          <cell r="AN2214">
            <v>1</v>
          </cell>
          <cell r="AO2214">
            <v>393216</v>
          </cell>
          <cell r="AQ2214">
            <v>0</v>
          </cell>
          <cell r="AR2214">
            <v>0</v>
          </cell>
          <cell r="AS2214" t="str">
            <v>Ы</v>
          </cell>
          <cell r="AT2214" t="str">
            <v>Ы</v>
          </cell>
          <cell r="AU2214">
            <v>0</v>
          </cell>
          <cell r="AV2214">
            <v>0</v>
          </cell>
          <cell r="AW2214">
            <v>23</v>
          </cell>
          <cell r="AX2214">
            <v>1</v>
          </cell>
          <cell r="AY2214">
            <v>0</v>
          </cell>
          <cell r="AZ2214">
            <v>0</v>
          </cell>
          <cell r="BA2214">
            <v>0</v>
          </cell>
          <cell r="BB2214">
            <v>0</v>
          </cell>
          <cell r="BC2214">
            <v>38828</v>
          </cell>
        </row>
        <row r="2215">
          <cell r="A2215">
            <v>2006</v>
          </cell>
          <cell r="B2215">
            <v>3</v>
          </cell>
          <cell r="C2215">
            <v>259</v>
          </cell>
          <cell r="D2215">
            <v>21</v>
          </cell>
          <cell r="E2215">
            <v>792020</v>
          </cell>
          <cell r="F2215">
            <v>0</v>
          </cell>
          <cell r="G2215" t="str">
            <v>Затраты по ШПЗ (основные)</v>
          </cell>
          <cell r="H2215">
            <v>2011</v>
          </cell>
          <cell r="I2215">
            <v>7920</v>
          </cell>
          <cell r="J2215">
            <v>149.96</v>
          </cell>
          <cell r="K2215">
            <v>1</v>
          </cell>
          <cell r="L2215">
            <v>0</v>
          </cell>
          <cell r="M2215">
            <v>0</v>
          </cell>
          <cell r="N2215">
            <v>0</v>
          </cell>
          <cell r="R2215">
            <v>0</v>
          </cell>
          <cell r="S2215">
            <v>0</v>
          </cell>
          <cell r="T2215">
            <v>0</v>
          </cell>
          <cell r="U2215">
            <v>42</v>
          </cell>
          <cell r="V2215">
            <v>0</v>
          </cell>
          <cell r="W2215">
            <v>0</v>
          </cell>
          <cell r="AA2215">
            <v>0</v>
          </cell>
          <cell r="AB2215">
            <v>0</v>
          </cell>
          <cell r="AC2215">
            <v>0</v>
          </cell>
          <cell r="AD2215">
            <v>42</v>
          </cell>
          <cell r="AE2215">
            <v>508400</v>
          </cell>
          <cell r="AF2215">
            <v>0</v>
          </cell>
          <cell r="AI2215">
            <v>2282</v>
          </cell>
          <cell r="AK2215">
            <v>0</v>
          </cell>
          <cell r="AM2215">
            <v>416</v>
          </cell>
          <cell r="AN2215">
            <v>1</v>
          </cell>
          <cell r="AO2215">
            <v>393216</v>
          </cell>
          <cell r="AQ2215">
            <v>0</v>
          </cell>
          <cell r="AR2215">
            <v>0</v>
          </cell>
          <cell r="AS2215" t="str">
            <v>Ы</v>
          </cell>
          <cell r="AT2215" t="str">
            <v>Ы</v>
          </cell>
          <cell r="AU2215">
            <v>0</v>
          </cell>
          <cell r="AV2215">
            <v>0</v>
          </cell>
          <cell r="AW2215">
            <v>23</v>
          </cell>
          <cell r="AX2215">
            <v>1</v>
          </cell>
          <cell r="AY2215">
            <v>0</v>
          </cell>
          <cell r="AZ2215">
            <v>0</v>
          </cell>
          <cell r="BA2215">
            <v>0</v>
          </cell>
          <cell r="BB2215">
            <v>0</v>
          </cell>
          <cell r="BC2215">
            <v>38828</v>
          </cell>
        </row>
        <row r="2216">
          <cell r="A2216">
            <v>2006</v>
          </cell>
          <cell r="B2216">
            <v>3</v>
          </cell>
          <cell r="C2216">
            <v>260</v>
          </cell>
          <cell r="D2216">
            <v>21</v>
          </cell>
          <cell r="E2216">
            <v>792020</v>
          </cell>
          <cell r="F2216">
            <v>0</v>
          </cell>
          <cell r="G2216" t="str">
            <v>Затраты по ШПЗ (основные)</v>
          </cell>
          <cell r="H2216">
            <v>2011</v>
          </cell>
          <cell r="I2216">
            <v>7920</v>
          </cell>
          <cell r="J2216">
            <v>2699.33</v>
          </cell>
          <cell r="K2216">
            <v>1</v>
          </cell>
          <cell r="L2216">
            <v>0</v>
          </cell>
          <cell r="M2216">
            <v>0</v>
          </cell>
          <cell r="N2216">
            <v>0</v>
          </cell>
          <cell r="R2216">
            <v>0</v>
          </cell>
          <cell r="S2216">
            <v>0</v>
          </cell>
          <cell r="T2216">
            <v>0</v>
          </cell>
          <cell r="U2216">
            <v>42</v>
          </cell>
          <cell r="V2216">
            <v>0</v>
          </cell>
          <cell r="W2216">
            <v>0</v>
          </cell>
          <cell r="AA2216">
            <v>0</v>
          </cell>
          <cell r="AB2216">
            <v>0</v>
          </cell>
          <cell r="AC2216">
            <v>0</v>
          </cell>
          <cell r="AD2216">
            <v>42</v>
          </cell>
          <cell r="AE2216">
            <v>508700</v>
          </cell>
          <cell r="AF2216">
            <v>0</v>
          </cell>
          <cell r="AI2216">
            <v>2282</v>
          </cell>
          <cell r="AK2216">
            <v>0</v>
          </cell>
          <cell r="AM2216">
            <v>417</v>
          </cell>
          <cell r="AN2216">
            <v>1</v>
          </cell>
          <cell r="AO2216">
            <v>393216</v>
          </cell>
          <cell r="AQ2216">
            <v>0</v>
          </cell>
          <cell r="AR2216">
            <v>0</v>
          </cell>
          <cell r="AS2216" t="str">
            <v>Ы</v>
          </cell>
          <cell r="AT2216" t="str">
            <v>Ы</v>
          </cell>
          <cell r="AU2216">
            <v>0</v>
          </cell>
          <cell r="AV2216">
            <v>0</v>
          </cell>
          <cell r="AW2216">
            <v>23</v>
          </cell>
          <cell r="AX2216">
            <v>1</v>
          </cell>
          <cell r="AY2216">
            <v>0</v>
          </cell>
          <cell r="AZ2216">
            <v>0</v>
          </cell>
          <cell r="BA2216">
            <v>0</v>
          </cell>
          <cell r="BB2216">
            <v>0</v>
          </cell>
          <cell r="BC2216">
            <v>38828</v>
          </cell>
        </row>
        <row r="2217">
          <cell r="A2217">
            <v>2006</v>
          </cell>
          <cell r="B2217">
            <v>3</v>
          </cell>
          <cell r="C2217">
            <v>261</v>
          </cell>
          <cell r="D2217">
            <v>21</v>
          </cell>
          <cell r="E2217">
            <v>792020</v>
          </cell>
          <cell r="F2217">
            <v>0</v>
          </cell>
          <cell r="G2217" t="str">
            <v>Затраты по ШПЗ (основные)</v>
          </cell>
          <cell r="H2217">
            <v>2011</v>
          </cell>
          <cell r="I2217">
            <v>7920</v>
          </cell>
          <cell r="J2217">
            <v>705652.15</v>
          </cell>
          <cell r="K2217">
            <v>1</v>
          </cell>
          <cell r="L2217">
            <v>0</v>
          </cell>
          <cell r="M2217">
            <v>0</v>
          </cell>
          <cell r="N2217">
            <v>0</v>
          </cell>
          <cell r="R2217">
            <v>0</v>
          </cell>
          <cell r="S2217">
            <v>0</v>
          </cell>
          <cell r="T2217">
            <v>0</v>
          </cell>
          <cell r="U2217">
            <v>42</v>
          </cell>
          <cell r="V2217">
            <v>0</v>
          </cell>
          <cell r="W2217">
            <v>0</v>
          </cell>
          <cell r="AA2217">
            <v>0</v>
          </cell>
          <cell r="AB2217">
            <v>0</v>
          </cell>
          <cell r="AC2217">
            <v>0</v>
          </cell>
          <cell r="AD2217">
            <v>42</v>
          </cell>
          <cell r="AE2217">
            <v>510100</v>
          </cell>
          <cell r="AF2217">
            <v>0</v>
          </cell>
          <cell r="AI2217">
            <v>2282</v>
          </cell>
          <cell r="AK2217">
            <v>0</v>
          </cell>
          <cell r="AM2217">
            <v>418</v>
          </cell>
          <cell r="AN2217">
            <v>1</v>
          </cell>
          <cell r="AO2217">
            <v>393216</v>
          </cell>
          <cell r="AQ2217">
            <v>0</v>
          </cell>
          <cell r="AR2217">
            <v>0</v>
          </cell>
          <cell r="AS2217" t="str">
            <v>Ы</v>
          </cell>
          <cell r="AT2217" t="str">
            <v>Ы</v>
          </cell>
          <cell r="AU2217">
            <v>0</v>
          </cell>
          <cell r="AV2217">
            <v>0</v>
          </cell>
          <cell r="AW2217">
            <v>23</v>
          </cell>
          <cell r="AX2217">
            <v>1</v>
          </cell>
          <cell r="AY2217">
            <v>0</v>
          </cell>
          <cell r="AZ2217">
            <v>0</v>
          </cell>
          <cell r="BA2217">
            <v>0</v>
          </cell>
          <cell r="BB2217">
            <v>0</v>
          </cell>
          <cell r="BC2217">
            <v>38828</v>
          </cell>
        </row>
        <row r="2218">
          <cell r="A2218">
            <v>2006</v>
          </cell>
          <cell r="B2218">
            <v>3</v>
          </cell>
          <cell r="C2218">
            <v>262</v>
          </cell>
          <cell r="D2218">
            <v>21</v>
          </cell>
          <cell r="E2218">
            <v>792020</v>
          </cell>
          <cell r="F2218">
            <v>0</v>
          </cell>
          <cell r="G2218" t="str">
            <v>Затраты по ШПЗ (основные)</v>
          </cell>
          <cell r="H2218">
            <v>2011</v>
          </cell>
          <cell r="I2218">
            <v>7920</v>
          </cell>
          <cell r="J2218">
            <v>1322.02</v>
          </cell>
          <cell r="K2218">
            <v>1</v>
          </cell>
          <cell r="L2218">
            <v>0</v>
          </cell>
          <cell r="M2218">
            <v>0</v>
          </cell>
          <cell r="N2218">
            <v>0</v>
          </cell>
          <cell r="R2218">
            <v>0</v>
          </cell>
          <cell r="S2218">
            <v>0</v>
          </cell>
          <cell r="T2218">
            <v>0</v>
          </cell>
          <cell r="U2218">
            <v>42</v>
          </cell>
          <cell r="V2218">
            <v>0</v>
          </cell>
          <cell r="W2218">
            <v>0</v>
          </cell>
          <cell r="AA2218">
            <v>0</v>
          </cell>
          <cell r="AB2218">
            <v>0</v>
          </cell>
          <cell r="AC2218">
            <v>0</v>
          </cell>
          <cell r="AD2218">
            <v>42</v>
          </cell>
          <cell r="AE2218">
            <v>510200</v>
          </cell>
          <cell r="AF2218">
            <v>0</v>
          </cell>
          <cell r="AI2218">
            <v>2282</v>
          </cell>
          <cell r="AK2218">
            <v>0</v>
          </cell>
          <cell r="AM2218">
            <v>419</v>
          </cell>
          <cell r="AN2218">
            <v>1</v>
          </cell>
          <cell r="AO2218">
            <v>393216</v>
          </cell>
          <cell r="AQ2218">
            <v>0</v>
          </cell>
          <cell r="AR2218">
            <v>0</v>
          </cell>
          <cell r="AS2218" t="str">
            <v>Ы</v>
          </cell>
          <cell r="AT2218" t="str">
            <v>Ы</v>
          </cell>
          <cell r="AU2218">
            <v>0</v>
          </cell>
          <cell r="AV2218">
            <v>0</v>
          </cell>
          <cell r="AW2218">
            <v>23</v>
          </cell>
          <cell r="AX2218">
            <v>1</v>
          </cell>
          <cell r="AY2218">
            <v>0</v>
          </cell>
          <cell r="AZ2218">
            <v>0</v>
          </cell>
          <cell r="BA2218">
            <v>0</v>
          </cell>
          <cell r="BB2218">
            <v>0</v>
          </cell>
          <cell r="BC2218">
            <v>38828</v>
          </cell>
        </row>
        <row r="2219">
          <cell r="A2219">
            <v>2006</v>
          </cell>
          <cell r="B2219">
            <v>3</v>
          </cell>
          <cell r="C2219">
            <v>263</v>
          </cell>
          <cell r="D2219">
            <v>21</v>
          </cell>
          <cell r="E2219">
            <v>792020</v>
          </cell>
          <cell r="F2219">
            <v>0</v>
          </cell>
          <cell r="G2219" t="str">
            <v>Затраты по ШПЗ (основные)</v>
          </cell>
          <cell r="H2219">
            <v>2011</v>
          </cell>
          <cell r="I2219">
            <v>7920</v>
          </cell>
          <cell r="J2219">
            <v>-220432.01</v>
          </cell>
          <cell r="K2219">
            <v>1</v>
          </cell>
          <cell r="L2219">
            <v>0</v>
          </cell>
          <cell r="M2219">
            <v>0</v>
          </cell>
          <cell r="N2219">
            <v>0</v>
          </cell>
          <cell r="R2219">
            <v>0</v>
          </cell>
          <cell r="S2219">
            <v>0</v>
          </cell>
          <cell r="T2219">
            <v>0</v>
          </cell>
          <cell r="U2219">
            <v>42</v>
          </cell>
          <cell r="V2219">
            <v>0</v>
          </cell>
          <cell r="W2219">
            <v>0</v>
          </cell>
          <cell r="AA2219">
            <v>0</v>
          </cell>
          <cell r="AB2219">
            <v>0</v>
          </cell>
          <cell r="AC2219">
            <v>0</v>
          </cell>
          <cell r="AD2219">
            <v>42</v>
          </cell>
          <cell r="AE2219">
            <v>510300</v>
          </cell>
          <cell r="AF2219">
            <v>0</v>
          </cell>
          <cell r="AI2219">
            <v>2282</v>
          </cell>
          <cell r="AK2219">
            <v>0</v>
          </cell>
          <cell r="AM2219">
            <v>420</v>
          </cell>
          <cell r="AN2219">
            <v>1</v>
          </cell>
          <cell r="AO2219">
            <v>393216</v>
          </cell>
          <cell r="AQ2219">
            <v>0</v>
          </cell>
          <cell r="AR2219">
            <v>0</v>
          </cell>
          <cell r="AS2219" t="str">
            <v>Ы</v>
          </cell>
          <cell r="AT2219" t="str">
            <v>Ы</v>
          </cell>
          <cell r="AU2219">
            <v>0</v>
          </cell>
          <cell r="AV2219">
            <v>0</v>
          </cell>
          <cell r="AW2219">
            <v>23</v>
          </cell>
          <cell r="AX2219">
            <v>1</v>
          </cell>
          <cell r="AY2219">
            <v>0</v>
          </cell>
          <cell r="AZ2219">
            <v>0</v>
          </cell>
          <cell r="BA2219">
            <v>0</v>
          </cell>
          <cell r="BB2219">
            <v>0</v>
          </cell>
          <cell r="BC2219">
            <v>38828</v>
          </cell>
        </row>
        <row r="2220">
          <cell r="A2220">
            <v>2006</v>
          </cell>
          <cell r="B2220">
            <v>3</v>
          </cell>
          <cell r="C2220">
            <v>264</v>
          </cell>
          <cell r="D2220">
            <v>21</v>
          </cell>
          <cell r="E2220">
            <v>792020</v>
          </cell>
          <cell r="F2220">
            <v>0</v>
          </cell>
          <cell r="G2220" t="str">
            <v>Затраты по ШПЗ (основные)</v>
          </cell>
          <cell r="H2220">
            <v>2011</v>
          </cell>
          <cell r="I2220">
            <v>7920</v>
          </cell>
          <cell r="J2220">
            <v>7392.04</v>
          </cell>
          <cell r="K2220">
            <v>1</v>
          </cell>
          <cell r="L2220">
            <v>0</v>
          </cell>
          <cell r="M2220">
            <v>0</v>
          </cell>
          <cell r="N2220">
            <v>0</v>
          </cell>
          <cell r="R2220">
            <v>0</v>
          </cell>
          <cell r="S2220">
            <v>0</v>
          </cell>
          <cell r="T2220">
            <v>0</v>
          </cell>
          <cell r="U2220">
            <v>42</v>
          </cell>
          <cell r="V2220">
            <v>0</v>
          </cell>
          <cell r="W2220">
            <v>0</v>
          </cell>
          <cell r="AA2220">
            <v>0</v>
          </cell>
          <cell r="AB2220">
            <v>0</v>
          </cell>
          <cell r="AC2220">
            <v>0</v>
          </cell>
          <cell r="AD2220">
            <v>42</v>
          </cell>
          <cell r="AE2220">
            <v>510400</v>
          </cell>
          <cell r="AF2220">
            <v>0</v>
          </cell>
          <cell r="AI2220">
            <v>2282</v>
          </cell>
          <cell r="AK2220">
            <v>0</v>
          </cell>
          <cell r="AM2220">
            <v>421</v>
          </cell>
          <cell r="AN2220">
            <v>1</v>
          </cell>
          <cell r="AO2220">
            <v>393216</v>
          </cell>
          <cell r="AQ2220">
            <v>0</v>
          </cell>
          <cell r="AR2220">
            <v>0</v>
          </cell>
          <cell r="AS2220" t="str">
            <v>Ы</v>
          </cell>
          <cell r="AT2220" t="str">
            <v>Ы</v>
          </cell>
          <cell r="AU2220">
            <v>0</v>
          </cell>
          <cell r="AV2220">
            <v>0</v>
          </cell>
          <cell r="AW2220">
            <v>23</v>
          </cell>
          <cell r="AX2220">
            <v>1</v>
          </cell>
          <cell r="AY2220">
            <v>0</v>
          </cell>
          <cell r="AZ2220">
            <v>0</v>
          </cell>
          <cell r="BA2220">
            <v>0</v>
          </cell>
          <cell r="BB2220">
            <v>0</v>
          </cell>
          <cell r="BC2220">
            <v>38828</v>
          </cell>
        </row>
        <row r="2221">
          <cell r="A2221">
            <v>2006</v>
          </cell>
          <cell r="B2221">
            <v>3</v>
          </cell>
          <cell r="C2221">
            <v>265</v>
          </cell>
          <cell r="D2221">
            <v>21</v>
          </cell>
          <cell r="E2221">
            <v>792020</v>
          </cell>
          <cell r="F2221">
            <v>0</v>
          </cell>
          <cell r="G2221" t="str">
            <v>Затраты по ШПЗ (основные)</v>
          </cell>
          <cell r="H2221">
            <v>2011</v>
          </cell>
          <cell r="I2221">
            <v>7920</v>
          </cell>
          <cell r="J2221">
            <v>5273.75</v>
          </cell>
          <cell r="K2221">
            <v>1</v>
          </cell>
          <cell r="L2221">
            <v>0</v>
          </cell>
          <cell r="M2221">
            <v>0</v>
          </cell>
          <cell r="N2221">
            <v>0</v>
          </cell>
          <cell r="R2221">
            <v>0</v>
          </cell>
          <cell r="S2221">
            <v>0</v>
          </cell>
          <cell r="T2221">
            <v>0</v>
          </cell>
          <cell r="U2221">
            <v>42</v>
          </cell>
          <cell r="V2221">
            <v>0</v>
          </cell>
          <cell r="W2221">
            <v>0</v>
          </cell>
          <cell r="AA2221">
            <v>0</v>
          </cell>
          <cell r="AB2221">
            <v>0</v>
          </cell>
          <cell r="AC2221">
            <v>0</v>
          </cell>
          <cell r="AD2221">
            <v>42</v>
          </cell>
          <cell r="AE2221">
            <v>510500</v>
          </cell>
          <cell r="AF2221">
            <v>0</v>
          </cell>
          <cell r="AI2221">
            <v>2282</v>
          </cell>
          <cell r="AK2221">
            <v>0</v>
          </cell>
          <cell r="AM2221">
            <v>422</v>
          </cell>
          <cell r="AN2221">
            <v>1</v>
          </cell>
          <cell r="AO2221">
            <v>393216</v>
          </cell>
          <cell r="AQ2221">
            <v>0</v>
          </cell>
          <cell r="AR2221">
            <v>0</v>
          </cell>
          <cell r="AS2221" t="str">
            <v>Ы</v>
          </cell>
          <cell r="AT2221" t="str">
            <v>Ы</v>
          </cell>
          <cell r="AU2221">
            <v>0</v>
          </cell>
          <cell r="AV2221">
            <v>0</v>
          </cell>
          <cell r="AW2221">
            <v>23</v>
          </cell>
          <cell r="AX2221">
            <v>1</v>
          </cell>
          <cell r="AY2221">
            <v>0</v>
          </cell>
          <cell r="AZ2221">
            <v>0</v>
          </cell>
          <cell r="BA2221">
            <v>0</v>
          </cell>
          <cell r="BB2221">
            <v>0</v>
          </cell>
          <cell r="BC2221">
            <v>38828</v>
          </cell>
        </row>
        <row r="2222">
          <cell r="A2222">
            <v>2006</v>
          </cell>
          <cell r="B2222">
            <v>3</v>
          </cell>
          <cell r="C2222">
            <v>266</v>
          </cell>
          <cell r="D2222">
            <v>21</v>
          </cell>
          <cell r="E2222">
            <v>792020</v>
          </cell>
          <cell r="F2222">
            <v>0</v>
          </cell>
          <cell r="G2222" t="str">
            <v>Затраты по ШПЗ (основные)</v>
          </cell>
          <cell r="H2222">
            <v>2011</v>
          </cell>
          <cell r="I2222">
            <v>7920</v>
          </cell>
          <cell r="J2222">
            <v>721527.97</v>
          </cell>
          <cell r="K2222">
            <v>1</v>
          </cell>
          <cell r="L2222">
            <v>0</v>
          </cell>
          <cell r="M2222">
            <v>0</v>
          </cell>
          <cell r="N2222">
            <v>0</v>
          </cell>
          <cell r="R2222">
            <v>0</v>
          </cell>
          <cell r="S2222">
            <v>0</v>
          </cell>
          <cell r="T2222">
            <v>0</v>
          </cell>
          <cell r="U2222">
            <v>42</v>
          </cell>
          <cell r="V2222">
            <v>0</v>
          </cell>
          <cell r="W2222">
            <v>0</v>
          </cell>
          <cell r="AA2222">
            <v>0</v>
          </cell>
          <cell r="AB2222">
            <v>0</v>
          </cell>
          <cell r="AC2222">
            <v>0</v>
          </cell>
          <cell r="AD2222">
            <v>42</v>
          </cell>
          <cell r="AE2222">
            <v>510600</v>
          </cell>
          <cell r="AF2222">
            <v>0</v>
          </cell>
          <cell r="AI2222">
            <v>2282</v>
          </cell>
          <cell r="AK2222">
            <v>0</v>
          </cell>
          <cell r="AM2222">
            <v>423</v>
          </cell>
          <cell r="AN2222">
            <v>1</v>
          </cell>
          <cell r="AO2222">
            <v>393216</v>
          </cell>
          <cell r="AQ2222">
            <v>0</v>
          </cell>
          <cell r="AR2222">
            <v>0</v>
          </cell>
          <cell r="AS2222" t="str">
            <v>Ы</v>
          </cell>
          <cell r="AT2222" t="str">
            <v>Ы</v>
          </cell>
          <cell r="AU2222">
            <v>0</v>
          </cell>
          <cell r="AV2222">
            <v>0</v>
          </cell>
          <cell r="AW2222">
            <v>23</v>
          </cell>
          <cell r="AX2222">
            <v>1</v>
          </cell>
          <cell r="AY2222">
            <v>0</v>
          </cell>
          <cell r="AZ2222">
            <v>0</v>
          </cell>
          <cell r="BA2222">
            <v>0</v>
          </cell>
          <cell r="BB2222">
            <v>0</v>
          </cell>
          <cell r="BC2222">
            <v>38828</v>
          </cell>
        </row>
        <row r="2223">
          <cell r="A2223">
            <v>2006</v>
          </cell>
          <cell r="B2223">
            <v>3</v>
          </cell>
          <cell r="C2223">
            <v>267</v>
          </cell>
          <cell r="D2223">
            <v>21</v>
          </cell>
          <cell r="E2223">
            <v>792020</v>
          </cell>
          <cell r="F2223">
            <v>0</v>
          </cell>
          <cell r="G2223" t="str">
            <v>Затраты по ШПЗ (основные)</v>
          </cell>
          <cell r="H2223">
            <v>2011</v>
          </cell>
          <cell r="I2223">
            <v>7920</v>
          </cell>
          <cell r="J2223">
            <v>1912.03</v>
          </cell>
          <cell r="K2223">
            <v>1</v>
          </cell>
          <cell r="L2223">
            <v>0</v>
          </cell>
          <cell r="M2223">
            <v>0</v>
          </cell>
          <cell r="N2223">
            <v>0</v>
          </cell>
          <cell r="R2223">
            <v>0</v>
          </cell>
          <cell r="S2223">
            <v>0</v>
          </cell>
          <cell r="T2223">
            <v>0</v>
          </cell>
          <cell r="U2223">
            <v>42</v>
          </cell>
          <cell r="V2223">
            <v>0</v>
          </cell>
          <cell r="W2223">
            <v>0</v>
          </cell>
          <cell r="AA2223">
            <v>0</v>
          </cell>
          <cell r="AB2223">
            <v>0</v>
          </cell>
          <cell r="AC2223">
            <v>0</v>
          </cell>
          <cell r="AD2223">
            <v>42</v>
          </cell>
          <cell r="AE2223">
            <v>510630</v>
          </cell>
          <cell r="AF2223">
            <v>0</v>
          </cell>
          <cell r="AI2223">
            <v>2282</v>
          </cell>
          <cell r="AK2223">
            <v>0</v>
          </cell>
          <cell r="AM2223">
            <v>424</v>
          </cell>
          <cell r="AN2223">
            <v>1</v>
          </cell>
          <cell r="AO2223">
            <v>393216</v>
          </cell>
          <cell r="AQ2223">
            <v>0</v>
          </cell>
          <cell r="AR2223">
            <v>0</v>
          </cell>
          <cell r="AS2223" t="str">
            <v>Ы</v>
          </cell>
          <cell r="AT2223" t="str">
            <v>Ы</v>
          </cell>
          <cell r="AU2223">
            <v>0</v>
          </cell>
          <cell r="AV2223">
            <v>0</v>
          </cell>
          <cell r="AW2223">
            <v>23</v>
          </cell>
          <cell r="AX2223">
            <v>1</v>
          </cell>
          <cell r="AY2223">
            <v>0</v>
          </cell>
          <cell r="AZ2223">
            <v>0</v>
          </cell>
          <cell r="BA2223">
            <v>0</v>
          </cell>
          <cell r="BB2223">
            <v>0</v>
          </cell>
          <cell r="BC2223">
            <v>38828</v>
          </cell>
        </row>
        <row r="2224">
          <cell r="A2224">
            <v>2006</v>
          </cell>
          <cell r="B2224">
            <v>3</v>
          </cell>
          <cell r="C2224">
            <v>294</v>
          </cell>
          <cell r="D2224">
            <v>21</v>
          </cell>
          <cell r="E2224">
            <v>792020</v>
          </cell>
          <cell r="F2224">
            <v>0</v>
          </cell>
          <cell r="G2224" t="str">
            <v>Затраты по ШПЗ (основные)</v>
          </cell>
          <cell r="H2224">
            <v>2011</v>
          </cell>
          <cell r="I2224">
            <v>7920</v>
          </cell>
          <cell r="J2224">
            <v>466863.17</v>
          </cell>
          <cell r="K2224">
            <v>1</v>
          </cell>
          <cell r="L2224">
            <v>0</v>
          </cell>
          <cell r="M2224">
            <v>0</v>
          </cell>
          <cell r="N2224">
            <v>0</v>
          </cell>
          <cell r="R2224">
            <v>0</v>
          </cell>
          <cell r="S2224">
            <v>0</v>
          </cell>
          <cell r="T2224">
            <v>0</v>
          </cell>
          <cell r="U2224">
            <v>31</v>
          </cell>
          <cell r="V2224">
            <v>0</v>
          </cell>
          <cell r="W2224">
            <v>0</v>
          </cell>
          <cell r="AA2224">
            <v>0</v>
          </cell>
          <cell r="AB2224">
            <v>0</v>
          </cell>
          <cell r="AC2224">
            <v>0</v>
          </cell>
          <cell r="AD2224">
            <v>31</v>
          </cell>
          <cell r="AE2224">
            <v>110000</v>
          </cell>
          <cell r="AF2224">
            <v>0</v>
          </cell>
          <cell r="AI2224">
            <v>2282</v>
          </cell>
          <cell r="AK2224">
            <v>0</v>
          </cell>
          <cell r="AM2224">
            <v>451</v>
          </cell>
          <cell r="AN2224">
            <v>1</v>
          </cell>
          <cell r="AO2224">
            <v>393216</v>
          </cell>
          <cell r="AQ2224">
            <v>0</v>
          </cell>
          <cell r="AR2224">
            <v>0</v>
          </cell>
          <cell r="AS2224" t="str">
            <v>Ы</v>
          </cell>
          <cell r="AT2224" t="str">
            <v>Ы</v>
          </cell>
          <cell r="AU2224">
            <v>0</v>
          </cell>
          <cell r="AV2224">
            <v>0</v>
          </cell>
          <cell r="AW2224">
            <v>23</v>
          </cell>
          <cell r="AX2224">
            <v>1</v>
          </cell>
          <cell r="AY2224">
            <v>0</v>
          </cell>
          <cell r="AZ2224">
            <v>0</v>
          </cell>
          <cell r="BA2224">
            <v>0</v>
          </cell>
          <cell r="BB2224">
            <v>0</v>
          </cell>
          <cell r="BC2224">
            <v>38828</v>
          </cell>
        </row>
        <row r="2225">
          <cell r="A2225">
            <v>2006</v>
          </cell>
          <cell r="B2225">
            <v>3</v>
          </cell>
          <cell r="C2225">
            <v>295</v>
          </cell>
          <cell r="D2225">
            <v>21</v>
          </cell>
          <cell r="E2225">
            <v>792020</v>
          </cell>
          <cell r="F2225">
            <v>0</v>
          </cell>
          <cell r="G2225" t="str">
            <v>Затраты по ШПЗ (основные)</v>
          </cell>
          <cell r="H2225">
            <v>2011</v>
          </cell>
          <cell r="I2225">
            <v>7920</v>
          </cell>
          <cell r="J2225">
            <v>8052.47</v>
          </cell>
          <cell r="K2225">
            <v>1</v>
          </cell>
          <cell r="L2225">
            <v>0</v>
          </cell>
          <cell r="M2225">
            <v>0</v>
          </cell>
          <cell r="N2225">
            <v>0</v>
          </cell>
          <cell r="R2225">
            <v>0</v>
          </cell>
          <cell r="S2225">
            <v>0</v>
          </cell>
          <cell r="T2225">
            <v>0</v>
          </cell>
          <cell r="U2225">
            <v>31</v>
          </cell>
          <cell r="V2225">
            <v>0</v>
          </cell>
          <cell r="W2225">
            <v>0</v>
          </cell>
          <cell r="AA2225">
            <v>0</v>
          </cell>
          <cell r="AB2225">
            <v>0</v>
          </cell>
          <cell r="AC2225">
            <v>0</v>
          </cell>
          <cell r="AD2225">
            <v>31</v>
          </cell>
          <cell r="AE2225">
            <v>114020</v>
          </cell>
          <cell r="AF2225">
            <v>0</v>
          </cell>
          <cell r="AI2225">
            <v>2282</v>
          </cell>
          <cell r="AK2225">
            <v>0</v>
          </cell>
          <cell r="AM2225">
            <v>452</v>
          </cell>
          <cell r="AN2225">
            <v>1</v>
          </cell>
          <cell r="AO2225">
            <v>393216</v>
          </cell>
          <cell r="AQ2225">
            <v>0</v>
          </cell>
          <cell r="AR2225">
            <v>0</v>
          </cell>
          <cell r="AS2225" t="str">
            <v>Ы</v>
          </cell>
          <cell r="AT2225" t="str">
            <v>Ы</v>
          </cell>
          <cell r="AU2225">
            <v>0</v>
          </cell>
          <cell r="AV2225">
            <v>0</v>
          </cell>
          <cell r="AW2225">
            <v>23</v>
          </cell>
          <cell r="AX2225">
            <v>1</v>
          </cell>
          <cell r="AY2225">
            <v>0</v>
          </cell>
          <cell r="AZ2225">
            <v>0</v>
          </cell>
          <cell r="BA2225">
            <v>0</v>
          </cell>
          <cell r="BB2225">
            <v>0</v>
          </cell>
          <cell r="BC2225">
            <v>38828</v>
          </cell>
        </row>
        <row r="2226">
          <cell r="A2226">
            <v>2006</v>
          </cell>
          <cell r="B2226">
            <v>3</v>
          </cell>
          <cell r="C2226">
            <v>296</v>
          </cell>
          <cell r="D2226">
            <v>21</v>
          </cell>
          <cell r="E2226">
            <v>792020</v>
          </cell>
          <cell r="F2226">
            <v>0</v>
          </cell>
          <cell r="G2226" t="str">
            <v>Затраты по ШПЗ (основные)</v>
          </cell>
          <cell r="H2226">
            <v>2011</v>
          </cell>
          <cell r="I2226">
            <v>7920</v>
          </cell>
          <cell r="J2226">
            <v>15957.53</v>
          </cell>
          <cell r="K2226">
            <v>1</v>
          </cell>
          <cell r="L2226">
            <v>0</v>
          </cell>
          <cell r="M2226">
            <v>0</v>
          </cell>
          <cell r="N2226">
            <v>0</v>
          </cell>
          <cell r="R2226">
            <v>0</v>
          </cell>
          <cell r="S2226">
            <v>0</v>
          </cell>
          <cell r="T2226">
            <v>0</v>
          </cell>
          <cell r="U2226">
            <v>31</v>
          </cell>
          <cell r="V2226">
            <v>0</v>
          </cell>
          <cell r="W2226">
            <v>0</v>
          </cell>
          <cell r="AA2226">
            <v>0</v>
          </cell>
          <cell r="AB2226">
            <v>0</v>
          </cell>
          <cell r="AC2226">
            <v>0</v>
          </cell>
          <cell r="AD2226">
            <v>31</v>
          </cell>
          <cell r="AE2226">
            <v>117000</v>
          </cell>
          <cell r="AF2226">
            <v>0</v>
          </cell>
          <cell r="AI2226">
            <v>2282</v>
          </cell>
          <cell r="AK2226">
            <v>0</v>
          </cell>
          <cell r="AM2226">
            <v>453</v>
          </cell>
          <cell r="AN2226">
            <v>1</v>
          </cell>
          <cell r="AO2226">
            <v>393216</v>
          </cell>
          <cell r="AQ2226">
            <v>0</v>
          </cell>
          <cell r="AR2226">
            <v>0</v>
          </cell>
          <cell r="AS2226" t="str">
            <v>Ы</v>
          </cell>
          <cell r="AT2226" t="str">
            <v>Ы</v>
          </cell>
          <cell r="AU2226">
            <v>0</v>
          </cell>
          <cell r="AV2226">
            <v>0</v>
          </cell>
          <cell r="AW2226">
            <v>23</v>
          </cell>
          <cell r="AX2226">
            <v>1</v>
          </cell>
          <cell r="AY2226">
            <v>0</v>
          </cell>
          <cell r="AZ2226">
            <v>0</v>
          </cell>
          <cell r="BA2226">
            <v>0</v>
          </cell>
          <cell r="BB2226">
            <v>0</v>
          </cell>
          <cell r="BC2226">
            <v>38828</v>
          </cell>
        </row>
        <row r="2227">
          <cell r="A2227">
            <v>2006</v>
          </cell>
          <cell r="B2227">
            <v>3</v>
          </cell>
          <cell r="C2227">
            <v>297</v>
          </cell>
          <cell r="D2227">
            <v>21</v>
          </cell>
          <cell r="E2227">
            <v>792020</v>
          </cell>
          <cell r="F2227">
            <v>0</v>
          </cell>
          <cell r="G2227" t="str">
            <v>Затраты по ШПЗ (основные)</v>
          </cell>
          <cell r="H2227">
            <v>2011</v>
          </cell>
          <cell r="I2227">
            <v>7920</v>
          </cell>
          <cell r="J2227">
            <v>21659</v>
          </cell>
          <cell r="K2227">
            <v>1</v>
          </cell>
          <cell r="L2227">
            <v>0</v>
          </cell>
          <cell r="M2227">
            <v>0</v>
          </cell>
          <cell r="N2227">
            <v>0</v>
          </cell>
          <cell r="R2227">
            <v>0</v>
          </cell>
          <cell r="S2227">
            <v>0</v>
          </cell>
          <cell r="T2227">
            <v>0</v>
          </cell>
          <cell r="U2227">
            <v>31</v>
          </cell>
          <cell r="V2227">
            <v>0</v>
          </cell>
          <cell r="W2227">
            <v>0</v>
          </cell>
          <cell r="AA2227">
            <v>0</v>
          </cell>
          <cell r="AB2227">
            <v>0</v>
          </cell>
          <cell r="AC2227">
            <v>0</v>
          </cell>
          <cell r="AD2227">
            <v>31</v>
          </cell>
          <cell r="AE2227">
            <v>118000</v>
          </cell>
          <cell r="AF2227">
            <v>0</v>
          </cell>
          <cell r="AI2227">
            <v>2282</v>
          </cell>
          <cell r="AK2227">
            <v>0</v>
          </cell>
          <cell r="AM2227">
            <v>454</v>
          </cell>
          <cell r="AN2227">
            <v>1</v>
          </cell>
          <cell r="AO2227">
            <v>393216</v>
          </cell>
          <cell r="AQ2227">
            <v>0</v>
          </cell>
          <cell r="AR2227">
            <v>0</v>
          </cell>
          <cell r="AS2227" t="str">
            <v>Ы</v>
          </cell>
          <cell r="AT2227" t="str">
            <v>Ы</v>
          </cell>
          <cell r="AU2227">
            <v>0</v>
          </cell>
          <cell r="AV2227">
            <v>0</v>
          </cell>
          <cell r="AW2227">
            <v>23</v>
          </cell>
          <cell r="AX2227">
            <v>1</v>
          </cell>
          <cell r="AY2227">
            <v>0</v>
          </cell>
          <cell r="AZ2227">
            <v>0</v>
          </cell>
          <cell r="BA2227">
            <v>0</v>
          </cell>
          <cell r="BB2227">
            <v>0</v>
          </cell>
          <cell r="BC2227">
            <v>38828</v>
          </cell>
        </row>
        <row r="2228">
          <cell r="A2228">
            <v>2006</v>
          </cell>
          <cell r="B2228">
            <v>3</v>
          </cell>
          <cell r="C2228">
            <v>298</v>
          </cell>
          <cell r="D2228">
            <v>21</v>
          </cell>
          <cell r="E2228">
            <v>792020</v>
          </cell>
          <cell r="F2228">
            <v>0</v>
          </cell>
          <cell r="G2228" t="str">
            <v>Затраты по ШПЗ (основные)</v>
          </cell>
          <cell r="H2228">
            <v>2011</v>
          </cell>
          <cell r="I2228">
            <v>7920</v>
          </cell>
          <cell r="J2228">
            <v>2430</v>
          </cell>
          <cell r="K2228">
            <v>1</v>
          </cell>
          <cell r="L2228">
            <v>0</v>
          </cell>
          <cell r="M2228">
            <v>0</v>
          </cell>
          <cell r="N2228">
            <v>0</v>
          </cell>
          <cell r="R2228">
            <v>0</v>
          </cell>
          <cell r="S2228">
            <v>0</v>
          </cell>
          <cell r="T2228">
            <v>0</v>
          </cell>
          <cell r="U2228">
            <v>31</v>
          </cell>
          <cell r="V2228">
            <v>0</v>
          </cell>
          <cell r="W2228">
            <v>0</v>
          </cell>
          <cell r="AA2228">
            <v>0</v>
          </cell>
          <cell r="AB2228">
            <v>0</v>
          </cell>
          <cell r="AC2228">
            <v>0</v>
          </cell>
          <cell r="AD2228">
            <v>31</v>
          </cell>
          <cell r="AE2228">
            <v>130100</v>
          </cell>
          <cell r="AF2228">
            <v>0</v>
          </cell>
          <cell r="AI2228">
            <v>2282</v>
          </cell>
          <cell r="AK2228">
            <v>0</v>
          </cell>
          <cell r="AM2228">
            <v>455</v>
          </cell>
          <cell r="AN2228">
            <v>1</v>
          </cell>
          <cell r="AO2228">
            <v>393216</v>
          </cell>
          <cell r="AQ2228">
            <v>0</v>
          </cell>
          <cell r="AR2228">
            <v>0</v>
          </cell>
          <cell r="AS2228" t="str">
            <v>Ы</v>
          </cell>
          <cell r="AT2228" t="str">
            <v>Ы</v>
          </cell>
          <cell r="AU2228">
            <v>0</v>
          </cell>
          <cell r="AV2228">
            <v>0</v>
          </cell>
          <cell r="AW2228">
            <v>23</v>
          </cell>
          <cell r="AX2228">
            <v>1</v>
          </cell>
          <cell r="AY2228">
            <v>0</v>
          </cell>
          <cell r="AZ2228">
            <v>0</v>
          </cell>
          <cell r="BA2228">
            <v>0</v>
          </cell>
          <cell r="BB2228">
            <v>0</v>
          </cell>
          <cell r="BC2228">
            <v>38828</v>
          </cell>
        </row>
        <row r="2229">
          <cell r="A2229">
            <v>2006</v>
          </cell>
          <cell r="B2229">
            <v>3</v>
          </cell>
          <cell r="C2229">
            <v>299</v>
          </cell>
          <cell r="D2229">
            <v>21</v>
          </cell>
          <cell r="E2229">
            <v>792020</v>
          </cell>
          <cell r="F2229">
            <v>0</v>
          </cell>
          <cell r="G2229" t="str">
            <v>Затраты по ШПЗ (основные)</v>
          </cell>
          <cell r="H2229">
            <v>2011</v>
          </cell>
          <cell r="I2229">
            <v>7920</v>
          </cell>
          <cell r="J2229">
            <v>11089.83</v>
          </cell>
          <cell r="K2229">
            <v>1</v>
          </cell>
          <cell r="L2229">
            <v>0</v>
          </cell>
          <cell r="M2229">
            <v>0</v>
          </cell>
          <cell r="N2229">
            <v>0</v>
          </cell>
          <cell r="R2229">
            <v>0</v>
          </cell>
          <cell r="S2229">
            <v>0</v>
          </cell>
          <cell r="T2229">
            <v>0</v>
          </cell>
          <cell r="U2229">
            <v>31</v>
          </cell>
          <cell r="V2229">
            <v>0</v>
          </cell>
          <cell r="W2229">
            <v>0</v>
          </cell>
          <cell r="AA2229">
            <v>0</v>
          </cell>
          <cell r="AB2229">
            <v>0</v>
          </cell>
          <cell r="AC2229">
            <v>0</v>
          </cell>
          <cell r="AD2229">
            <v>31</v>
          </cell>
          <cell r="AE2229">
            <v>132000</v>
          </cell>
          <cell r="AF2229">
            <v>0</v>
          </cell>
          <cell r="AI2229">
            <v>2282</v>
          </cell>
          <cell r="AK2229">
            <v>0</v>
          </cell>
          <cell r="AM2229">
            <v>456</v>
          </cell>
          <cell r="AN2229">
            <v>1</v>
          </cell>
          <cell r="AO2229">
            <v>393216</v>
          </cell>
          <cell r="AQ2229">
            <v>0</v>
          </cell>
          <cell r="AR2229">
            <v>0</v>
          </cell>
          <cell r="AS2229" t="str">
            <v>Ы</v>
          </cell>
          <cell r="AT2229" t="str">
            <v>Ы</v>
          </cell>
          <cell r="AU2229">
            <v>0</v>
          </cell>
          <cell r="AV2229">
            <v>0</v>
          </cell>
          <cell r="AW2229">
            <v>23</v>
          </cell>
          <cell r="AX2229">
            <v>1</v>
          </cell>
          <cell r="AY2229">
            <v>0</v>
          </cell>
          <cell r="AZ2229">
            <v>0</v>
          </cell>
          <cell r="BA2229">
            <v>0</v>
          </cell>
          <cell r="BB2229">
            <v>0</v>
          </cell>
          <cell r="BC2229">
            <v>38828</v>
          </cell>
        </row>
        <row r="2230">
          <cell r="A2230">
            <v>2006</v>
          </cell>
          <cell r="B2230">
            <v>3</v>
          </cell>
          <cell r="C2230">
            <v>300</v>
          </cell>
          <cell r="D2230">
            <v>21</v>
          </cell>
          <cell r="E2230">
            <v>792020</v>
          </cell>
          <cell r="F2230">
            <v>0</v>
          </cell>
          <cell r="G2230" t="str">
            <v>Затраты по ШПЗ (основные)</v>
          </cell>
          <cell r="H2230">
            <v>2011</v>
          </cell>
          <cell r="I2230">
            <v>7920</v>
          </cell>
          <cell r="J2230">
            <v>1430.72</v>
          </cell>
          <cell r="K2230">
            <v>1</v>
          </cell>
          <cell r="L2230">
            <v>0</v>
          </cell>
          <cell r="M2230">
            <v>0</v>
          </cell>
          <cell r="N2230">
            <v>0</v>
          </cell>
          <cell r="R2230">
            <v>0</v>
          </cell>
          <cell r="S2230">
            <v>0</v>
          </cell>
          <cell r="T2230">
            <v>0</v>
          </cell>
          <cell r="U2230">
            <v>31</v>
          </cell>
          <cell r="V2230">
            <v>0</v>
          </cell>
          <cell r="W2230">
            <v>0</v>
          </cell>
          <cell r="AA2230">
            <v>0</v>
          </cell>
          <cell r="AB2230">
            <v>0</v>
          </cell>
          <cell r="AC2230">
            <v>0</v>
          </cell>
          <cell r="AD2230">
            <v>31</v>
          </cell>
          <cell r="AE2230">
            <v>135000</v>
          </cell>
          <cell r="AF2230">
            <v>0</v>
          </cell>
          <cell r="AI2230">
            <v>2282</v>
          </cell>
          <cell r="AK2230">
            <v>0</v>
          </cell>
          <cell r="AM2230">
            <v>457</v>
          </cell>
          <cell r="AN2230">
            <v>1</v>
          </cell>
          <cell r="AO2230">
            <v>393216</v>
          </cell>
          <cell r="AQ2230">
            <v>0</v>
          </cell>
          <cell r="AR2230">
            <v>0</v>
          </cell>
          <cell r="AS2230" t="str">
            <v>Ы</v>
          </cell>
          <cell r="AT2230" t="str">
            <v>Ы</v>
          </cell>
          <cell r="AU2230">
            <v>0</v>
          </cell>
          <cell r="AV2230">
            <v>0</v>
          </cell>
          <cell r="AW2230">
            <v>23</v>
          </cell>
          <cell r="AX2230">
            <v>1</v>
          </cell>
          <cell r="AY2230">
            <v>0</v>
          </cell>
          <cell r="AZ2230">
            <v>0</v>
          </cell>
          <cell r="BA2230">
            <v>0</v>
          </cell>
          <cell r="BB2230">
            <v>0</v>
          </cell>
          <cell r="BC2230">
            <v>38828</v>
          </cell>
        </row>
        <row r="2231">
          <cell r="A2231">
            <v>2006</v>
          </cell>
          <cell r="B2231">
            <v>3</v>
          </cell>
          <cell r="C2231">
            <v>301</v>
          </cell>
          <cell r="D2231">
            <v>21</v>
          </cell>
          <cell r="E2231">
            <v>792020</v>
          </cell>
          <cell r="F2231">
            <v>0</v>
          </cell>
          <cell r="G2231" t="str">
            <v>Затраты по ШПЗ (основные)</v>
          </cell>
          <cell r="H2231">
            <v>2011</v>
          </cell>
          <cell r="I2231">
            <v>7920</v>
          </cell>
          <cell r="J2231">
            <v>305198.26</v>
          </cell>
          <cell r="K2231">
            <v>1</v>
          </cell>
          <cell r="L2231">
            <v>0</v>
          </cell>
          <cell r="M2231">
            <v>0</v>
          </cell>
          <cell r="N2231">
            <v>0</v>
          </cell>
          <cell r="R2231">
            <v>0</v>
          </cell>
          <cell r="S2231">
            <v>0</v>
          </cell>
          <cell r="T2231">
            <v>0</v>
          </cell>
          <cell r="U2231">
            <v>31</v>
          </cell>
          <cell r="V2231">
            <v>0</v>
          </cell>
          <cell r="W2231">
            <v>0</v>
          </cell>
          <cell r="AA2231">
            <v>0</v>
          </cell>
          <cell r="AB2231">
            <v>0</v>
          </cell>
          <cell r="AC2231">
            <v>0</v>
          </cell>
          <cell r="AD2231">
            <v>31</v>
          </cell>
          <cell r="AE2231">
            <v>143000</v>
          </cell>
          <cell r="AF2231">
            <v>0</v>
          </cell>
          <cell r="AI2231">
            <v>2282</v>
          </cell>
          <cell r="AK2231">
            <v>0</v>
          </cell>
          <cell r="AM2231">
            <v>458</v>
          </cell>
          <cell r="AN2231">
            <v>1</v>
          </cell>
          <cell r="AO2231">
            <v>393216</v>
          </cell>
          <cell r="AQ2231">
            <v>0</v>
          </cell>
          <cell r="AR2231">
            <v>0</v>
          </cell>
          <cell r="AS2231" t="str">
            <v>Ы</v>
          </cell>
          <cell r="AT2231" t="str">
            <v>Ы</v>
          </cell>
          <cell r="AU2231">
            <v>0</v>
          </cell>
          <cell r="AV2231">
            <v>0</v>
          </cell>
          <cell r="AW2231">
            <v>23</v>
          </cell>
          <cell r="AX2231">
            <v>1</v>
          </cell>
          <cell r="AY2231">
            <v>0</v>
          </cell>
          <cell r="AZ2231">
            <v>0</v>
          </cell>
          <cell r="BA2231">
            <v>0</v>
          </cell>
          <cell r="BB2231">
            <v>0</v>
          </cell>
          <cell r="BC2231">
            <v>38828</v>
          </cell>
        </row>
        <row r="2232">
          <cell r="A2232">
            <v>2006</v>
          </cell>
          <cell r="B2232">
            <v>3</v>
          </cell>
          <cell r="C2232">
            <v>302</v>
          </cell>
          <cell r="D2232">
            <v>21</v>
          </cell>
          <cell r="E2232">
            <v>792020</v>
          </cell>
          <cell r="F2232">
            <v>0</v>
          </cell>
          <cell r="G2232" t="str">
            <v>Затраты по ШПЗ (основные)</v>
          </cell>
          <cell r="H2232">
            <v>2011</v>
          </cell>
          <cell r="I2232">
            <v>7920</v>
          </cell>
          <cell r="J2232">
            <v>1604199.76</v>
          </cell>
          <cell r="K2232">
            <v>1</v>
          </cell>
          <cell r="L2232">
            <v>0</v>
          </cell>
          <cell r="M2232">
            <v>0</v>
          </cell>
          <cell r="N2232">
            <v>0</v>
          </cell>
          <cell r="R2232">
            <v>0</v>
          </cell>
          <cell r="S2232">
            <v>0</v>
          </cell>
          <cell r="T2232">
            <v>0</v>
          </cell>
          <cell r="U2232">
            <v>31</v>
          </cell>
          <cell r="V2232">
            <v>0</v>
          </cell>
          <cell r="W2232">
            <v>0</v>
          </cell>
          <cell r="AA2232">
            <v>0</v>
          </cell>
          <cell r="AB2232">
            <v>0</v>
          </cell>
          <cell r="AC2232">
            <v>0</v>
          </cell>
          <cell r="AD2232">
            <v>31</v>
          </cell>
          <cell r="AE2232">
            <v>151000</v>
          </cell>
          <cell r="AF2232">
            <v>0</v>
          </cell>
          <cell r="AI2232">
            <v>2282</v>
          </cell>
          <cell r="AK2232">
            <v>0</v>
          </cell>
          <cell r="AM2232">
            <v>459</v>
          </cell>
          <cell r="AN2232">
            <v>1</v>
          </cell>
          <cell r="AO2232">
            <v>393216</v>
          </cell>
          <cell r="AQ2232">
            <v>0</v>
          </cell>
          <cell r="AR2232">
            <v>0</v>
          </cell>
          <cell r="AS2232" t="str">
            <v>Ы</v>
          </cell>
          <cell r="AT2232" t="str">
            <v>Ы</v>
          </cell>
          <cell r="AU2232">
            <v>0</v>
          </cell>
          <cell r="AV2232">
            <v>0</v>
          </cell>
          <cell r="AW2232">
            <v>23</v>
          </cell>
          <cell r="AX2232">
            <v>1</v>
          </cell>
          <cell r="AY2232">
            <v>0</v>
          </cell>
          <cell r="AZ2232">
            <v>0</v>
          </cell>
          <cell r="BA2232">
            <v>0</v>
          </cell>
          <cell r="BB2232">
            <v>0</v>
          </cell>
          <cell r="BC2232">
            <v>38828</v>
          </cell>
        </row>
        <row r="2233">
          <cell r="A2233">
            <v>2006</v>
          </cell>
          <cell r="B2233">
            <v>3</v>
          </cell>
          <cell r="C2233">
            <v>303</v>
          </cell>
          <cell r="D2233">
            <v>21</v>
          </cell>
          <cell r="E2233">
            <v>792020</v>
          </cell>
          <cell r="F2233">
            <v>0</v>
          </cell>
          <cell r="G2233" t="str">
            <v>Затраты по ШПЗ (основные)</v>
          </cell>
          <cell r="H2233">
            <v>2011</v>
          </cell>
          <cell r="I2233">
            <v>7920</v>
          </cell>
          <cell r="J2233">
            <v>144395.64000000001</v>
          </cell>
          <cell r="K2233">
            <v>1</v>
          </cell>
          <cell r="L2233">
            <v>0</v>
          </cell>
          <cell r="M2233">
            <v>0</v>
          </cell>
          <cell r="N2233">
            <v>0</v>
          </cell>
          <cell r="R2233">
            <v>0</v>
          </cell>
          <cell r="S2233">
            <v>0</v>
          </cell>
          <cell r="T2233">
            <v>0</v>
          </cell>
          <cell r="U2233">
            <v>31</v>
          </cell>
          <cell r="V2233">
            <v>0</v>
          </cell>
          <cell r="W2233">
            <v>0</v>
          </cell>
          <cell r="AA2233">
            <v>0</v>
          </cell>
          <cell r="AB2233">
            <v>0</v>
          </cell>
          <cell r="AC2233">
            <v>0</v>
          </cell>
          <cell r="AD2233">
            <v>31</v>
          </cell>
          <cell r="AE2233">
            <v>152000</v>
          </cell>
          <cell r="AF2233">
            <v>0</v>
          </cell>
          <cell r="AI2233">
            <v>2282</v>
          </cell>
          <cell r="AK2233">
            <v>0</v>
          </cell>
          <cell r="AM2233">
            <v>460</v>
          </cell>
          <cell r="AN2233">
            <v>1</v>
          </cell>
          <cell r="AO2233">
            <v>393216</v>
          </cell>
          <cell r="AQ2233">
            <v>0</v>
          </cell>
          <cell r="AR2233">
            <v>0</v>
          </cell>
          <cell r="AS2233" t="str">
            <v>Ы</v>
          </cell>
          <cell r="AT2233" t="str">
            <v>Ы</v>
          </cell>
          <cell r="AU2233">
            <v>0</v>
          </cell>
          <cell r="AV2233">
            <v>0</v>
          </cell>
          <cell r="AW2233">
            <v>23</v>
          </cell>
          <cell r="AX2233">
            <v>1</v>
          </cell>
          <cell r="AY2233">
            <v>0</v>
          </cell>
          <cell r="AZ2233">
            <v>0</v>
          </cell>
          <cell r="BA2233">
            <v>0</v>
          </cell>
          <cell r="BB2233">
            <v>0</v>
          </cell>
          <cell r="BC2233">
            <v>38828</v>
          </cell>
        </row>
        <row r="2234">
          <cell r="A2234">
            <v>2006</v>
          </cell>
          <cell r="B2234">
            <v>3</v>
          </cell>
          <cell r="C2234">
            <v>304</v>
          </cell>
          <cell r="D2234">
            <v>21</v>
          </cell>
          <cell r="E2234">
            <v>792020</v>
          </cell>
          <cell r="F2234">
            <v>0</v>
          </cell>
          <cell r="G2234" t="str">
            <v>Затраты по ШПЗ (основные)</v>
          </cell>
          <cell r="H2234">
            <v>2011</v>
          </cell>
          <cell r="I2234">
            <v>7920</v>
          </cell>
          <cell r="J2234">
            <v>2965499.73</v>
          </cell>
          <cell r="K2234">
            <v>1</v>
          </cell>
          <cell r="L2234">
            <v>0</v>
          </cell>
          <cell r="M2234">
            <v>0</v>
          </cell>
          <cell r="N2234">
            <v>0</v>
          </cell>
          <cell r="R2234">
            <v>0</v>
          </cell>
          <cell r="S2234">
            <v>0</v>
          </cell>
          <cell r="T2234">
            <v>0</v>
          </cell>
          <cell r="U2234">
            <v>31</v>
          </cell>
          <cell r="V2234">
            <v>0</v>
          </cell>
          <cell r="W2234">
            <v>0</v>
          </cell>
          <cell r="AA2234">
            <v>0</v>
          </cell>
          <cell r="AB2234">
            <v>0</v>
          </cell>
          <cell r="AC2234">
            <v>0</v>
          </cell>
          <cell r="AD2234">
            <v>31</v>
          </cell>
          <cell r="AE2234">
            <v>220000</v>
          </cell>
          <cell r="AF2234">
            <v>0</v>
          </cell>
          <cell r="AI2234">
            <v>2282</v>
          </cell>
          <cell r="AK2234">
            <v>0</v>
          </cell>
          <cell r="AM2234">
            <v>461</v>
          </cell>
          <cell r="AN2234">
            <v>1</v>
          </cell>
          <cell r="AO2234">
            <v>393216</v>
          </cell>
          <cell r="AQ2234">
            <v>0</v>
          </cell>
          <cell r="AR2234">
            <v>0</v>
          </cell>
          <cell r="AS2234" t="str">
            <v>Ы</v>
          </cell>
          <cell r="AT2234" t="str">
            <v>Ы</v>
          </cell>
          <cell r="AU2234">
            <v>0</v>
          </cell>
          <cell r="AV2234">
            <v>0</v>
          </cell>
          <cell r="AW2234">
            <v>23</v>
          </cell>
          <cell r="AX2234">
            <v>1</v>
          </cell>
          <cell r="AY2234">
            <v>0</v>
          </cell>
          <cell r="AZ2234">
            <v>0</v>
          </cell>
          <cell r="BA2234">
            <v>0</v>
          </cell>
          <cell r="BB2234">
            <v>0</v>
          </cell>
          <cell r="BC2234">
            <v>38828</v>
          </cell>
        </row>
        <row r="2235">
          <cell r="A2235">
            <v>2006</v>
          </cell>
          <cell r="B2235">
            <v>3</v>
          </cell>
          <cell r="C2235">
            <v>305</v>
          </cell>
          <cell r="D2235">
            <v>21</v>
          </cell>
          <cell r="E2235">
            <v>792020</v>
          </cell>
          <cell r="F2235">
            <v>0</v>
          </cell>
          <cell r="G2235" t="str">
            <v>Затраты по ШПЗ (основные)</v>
          </cell>
          <cell r="H2235">
            <v>2011</v>
          </cell>
          <cell r="I2235">
            <v>7920</v>
          </cell>
          <cell r="J2235">
            <v>1673057</v>
          </cell>
          <cell r="K2235">
            <v>1</v>
          </cell>
          <cell r="L2235">
            <v>0</v>
          </cell>
          <cell r="M2235">
            <v>0</v>
          </cell>
          <cell r="N2235">
            <v>0</v>
          </cell>
          <cell r="R2235">
            <v>0</v>
          </cell>
          <cell r="S2235">
            <v>0</v>
          </cell>
          <cell r="T2235">
            <v>0</v>
          </cell>
          <cell r="U2235">
            <v>31</v>
          </cell>
          <cell r="V2235">
            <v>0</v>
          </cell>
          <cell r="W2235">
            <v>0</v>
          </cell>
          <cell r="AA2235">
            <v>0</v>
          </cell>
          <cell r="AB2235">
            <v>0</v>
          </cell>
          <cell r="AC2235">
            <v>0</v>
          </cell>
          <cell r="AD2235">
            <v>31</v>
          </cell>
          <cell r="AE2235">
            <v>230000</v>
          </cell>
          <cell r="AF2235">
            <v>0</v>
          </cell>
          <cell r="AI2235">
            <v>2282</v>
          </cell>
          <cell r="AK2235">
            <v>0</v>
          </cell>
          <cell r="AM2235">
            <v>462</v>
          </cell>
          <cell r="AN2235">
            <v>1</v>
          </cell>
          <cell r="AO2235">
            <v>393216</v>
          </cell>
          <cell r="AQ2235">
            <v>0</v>
          </cell>
          <cell r="AR2235">
            <v>0</v>
          </cell>
          <cell r="AS2235" t="str">
            <v>Ы</v>
          </cell>
          <cell r="AT2235" t="str">
            <v>Ы</v>
          </cell>
          <cell r="AU2235">
            <v>0</v>
          </cell>
          <cell r="AV2235">
            <v>0</v>
          </cell>
          <cell r="AW2235">
            <v>23</v>
          </cell>
          <cell r="AX2235">
            <v>1</v>
          </cell>
          <cell r="AY2235">
            <v>0</v>
          </cell>
          <cell r="AZ2235">
            <v>0</v>
          </cell>
          <cell r="BA2235">
            <v>0</v>
          </cell>
          <cell r="BB2235">
            <v>0</v>
          </cell>
          <cell r="BC2235">
            <v>38828</v>
          </cell>
        </row>
        <row r="2236">
          <cell r="A2236">
            <v>2006</v>
          </cell>
          <cell r="B2236">
            <v>3</v>
          </cell>
          <cell r="C2236">
            <v>306</v>
          </cell>
          <cell r="D2236">
            <v>21</v>
          </cell>
          <cell r="E2236">
            <v>792020</v>
          </cell>
          <cell r="F2236">
            <v>0</v>
          </cell>
          <cell r="G2236" t="str">
            <v>Затраты по ШПЗ (основные)</v>
          </cell>
          <cell r="H2236">
            <v>2011</v>
          </cell>
          <cell r="I2236">
            <v>7920</v>
          </cell>
          <cell r="J2236">
            <v>223128.28</v>
          </cell>
          <cell r="K2236">
            <v>1</v>
          </cell>
          <cell r="L2236">
            <v>0</v>
          </cell>
          <cell r="M2236">
            <v>0</v>
          </cell>
          <cell r="N2236">
            <v>0</v>
          </cell>
          <cell r="R2236">
            <v>0</v>
          </cell>
          <cell r="S2236">
            <v>0</v>
          </cell>
          <cell r="T2236">
            <v>0</v>
          </cell>
          <cell r="U2236">
            <v>31</v>
          </cell>
          <cell r="V2236">
            <v>0</v>
          </cell>
          <cell r="W2236">
            <v>0</v>
          </cell>
          <cell r="AA2236">
            <v>0</v>
          </cell>
          <cell r="AB2236">
            <v>0</v>
          </cell>
          <cell r="AC2236">
            <v>0</v>
          </cell>
          <cell r="AD2236">
            <v>31</v>
          </cell>
          <cell r="AE2236">
            <v>260000</v>
          </cell>
          <cell r="AF2236">
            <v>0</v>
          </cell>
          <cell r="AI2236">
            <v>2282</v>
          </cell>
          <cell r="AK2236">
            <v>0</v>
          </cell>
          <cell r="AM2236">
            <v>463</v>
          </cell>
          <cell r="AN2236">
            <v>1</v>
          </cell>
          <cell r="AO2236">
            <v>393216</v>
          </cell>
          <cell r="AQ2236">
            <v>0</v>
          </cell>
          <cell r="AR2236">
            <v>0</v>
          </cell>
          <cell r="AS2236" t="str">
            <v>Ы</v>
          </cell>
          <cell r="AT2236" t="str">
            <v>Ы</v>
          </cell>
          <cell r="AU2236">
            <v>0</v>
          </cell>
          <cell r="AV2236">
            <v>0</v>
          </cell>
          <cell r="AW2236">
            <v>23</v>
          </cell>
          <cell r="AX2236">
            <v>1</v>
          </cell>
          <cell r="AY2236">
            <v>0</v>
          </cell>
          <cell r="AZ2236">
            <v>0</v>
          </cell>
          <cell r="BA2236">
            <v>0</v>
          </cell>
          <cell r="BB2236">
            <v>0</v>
          </cell>
          <cell r="BC2236">
            <v>38828</v>
          </cell>
        </row>
        <row r="2237">
          <cell r="A2237">
            <v>2006</v>
          </cell>
          <cell r="B2237">
            <v>3</v>
          </cell>
          <cell r="C2237">
            <v>307</v>
          </cell>
          <cell r="D2237">
            <v>21</v>
          </cell>
          <cell r="E2237">
            <v>792020</v>
          </cell>
          <cell r="F2237">
            <v>0</v>
          </cell>
          <cell r="G2237" t="str">
            <v>Затраты по ШПЗ (основные)</v>
          </cell>
          <cell r="H2237">
            <v>2011</v>
          </cell>
          <cell r="I2237">
            <v>7920</v>
          </cell>
          <cell r="J2237">
            <v>366521.22</v>
          </cell>
          <cell r="K2237">
            <v>1</v>
          </cell>
          <cell r="L2237">
            <v>0</v>
          </cell>
          <cell r="M2237">
            <v>0</v>
          </cell>
          <cell r="N2237">
            <v>0</v>
          </cell>
          <cell r="R2237">
            <v>0</v>
          </cell>
          <cell r="S2237">
            <v>0</v>
          </cell>
          <cell r="T2237">
            <v>0</v>
          </cell>
          <cell r="U2237">
            <v>31</v>
          </cell>
          <cell r="V2237">
            <v>0</v>
          </cell>
          <cell r="W2237">
            <v>0</v>
          </cell>
          <cell r="AA2237">
            <v>0</v>
          </cell>
          <cell r="AB2237">
            <v>0</v>
          </cell>
          <cell r="AC2237">
            <v>0</v>
          </cell>
          <cell r="AD2237">
            <v>31</v>
          </cell>
          <cell r="AE2237">
            <v>270000</v>
          </cell>
          <cell r="AF2237">
            <v>0</v>
          </cell>
          <cell r="AI2237">
            <v>2282</v>
          </cell>
          <cell r="AK2237">
            <v>0</v>
          </cell>
          <cell r="AM2237">
            <v>464</v>
          </cell>
          <cell r="AN2237">
            <v>1</v>
          </cell>
          <cell r="AO2237">
            <v>393216</v>
          </cell>
          <cell r="AQ2237">
            <v>0</v>
          </cell>
          <cell r="AR2237">
            <v>0</v>
          </cell>
          <cell r="AS2237" t="str">
            <v>Ы</v>
          </cell>
          <cell r="AT2237" t="str">
            <v>Ы</v>
          </cell>
          <cell r="AU2237">
            <v>0</v>
          </cell>
          <cell r="AV2237">
            <v>0</v>
          </cell>
          <cell r="AW2237">
            <v>23</v>
          </cell>
          <cell r="AX2237">
            <v>1</v>
          </cell>
          <cell r="AY2237">
            <v>0</v>
          </cell>
          <cell r="AZ2237">
            <v>0</v>
          </cell>
          <cell r="BA2237">
            <v>0</v>
          </cell>
          <cell r="BB2237">
            <v>0</v>
          </cell>
          <cell r="BC2237">
            <v>38828</v>
          </cell>
        </row>
        <row r="2238">
          <cell r="A2238">
            <v>2006</v>
          </cell>
          <cell r="B2238">
            <v>3</v>
          </cell>
          <cell r="C2238">
            <v>308</v>
          </cell>
          <cell r="D2238">
            <v>21</v>
          </cell>
          <cell r="E2238">
            <v>792020</v>
          </cell>
          <cell r="F2238">
            <v>0</v>
          </cell>
          <cell r="G2238" t="str">
            <v>Затраты по ШПЗ (основные)</v>
          </cell>
          <cell r="H2238">
            <v>2011</v>
          </cell>
          <cell r="I2238">
            <v>7920</v>
          </cell>
          <cell r="J2238">
            <v>138599.46</v>
          </cell>
          <cell r="K2238">
            <v>1</v>
          </cell>
          <cell r="L2238">
            <v>0</v>
          </cell>
          <cell r="M2238">
            <v>0</v>
          </cell>
          <cell r="N2238">
            <v>0</v>
          </cell>
          <cell r="R2238">
            <v>0</v>
          </cell>
          <cell r="S2238">
            <v>0</v>
          </cell>
          <cell r="T2238">
            <v>0</v>
          </cell>
          <cell r="U2238">
            <v>31</v>
          </cell>
          <cell r="V2238">
            <v>0</v>
          </cell>
          <cell r="W2238">
            <v>0</v>
          </cell>
          <cell r="AA2238">
            <v>0</v>
          </cell>
          <cell r="AB2238">
            <v>0</v>
          </cell>
          <cell r="AC2238">
            <v>0</v>
          </cell>
          <cell r="AD2238">
            <v>31</v>
          </cell>
          <cell r="AE2238">
            <v>280100</v>
          </cell>
          <cell r="AF2238">
            <v>0</v>
          </cell>
          <cell r="AI2238">
            <v>2282</v>
          </cell>
          <cell r="AK2238">
            <v>0</v>
          </cell>
          <cell r="AM2238">
            <v>465</v>
          </cell>
          <cell r="AN2238">
            <v>1</v>
          </cell>
          <cell r="AO2238">
            <v>393216</v>
          </cell>
          <cell r="AQ2238">
            <v>0</v>
          </cell>
          <cell r="AR2238">
            <v>0</v>
          </cell>
          <cell r="AS2238" t="str">
            <v>Ы</v>
          </cell>
          <cell r="AT2238" t="str">
            <v>Ы</v>
          </cell>
          <cell r="AU2238">
            <v>0</v>
          </cell>
          <cell r="AV2238">
            <v>0</v>
          </cell>
          <cell r="AW2238">
            <v>23</v>
          </cell>
          <cell r="AX2238">
            <v>1</v>
          </cell>
          <cell r="AY2238">
            <v>0</v>
          </cell>
          <cell r="AZ2238">
            <v>0</v>
          </cell>
          <cell r="BA2238">
            <v>0</v>
          </cell>
          <cell r="BB2238">
            <v>0</v>
          </cell>
          <cell r="BC2238">
            <v>38828</v>
          </cell>
        </row>
        <row r="2239">
          <cell r="A2239">
            <v>2006</v>
          </cell>
          <cell r="B2239">
            <v>3</v>
          </cell>
          <cell r="C2239">
            <v>309</v>
          </cell>
          <cell r="D2239">
            <v>21</v>
          </cell>
          <cell r="E2239">
            <v>792020</v>
          </cell>
          <cell r="F2239">
            <v>0</v>
          </cell>
          <cell r="G2239" t="str">
            <v>Затраты по ШПЗ (основные)</v>
          </cell>
          <cell r="H2239">
            <v>2011</v>
          </cell>
          <cell r="I2239">
            <v>7920</v>
          </cell>
          <cell r="J2239">
            <v>22174.26</v>
          </cell>
          <cell r="K2239">
            <v>1</v>
          </cell>
          <cell r="L2239">
            <v>0</v>
          </cell>
          <cell r="M2239">
            <v>0</v>
          </cell>
          <cell r="N2239">
            <v>0</v>
          </cell>
          <cell r="R2239">
            <v>0</v>
          </cell>
          <cell r="S2239">
            <v>0</v>
          </cell>
          <cell r="T2239">
            <v>0</v>
          </cell>
          <cell r="U2239">
            <v>31</v>
          </cell>
          <cell r="V2239">
            <v>0</v>
          </cell>
          <cell r="W2239">
            <v>0</v>
          </cell>
          <cell r="AA2239">
            <v>0</v>
          </cell>
          <cell r="AB2239">
            <v>0</v>
          </cell>
          <cell r="AC2239">
            <v>0</v>
          </cell>
          <cell r="AD2239">
            <v>31</v>
          </cell>
          <cell r="AE2239">
            <v>280200</v>
          </cell>
          <cell r="AF2239">
            <v>0</v>
          </cell>
          <cell r="AI2239">
            <v>2282</v>
          </cell>
          <cell r="AK2239">
            <v>0</v>
          </cell>
          <cell r="AM2239">
            <v>466</v>
          </cell>
          <cell r="AN2239">
            <v>1</v>
          </cell>
          <cell r="AO2239">
            <v>393216</v>
          </cell>
          <cell r="AQ2239">
            <v>0</v>
          </cell>
          <cell r="AR2239">
            <v>0</v>
          </cell>
          <cell r="AS2239" t="str">
            <v>Ы</v>
          </cell>
          <cell r="AT2239" t="str">
            <v>Ы</v>
          </cell>
          <cell r="AU2239">
            <v>0</v>
          </cell>
          <cell r="AV2239">
            <v>0</v>
          </cell>
          <cell r="AW2239">
            <v>23</v>
          </cell>
          <cell r="AX2239">
            <v>1</v>
          </cell>
          <cell r="AY2239">
            <v>0</v>
          </cell>
          <cell r="AZ2239">
            <v>0</v>
          </cell>
          <cell r="BA2239">
            <v>0</v>
          </cell>
          <cell r="BB2239">
            <v>0</v>
          </cell>
          <cell r="BC2239">
            <v>38828</v>
          </cell>
        </row>
        <row r="2240">
          <cell r="A2240">
            <v>2006</v>
          </cell>
          <cell r="B2240">
            <v>3</v>
          </cell>
          <cell r="C2240">
            <v>310</v>
          </cell>
          <cell r="D2240">
            <v>21</v>
          </cell>
          <cell r="E2240">
            <v>792020</v>
          </cell>
          <cell r="F2240">
            <v>0</v>
          </cell>
          <cell r="G2240" t="str">
            <v>Затраты по ШПЗ (основные)</v>
          </cell>
          <cell r="H2240">
            <v>2011</v>
          </cell>
          <cell r="I2240">
            <v>7920</v>
          </cell>
          <cell r="J2240">
            <v>367834.51</v>
          </cell>
          <cell r="K2240">
            <v>1</v>
          </cell>
          <cell r="L2240">
            <v>0</v>
          </cell>
          <cell r="M2240">
            <v>0</v>
          </cell>
          <cell r="N2240">
            <v>0</v>
          </cell>
          <cell r="R2240">
            <v>0</v>
          </cell>
          <cell r="S2240">
            <v>0</v>
          </cell>
          <cell r="T2240">
            <v>0</v>
          </cell>
          <cell r="U2240">
            <v>31</v>
          </cell>
          <cell r="V2240">
            <v>0</v>
          </cell>
          <cell r="W2240">
            <v>0</v>
          </cell>
          <cell r="AA2240">
            <v>0</v>
          </cell>
          <cell r="AB2240">
            <v>0</v>
          </cell>
          <cell r="AC2240">
            <v>0</v>
          </cell>
          <cell r="AD2240">
            <v>31</v>
          </cell>
          <cell r="AE2240">
            <v>280400</v>
          </cell>
          <cell r="AF2240">
            <v>0</v>
          </cell>
          <cell r="AI2240">
            <v>2282</v>
          </cell>
          <cell r="AK2240">
            <v>0</v>
          </cell>
          <cell r="AM2240">
            <v>467</v>
          </cell>
          <cell r="AN2240">
            <v>1</v>
          </cell>
          <cell r="AO2240">
            <v>393216</v>
          </cell>
          <cell r="AQ2240">
            <v>0</v>
          </cell>
          <cell r="AR2240">
            <v>0</v>
          </cell>
          <cell r="AS2240" t="str">
            <v>Ы</v>
          </cell>
          <cell r="AT2240" t="str">
            <v>Ы</v>
          </cell>
          <cell r="AU2240">
            <v>0</v>
          </cell>
          <cell r="AV2240">
            <v>0</v>
          </cell>
          <cell r="AW2240">
            <v>23</v>
          </cell>
          <cell r="AX2240">
            <v>1</v>
          </cell>
          <cell r="AY2240">
            <v>0</v>
          </cell>
          <cell r="AZ2240">
            <v>0</v>
          </cell>
          <cell r="BA2240">
            <v>0</v>
          </cell>
          <cell r="BB2240">
            <v>0</v>
          </cell>
          <cell r="BC2240">
            <v>38828</v>
          </cell>
        </row>
        <row r="2241">
          <cell r="A2241">
            <v>2006</v>
          </cell>
          <cell r="B2241">
            <v>3</v>
          </cell>
          <cell r="C2241">
            <v>311</v>
          </cell>
          <cell r="D2241">
            <v>21</v>
          </cell>
          <cell r="E2241">
            <v>792020</v>
          </cell>
          <cell r="F2241">
            <v>0</v>
          </cell>
          <cell r="G2241" t="str">
            <v>Затраты по ШПЗ (основные)</v>
          </cell>
          <cell r="H2241">
            <v>2011</v>
          </cell>
          <cell r="I2241">
            <v>7920</v>
          </cell>
          <cell r="J2241">
            <v>99672.23</v>
          </cell>
          <cell r="K2241">
            <v>1</v>
          </cell>
          <cell r="L2241">
            <v>0</v>
          </cell>
          <cell r="M2241">
            <v>0</v>
          </cell>
          <cell r="N2241">
            <v>0</v>
          </cell>
          <cell r="R2241">
            <v>0</v>
          </cell>
          <cell r="S2241">
            <v>0</v>
          </cell>
          <cell r="T2241">
            <v>0</v>
          </cell>
          <cell r="U2241">
            <v>31</v>
          </cell>
          <cell r="V2241">
            <v>0</v>
          </cell>
          <cell r="W2241">
            <v>0</v>
          </cell>
          <cell r="AA2241">
            <v>0</v>
          </cell>
          <cell r="AB2241">
            <v>0</v>
          </cell>
          <cell r="AC2241">
            <v>0</v>
          </cell>
          <cell r="AD2241">
            <v>31</v>
          </cell>
          <cell r="AE2241">
            <v>281000</v>
          </cell>
          <cell r="AF2241">
            <v>0</v>
          </cell>
          <cell r="AI2241">
            <v>2282</v>
          </cell>
          <cell r="AK2241">
            <v>0</v>
          </cell>
          <cell r="AM2241">
            <v>468</v>
          </cell>
          <cell r="AN2241">
            <v>1</v>
          </cell>
          <cell r="AO2241">
            <v>393216</v>
          </cell>
          <cell r="AQ2241">
            <v>0</v>
          </cell>
          <cell r="AR2241">
            <v>0</v>
          </cell>
          <cell r="AS2241" t="str">
            <v>Ы</v>
          </cell>
          <cell r="AT2241" t="str">
            <v>Ы</v>
          </cell>
          <cell r="AU2241">
            <v>0</v>
          </cell>
          <cell r="AV2241">
            <v>0</v>
          </cell>
          <cell r="AW2241">
            <v>23</v>
          </cell>
          <cell r="AX2241">
            <v>1</v>
          </cell>
          <cell r="AY2241">
            <v>0</v>
          </cell>
          <cell r="AZ2241">
            <v>0</v>
          </cell>
          <cell r="BA2241">
            <v>0</v>
          </cell>
          <cell r="BB2241">
            <v>0</v>
          </cell>
          <cell r="BC2241">
            <v>38828</v>
          </cell>
        </row>
        <row r="2242">
          <cell r="A2242">
            <v>2006</v>
          </cell>
          <cell r="B2242">
            <v>3</v>
          </cell>
          <cell r="C2242">
            <v>312</v>
          </cell>
          <cell r="D2242">
            <v>21</v>
          </cell>
          <cell r="E2242">
            <v>792020</v>
          </cell>
          <cell r="F2242">
            <v>0</v>
          </cell>
          <cell r="G2242" t="str">
            <v>Затраты по ШПЗ (основные)</v>
          </cell>
          <cell r="H2242">
            <v>2011</v>
          </cell>
          <cell r="I2242">
            <v>7920</v>
          </cell>
          <cell r="J2242">
            <v>65248.77</v>
          </cell>
          <cell r="K2242">
            <v>1</v>
          </cell>
          <cell r="L2242">
            <v>0</v>
          </cell>
          <cell r="M2242">
            <v>0</v>
          </cell>
          <cell r="N2242">
            <v>0</v>
          </cell>
          <cell r="R2242">
            <v>0</v>
          </cell>
          <cell r="S2242">
            <v>0</v>
          </cell>
          <cell r="T2242">
            <v>0</v>
          </cell>
          <cell r="U2242">
            <v>31</v>
          </cell>
          <cell r="V2242">
            <v>0</v>
          </cell>
          <cell r="W2242">
            <v>0</v>
          </cell>
          <cell r="AA2242">
            <v>0</v>
          </cell>
          <cell r="AB2242">
            <v>0</v>
          </cell>
          <cell r="AC2242">
            <v>0</v>
          </cell>
          <cell r="AD2242">
            <v>31</v>
          </cell>
          <cell r="AE2242">
            <v>281100</v>
          </cell>
          <cell r="AF2242">
            <v>0</v>
          </cell>
          <cell r="AI2242">
            <v>2282</v>
          </cell>
          <cell r="AK2242">
            <v>0</v>
          </cell>
          <cell r="AM2242">
            <v>469</v>
          </cell>
          <cell r="AN2242">
            <v>1</v>
          </cell>
          <cell r="AO2242">
            <v>393216</v>
          </cell>
          <cell r="AQ2242">
            <v>0</v>
          </cell>
          <cell r="AR2242">
            <v>0</v>
          </cell>
          <cell r="AS2242" t="str">
            <v>Ы</v>
          </cell>
          <cell r="AT2242" t="str">
            <v>Ы</v>
          </cell>
          <cell r="AU2242">
            <v>0</v>
          </cell>
          <cell r="AV2242">
            <v>0</v>
          </cell>
          <cell r="AW2242">
            <v>23</v>
          </cell>
          <cell r="AX2242">
            <v>1</v>
          </cell>
          <cell r="AY2242">
            <v>0</v>
          </cell>
          <cell r="AZ2242">
            <v>0</v>
          </cell>
          <cell r="BA2242">
            <v>0</v>
          </cell>
          <cell r="BB2242">
            <v>0</v>
          </cell>
          <cell r="BC2242">
            <v>38828</v>
          </cell>
        </row>
        <row r="2243">
          <cell r="A2243">
            <v>2006</v>
          </cell>
          <cell r="B2243">
            <v>3</v>
          </cell>
          <cell r="C2243">
            <v>313</v>
          </cell>
          <cell r="D2243">
            <v>21</v>
          </cell>
          <cell r="E2243">
            <v>792020</v>
          </cell>
          <cell r="F2243">
            <v>0</v>
          </cell>
          <cell r="G2243" t="str">
            <v>Затраты по ШПЗ (основные)</v>
          </cell>
          <cell r="H2243">
            <v>2011</v>
          </cell>
          <cell r="I2243">
            <v>7920</v>
          </cell>
          <cell r="J2243">
            <v>3120.96</v>
          </cell>
          <cell r="K2243">
            <v>1</v>
          </cell>
          <cell r="L2243">
            <v>0</v>
          </cell>
          <cell r="M2243">
            <v>0</v>
          </cell>
          <cell r="N2243">
            <v>0</v>
          </cell>
          <cell r="R2243">
            <v>0</v>
          </cell>
          <cell r="S2243">
            <v>0</v>
          </cell>
          <cell r="T2243">
            <v>0</v>
          </cell>
          <cell r="U2243">
            <v>31</v>
          </cell>
          <cell r="V2243">
            <v>0</v>
          </cell>
          <cell r="W2243">
            <v>0</v>
          </cell>
          <cell r="AA2243">
            <v>0</v>
          </cell>
          <cell r="AB2243">
            <v>0</v>
          </cell>
          <cell r="AC2243">
            <v>0</v>
          </cell>
          <cell r="AD2243">
            <v>31</v>
          </cell>
          <cell r="AE2243">
            <v>281200</v>
          </cell>
          <cell r="AF2243">
            <v>0</v>
          </cell>
          <cell r="AI2243">
            <v>2282</v>
          </cell>
          <cell r="AK2243">
            <v>0</v>
          </cell>
          <cell r="AM2243">
            <v>470</v>
          </cell>
          <cell r="AN2243">
            <v>1</v>
          </cell>
          <cell r="AO2243">
            <v>393216</v>
          </cell>
          <cell r="AQ2243">
            <v>0</v>
          </cell>
          <cell r="AR2243">
            <v>0</v>
          </cell>
          <cell r="AS2243" t="str">
            <v>Ы</v>
          </cell>
          <cell r="AT2243" t="str">
            <v>Ы</v>
          </cell>
          <cell r="AU2243">
            <v>0</v>
          </cell>
          <cell r="AV2243">
            <v>0</v>
          </cell>
          <cell r="AW2243">
            <v>23</v>
          </cell>
          <cell r="AX2243">
            <v>1</v>
          </cell>
          <cell r="AY2243">
            <v>0</v>
          </cell>
          <cell r="AZ2243">
            <v>0</v>
          </cell>
          <cell r="BA2243">
            <v>0</v>
          </cell>
          <cell r="BB2243">
            <v>0</v>
          </cell>
          <cell r="BC2243">
            <v>38828</v>
          </cell>
        </row>
        <row r="2244">
          <cell r="A2244">
            <v>2006</v>
          </cell>
          <cell r="B2244">
            <v>3</v>
          </cell>
          <cell r="C2244">
            <v>314</v>
          </cell>
          <cell r="D2244">
            <v>21</v>
          </cell>
          <cell r="E2244">
            <v>792020</v>
          </cell>
          <cell r="F2244">
            <v>0</v>
          </cell>
          <cell r="G2244" t="str">
            <v>Затраты по ШПЗ (основные)</v>
          </cell>
          <cell r="H2244">
            <v>2011</v>
          </cell>
          <cell r="I2244">
            <v>7920</v>
          </cell>
          <cell r="J2244">
            <v>250</v>
          </cell>
          <cell r="K2244">
            <v>1</v>
          </cell>
          <cell r="L2244">
            <v>0</v>
          </cell>
          <cell r="M2244">
            <v>0</v>
          </cell>
          <cell r="N2244">
            <v>0</v>
          </cell>
          <cell r="R2244">
            <v>0</v>
          </cell>
          <cell r="S2244">
            <v>0</v>
          </cell>
          <cell r="T2244">
            <v>0</v>
          </cell>
          <cell r="U2244">
            <v>31</v>
          </cell>
          <cell r="V2244">
            <v>0</v>
          </cell>
          <cell r="W2244">
            <v>0</v>
          </cell>
          <cell r="AA2244">
            <v>0</v>
          </cell>
          <cell r="AB2244">
            <v>0</v>
          </cell>
          <cell r="AC2244">
            <v>0</v>
          </cell>
          <cell r="AD2244">
            <v>31</v>
          </cell>
          <cell r="AE2244">
            <v>282000</v>
          </cell>
          <cell r="AF2244">
            <v>0</v>
          </cell>
          <cell r="AI2244">
            <v>2282</v>
          </cell>
          <cell r="AK2244">
            <v>0</v>
          </cell>
          <cell r="AM2244">
            <v>471</v>
          </cell>
          <cell r="AN2244">
            <v>1</v>
          </cell>
          <cell r="AO2244">
            <v>393216</v>
          </cell>
          <cell r="AQ2244">
            <v>0</v>
          </cell>
          <cell r="AR2244">
            <v>0</v>
          </cell>
          <cell r="AS2244" t="str">
            <v>Ы</v>
          </cell>
          <cell r="AT2244" t="str">
            <v>Ы</v>
          </cell>
          <cell r="AU2244">
            <v>0</v>
          </cell>
          <cell r="AV2244">
            <v>0</v>
          </cell>
          <cell r="AW2244">
            <v>23</v>
          </cell>
          <cell r="AX2244">
            <v>1</v>
          </cell>
          <cell r="AY2244">
            <v>0</v>
          </cell>
          <cell r="AZ2244">
            <v>0</v>
          </cell>
          <cell r="BA2244">
            <v>0</v>
          </cell>
          <cell r="BB2244">
            <v>0</v>
          </cell>
          <cell r="BC2244">
            <v>38828</v>
          </cell>
        </row>
        <row r="2245">
          <cell r="A2245">
            <v>2006</v>
          </cell>
          <cell r="B2245">
            <v>3</v>
          </cell>
          <cell r="C2245">
            <v>315</v>
          </cell>
          <cell r="D2245">
            <v>21</v>
          </cell>
          <cell r="E2245">
            <v>792020</v>
          </cell>
          <cell r="F2245">
            <v>0</v>
          </cell>
          <cell r="G2245" t="str">
            <v>Затраты по ШПЗ (основные)</v>
          </cell>
          <cell r="H2245">
            <v>2011</v>
          </cell>
          <cell r="I2245">
            <v>7920</v>
          </cell>
          <cell r="J2245">
            <v>14602.38</v>
          </cell>
          <cell r="K2245">
            <v>1</v>
          </cell>
          <cell r="L2245">
            <v>0</v>
          </cell>
          <cell r="M2245">
            <v>0</v>
          </cell>
          <cell r="N2245">
            <v>0</v>
          </cell>
          <cell r="R2245">
            <v>0</v>
          </cell>
          <cell r="S2245">
            <v>0</v>
          </cell>
          <cell r="T2245">
            <v>0</v>
          </cell>
          <cell r="U2245">
            <v>31</v>
          </cell>
          <cell r="V2245">
            <v>0</v>
          </cell>
          <cell r="W2245">
            <v>0</v>
          </cell>
          <cell r="AA2245">
            <v>0</v>
          </cell>
          <cell r="AB2245">
            <v>0</v>
          </cell>
          <cell r="AC2245">
            <v>0</v>
          </cell>
          <cell r="AD2245">
            <v>31</v>
          </cell>
          <cell r="AE2245">
            <v>282200</v>
          </cell>
          <cell r="AF2245">
            <v>0</v>
          </cell>
          <cell r="AI2245">
            <v>2282</v>
          </cell>
          <cell r="AK2245">
            <v>0</v>
          </cell>
          <cell r="AM2245">
            <v>472</v>
          </cell>
          <cell r="AN2245">
            <v>1</v>
          </cell>
          <cell r="AO2245">
            <v>393216</v>
          </cell>
          <cell r="AQ2245">
            <v>0</v>
          </cell>
          <cell r="AR2245">
            <v>0</v>
          </cell>
          <cell r="AS2245" t="str">
            <v>Ы</v>
          </cell>
          <cell r="AT2245" t="str">
            <v>Ы</v>
          </cell>
          <cell r="AU2245">
            <v>0</v>
          </cell>
          <cell r="AV2245">
            <v>0</v>
          </cell>
          <cell r="AW2245">
            <v>23</v>
          </cell>
          <cell r="AX2245">
            <v>1</v>
          </cell>
          <cell r="AY2245">
            <v>0</v>
          </cell>
          <cell r="AZ2245">
            <v>0</v>
          </cell>
          <cell r="BA2245">
            <v>0</v>
          </cell>
          <cell r="BB2245">
            <v>0</v>
          </cell>
          <cell r="BC2245">
            <v>38828</v>
          </cell>
        </row>
        <row r="2246">
          <cell r="A2246">
            <v>2006</v>
          </cell>
          <cell r="B2246">
            <v>3</v>
          </cell>
          <cell r="C2246">
            <v>316</v>
          </cell>
          <cell r="D2246">
            <v>21</v>
          </cell>
          <cell r="E2246">
            <v>792020</v>
          </cell>
          <cell r="F2246">
            <v>0</v>
          </cell>
          <cell r="G2246" t="str">
            <v>Затраты по ШПЗ (основные)</v>
          </cell>
          <cell r="H2246">
            <v>2011</v>
          </cell>
          <cell r="I2246">
            <v>7920</v>
          </cell>
          <cell r="J2246">
            <v>122662</v>
          </cell>
          <cell r="K2246">
            <v>1</v>
          </cell>
          <cell r="L2246">
            <v>0</v>
          </cell>
          <cell r="M2246">
            <v>0</v>
          </cell>
          <cell r="N2246">
            <v>0</v>
          </cell>
          <cell r="R2246">
            <v>0</v>
          </cell>
          <cell r="S2246">
            <v>0</v>
          </cell>
          <cell r="T2246">
            <v>0</v>
          </cell>
          <cell r="U2246">
            <v>31</v>
          </cell>
          <cell r="V2246">
            <v>0</v>
          </cell>
          <cell r="W2246">
            <v>0</v>
          </cell>
          <cell r="AA2246">
            <v>0</v>
          </cell>
          <cell r="AB2246">
            <v>0</v>
          </cell>
          <cell r="AC2246">
            <v>0</v>
          </cell>
          <cell r="AD2246">
            <v>31</v>
          </cell>
          <cell r="AE2246">
            <v>283000</v>
          </cell>
          <cell r="AF2246">
            <v>0</v>
          </cell>
          <cell r="AI2246">
            <v>2282</v>
          </cell>
          <cell r="AK2246">
            <v>0</v>
          </cell>
          <cell r="AM2246">
            <v>473</v>
          </cell>
          <cell r="AN2246">
            <v>1</v>
          </cell>
          <cell r="AO2246">
            <v>393216</v>
          </cell>
          <cell r="AQ2246">
            <v>0</v>
          </cell>
          <cell r="AR2246">
            <v>0</v>
          </cell>
          <cell r="AS2246" t="str">
            <v>Ы</v>
          </cell>
          <cell r="AT2246" t="str">
            <v>Ы</v>
          </cell>
          <cell r="AU2246">
            <v>0</v>
          </cell>
          <cell r="AV2246">
            <v>0</v>
          </cell>
          <cell r="AW2246">
            <v>23</v>
          </cell>
          <cell r="AX2246">
            <v>1</v>
          </cell>
          <cell r="AY2246">
            <v>0</v>
          </cell>
          <cell r="AZ2246">
            <v>0</v>
          </cell>
          <cell r="BA2246">
            <v>0</v>
          </cell>
          <cell r="BB2246">
            <v>0</v>
          </cell>
          <cell r="BC2246">
            <v>38828</v>
          </cell>
        </row>
        <row r="2247">
          <cell r="A2247">
            <v>2006</v>
          </cell>
          <cell r="B2247">
            <v>3</v>
          </cell>
          <cell r="C2247">
            <v>317</v>
          </cell>
          <cell r="D2247">
            <v>21</v>
          </cell>
          <cell r="E2247">
            <v>792020</v>
          </cell>
          <cell r="F2247">
            <v>0</v>
          </cell>
          <cell r="G2247" t="str">
            <v>Затраты по ШПЗ (основные)</v>
          </cell>
          <cell r="H2247">
            <v>2011</v>
          </cell>
          <cell r="I2247">
            <v>7920</v>
          </cell>
          <cell r="J2247">
            <v>26133.81</v>
          </cell>
          <cell r="K2247">
            <v>1</v>
          </cell>
          <cell r="L2247">
            <v>0</v>
          </cell>
          <cell r="M2247">
            <v>0</v>
          </cell>
          <cell r="N2247">
            <v>0</v>
          </cell>
          <cell r="R2247">
            <v>0</v>
          </cell>
          <cell r="S2247">
            <v>0</v>
          </cell>
          <cell r="T2247">
            <v>0</v>
          </cell>
          <cell r="U2247">
            <v>31</v>
          </cell>
          <cell r="V2247">
            <v>0</v>
          </cell>
          <cell r="W2247">
            <v>0</v>
          </cell>
          <cell r="AA2247">
            <v>0</v>
          </cell>
          <cell r="AB2247">
            <v>0</v>
          </cell>
          <cell r="AC2247">
            <v>0</v>
          </cell>
          <cell r="AD2247">
            <v>31</v>
          </cell>
          <cell r="AE2247">
            <v>285000</v>
          </cell>
          <cell r="AF2247">
            <v>0</v>
          </cell>
          <cell r="AI2247">
            <v>2282</v>
          </cell>
          <cell r="AK2247">
            <v>0</v>
          </cell>
          <cell r="AM2247">
            <v>474</v>
          </cell>
          <cell r="AN2247">
            <v>1</v>
          </cell>
          <cell r="AO2247">
            <v>393216</v>
          </cell>
          <cell r="AQ2247">
            <v>0</v>
          </cell>
          <cell r="AR2247">
            <v>0</v>
          </cell>
          <cell r="AS2247" t="str">
            <v>Ы</v>
          </cell>
          <cell r="AT2247" t="str">
            <v>Ы</v>
          </cell>
          <cell r="AU2247">
            <v>0</v>
          </cell>
          <cell r="AV2247">
            <v>0</v>
          </cell>
          <cell r="AW2247">
            <v>23</v>
          </cell>
          <cell r="AX2247">
            <v>1</v>
          </cell>
          <cell r="AY2247">
            <v>0</v>
          </cell>
          <cell r="AZ2247">
            <v>0</v>
          </cell>
          <cell r="BA2247">
            <v>0</v>
          </cell>
          <cell r="BB2247">
            <v>0</v>
          </cell>
          <cell r="BC2247">
            <v>38828</v>
          </cell>
        </row>
        <row r="2248">
          <cell r="A2248">
            <v>2006</v>
          </cell>
          <cell r="B2248">
            <v>3</v>
          </cell>
          <cell r="C2248">
            <v>318</v>
          </cell>
          <cell r="D2248">
            <v>21</v>
          </cell>
          <cell r="E2248">
            <v>792020</v>
          </cell>
          <cell r="F2248">
            <v>0</v>
          </cell>
          <cell r="G2248" t="str">
            <v>Затраты по ШПЗ (основные)</v>
          </cell>
          <cell r="H2248">
            <v>2011</v>
          </cell>
          <cell r="I2248">
            <v>7920</v>
          </cell>
          <cell r="J2248">
            <v>175330.45</v>
          </cell>
          <cell r="K2248">
            <v>1</v>
          </cell>
          <cell r="L2248">
            <v>0</v>
          </cell>
          <cell r="M2248">
            <v>0</v>
          </cell>
          <cell r="N2248">
            <v>0</v>
          </cell>
          <cell r="R2248">
            <v>0</v>
          </cell>
          <cell r="S2248">
            <v>0</v>
          </cell>
          <cell r="T2248">
            <v>0</v>
          </cell>
          <cell r="U2248">
            <v>31</v>
          </cell>
          <cell r="V2248">
            <v>0</v>
          </cell>
          <cell r="W2248">
            <v>0</v>
          </cell>
          <cell r="AA2248">
            <v>0</v>
          </cell>
          <cell r="AB2248">
            <v>0</v>
          </cell>
          <cell r="AC2248">
            <v>0</v>
          </cell>
          <cell r="AD2248">
            <v>31</v>
          </cell>
          <cell r="AE2248">
            <v>311000</v>
          </cell>
          <cell r="AF2248">
            <v>0</v>
          </cell>
          <cell r="AI2248">
            <v>2282</v>
          </cell>
          <cell r="AK2248">
            <v>0</v>
          </cell>
          <cell r="AM2248">
            <v>475</v>
          </cell>
          <cell r="AN2248">
            <v>1</v>
          </cell>
          <cell r="AO2248">
            <v>393216</v>
          </cell>
          <cell r="AQ2248">
            <v>0</v>
          </cell>
          <cell r="AR2248">
            <v>0</v>
          </cell>
          <cell r="AS2248" t="str">
            <v>Ы</v>
          </cell>
          <cell r="AT2248" t="str">
            <v>Ы</v>
          </cell>
          <cell r="AU2248">
            <v>0</v>
          </cell>
          <cell r="AV2248">
            <v>0</v>
          </cell>
          <cell r="AW2248">
            <v>23</v>
          </cell>
          <cell r="AX2248">
            <v>1</v>
          </cell>
          <cell r="AY2248">
            <v>0</v>
          </cell>
          <cell r="AZ2248">
            <v>0</v>
          </cell>
          <cell r="BA2248">
            <v>0</v>
          </cell>
          <cell r="BB2248">
            <v>0</v>
          </cell>
          <cell r="BC2248">
            <v>38828</v>
          </cell>
        </row>
        <row r="2249">
          <cell r="A2249">
            <v>2006</v>
          </cell>
          <cell r="B2249">
            <v>3</v>
          </cell>
          <cell r="C2249">
            <v>319</v>
          </cell>
          <cell r="D2249">
            <v>21</v>
          </cell>
          <cell r="E2249">
            <v>792020</v>
          </cell>
          <cell r="F2249">
            <v>0</v>
          </cell>
          <cell r="G2249" t="str">
            <v>Затраты по ШПЗ (основные)</v>
          </cell>
          <cell r="H2249">
            <v>2011</v>
          </cell>
          <cell r="I2249">
            <v>7920</v>
          </cell>
          <cell r="J2249">
            <v>362752.64</v>
          </cell>
          <cell r="K2249">
            <v>1</v>
          </cell>
          <cell r="L2249">
            <v>0</v>
          </cell>
          <cell r="M2249">
            <v>0</v>
          </cell>
          <cell r="N2249">
            <v>0</v>
          </cell>
          <cell r="R2249">
            <v>0</v>
          </cell>
          <cell r="S2249">
            <v>0</v>
          </cell>
          <cell r="T2249">
            <v>0</v>
          </cell>
          <cell r="U2249">
            <v>31</v>
          </cell>
          <cell r="V2249">
            <v>0</v>
          </cell>
          <cell r="W2249">
            <v>0</v>
          </cell>
          <cell r="AA2249">
            <v>0</v>
          </cell>
          <cell r="AB2249">
            <v>0</v>
          </cell>
          <cell r="AC2249">
            <v>0</v>
          </cell>
          <cell r="AD2249">
            <v>31</v>
          </cell>
          <cell r="AE2249">
            <v>312000</v>
          </cell>
          <cell r="AF2249">
            <v>0</v>
          </cell>
          <cell r="AI2249">
            <v>2282</v>
          </cell>
          <cell r="AK2249">
            <v>0</v>
          </cell>
          <cell r="AM2249">
            <v>476</v>
          </cell>
          <cell r="AN2249">
            <v>1</v>
          </cell>
          <cell r="AO2249">
            <v>393216</v>
          </cell>
          <cell r="AQ2249">
            <v>0</v>
          </cell>
          <cell r="AR2249">
            <v>0</v>
          </cell>
          <cell r="AS2249" t="str">
            <v>Ы</v>
          </cell>
          <cell r="AT2249" t="str">
            <v>Ы</v>
          </cell>
          <cell r="AU2249">
            <v>0</v>
          </cell>
          <cell r="AV2249">
            <v>0</v>
          </cell>
          <cell r="AW2249">
            <v>23</v>
          </cell>
          <cell r="AX2249">
            <v>1</v>
          </cell>
          <cell r="AY2249">
            <v>0</v>
          </cell>
          <cell r="AZ2249">
            <v>0</v>
          </cell>
          <cell r="BA2249">
            <v>0</v>
          </cell>
          <cell r="BB2249">
            <v>0</v>
          </cell>
          <cell r="BC2249">
            <v>38828</v>
          </cell>
        </row>
        <row r="2250">
          <cell r="A2250">
            <v>2006</v>
          </cell>
          <cell r="B2250">
            <v>3</v>
          </cell>
          <cell r="C2250">
            <v>320</v>
          </cell>
          <cell r="D2250">
            <v>21</v>
          </cell>
          <cell r="E2250">
            <v>792020</v>
          </cell>
          <cell r="F2250">
            <v>0</v>
          </cell>
          <cell r="G2250" t="str">
            <v>Затраты по ШПЗ (основные)</v>
          </cell>
          <cell r="H2250">
            <v>2011</v>
          </cell>
          <cell r="I2250">
            <v>7920</v>
          </cell>
          <cell r="J2250">
            <v>70739.39</v>
          </cell>
          <cell r="K2250">
            <v>1</v>
          </cell>
          <cell r="L2250">
            <v>0</v>
          </cell>
          <cell r="M2250">
            <v>0</v>
          </cell>
          <cell r="N2250">
            <v>0</v>
          </cell>
          <cell r="R2250">
            <v>0</v>
          </cell>
          <cell r="S2250">
            <v>0</v>
          </cell>
          <cell r="T2250">
            <v>0</v>
          </cell>
          <cell r="U2250">
            <v>31</v>
          </cell>
          <cell r="V2250">
            <v>0</v>
          </cell>
          <cell r="W2250">
            <v>0</v>
          </cell>
          <cell r="AA2250">
            <v>0</v>
          </cell>
          <cell r="AB2250">
            <v>0</v>
          </cell>
          <cell r="AC2250">
            <v>0</v>
          </cell>
          <cell r="AD2250">
            <v>31</v>
          </cell>
          <cell r="AE2250">
            <v>312100</v>
          </cell>
          <cell r="AF2250">
            <v>0</v>
          </cell>
          <cell r="AI2250">
            <v>2282</v>
          </cell>
          <cell r="AK2250">
            <v>0</v>
          </cell>
          <cell r="AM2250">
            <v>477</v>
          </cell>
          <cell r="AN2250">
            <v>1</v>
          </cell>
          <cell r="AO2250">
            <v>393216</v>
          </cell>
          <cell r="AQ2250">
            <v>0</v>
          </cell>
          <cell r="AR2250">
            <v>0</v>
          </cell>
          <cell r="AS2250" t="str">
            <v>Ы</v>
          </cell>
          <cell r="AT2250" t="str">
            <v>Ы</v>
          </cell>
          <cell r="AU2250">
            <v>0</v>
          </cell>
          <cell r="AV2250">
            <v>0</v>
          </cell>
          <cell r="AW2250">
            <v>23</v>
          </cell>
          <cell r="AX2250">
            <v>1</v>
          </cell>
          <cell r="AY2250">
            <v>0</v>
          </cell>
          <cell r="AZ2250">
            <v>0</v>
          </cell>
          <cell r="BA2250">
            <v>0</v>
          </cell>
          <cell r="BB2250">
            <v>0</v>
          </cell>
          <cell r="BC2250">
            <v>38828</v>
          </cell>
        </row>
        <row r="2251">
          <cell r="A2251">
            <v>2006</v>
          </cell>
          <cell r="B2251">
            <v>3</v>
          </cell>
          <cell r="C2251">
            <v>321</v>
          </cell>
          <cell r="D2251">
            <v>21</v>
          </cell>
          <cell r="E2251">
            <v>792020</v>
          </cell>
          <cell r="F2251">
            <v>0</v>
          </cell>
          <cell r="G2251" t="str">
            <v>Затраты по ШПЗ (основные)</v>
          </cell>
          <cell r="H2251">
            <v>2011</v>
          </cell>
          <cell r="I2251">
            <v>7920</v>
          </cell>
          <cell r="J2251">
            <v>775683.47</v>
          </cell>
          <cell r="K2251">
            <v>1</v>
          </cell>
          <cell r="L2251">
            <v>0</v>
          </cell>
          <cell r="M2251">
            <v>0</v>
          </cell>
          <cell r="N2251">
            <v>0</v>
          </cell>
          <cell r="R2251">
            <v>0</v>
          </cell>
          <cell r="S2251">
            <v>0</v>
          </cell>
          <cell r="T2251">
            <v>0</v>
          </cell>
          <cell r="U2251">
            <v>31</v>
          </cell>
          <cell r="V2251">
            <v>0</v>
          </cell>
          <cell r="W2251">
            <v>0</v>
          </cell>
          <cell r="AA2251">
            <v>0</v>
          </cell>
          <cell r="AB2251">
            <v>0</v>
          </cell>
          <cell r="AC2251">
            <v>0</v>
          </cell>
          <cell r="AD2251">
            <v>31</v>
          </cell>
          <cell r="AE2251">
            <v>312200</v>
          </cell>
          <cell r="AF2251">
            <v>0</v>
          </cell>
          <cell r="AI2251">
            <v>2282</v>
          </cell>
          <cell r="AK2251">
            <v>0</v>
          </cell>
          <cell r="AM2251">
            <v>478</v>
          </cell>
          <cell r="AN2251">
            <v>1</v>
          </cell>
          <cell r="AO2251">
            <v>393216</v>
          </cell>
          <cell r="AQ2251">
            <v>0</v>
          </cell>
          <cell r="AR2251">
            <v>0</v>
          </cell>
          <cell r="AS2251" t="str">
            <v>Ы</v>
          </cell>
          <cell r="AT2251" t="str">
            <v>Ы</v>
          </cell>
          <cell r="AU2251">
            <v>0</v>
          </cell>
          <cell r="AV2251">
            <v>0</v>
          </cell>
          <cell r="AW2251">
            <v>23</v>
          </cell>
          <cell r="AX2251">
            <v>1</v>
          </cell>
          <cell r="AY2251">
            <v>0</v>
          </cell>
          <cell r="AZ2251">
            <v>0</v>
          </cell>
          <cell r="BA2251">
            <v>0</v>
          </cell>
          <cell r="BB2251">
            <v>0</v>
          </cell>
          <cell r="BC2251">
            <v>38828</v>
          </cell>
        </row>
        <row r="2252">
          <cell r="A2252">
            <v>2006</v>
          </cell>
          <cell r="B2252">
            <v>3</v>
          </cell>
          <cell r="C2252">
            <v>322</v>
          </cell>
          <cell r="D2252">
            <v>21</v>
          </cell>
          <cell r="E2252">
            <v>792020</v>
          </cell>
          <cell r="F2252">
            <v>0</v>
          </cell>
          <cell r="G2252" t="str">
            <v>Затраты по ШПЗ (основные)</v>
          </cell>
          <cell r="H2252">
            <v>2011</v>
          </cell>
          <cell r="I2252">
            <v>7920</v>
          </cell>
          <cell r="J2252">
            <v>66504.649999999994</v>
          </cell>
          <cell r="K2252">
            <v>1</v>
          </cell>
          <cell r="L2252">
            <v>0</v>
          </cell>
          <cell r="M2252">
            <v>0</v>
          </cell>
          <cell r="N2252">
            <v>0</v>
          </cell>
          <cell r="R2252">
            <v>0</v>
          </cell>
          <cell r="S2252">
            <v>0</v>
          </cell>
          <cell r="T2252">
            <v>0</v>
          </cell>
          <cell r="U2252">
            <v>31</v>
          </cell>
          <cell r="V2252">
            <v>0</v>
          </cell>
          <cell r="W2252">
            <v>0</v>
          </cell>
          <cell r="AA2252">
            <v>0</v>
          </cell>
          <cell r="AB2252">
            <v>0</v>
          </cell>
          <cell r="AC2252">
            <v>0</v>
          </cell>
          <cell r="AD2252">
            <v>31</v>
          </cell>
          <cell r="AE2252">
            <v>313000</v>
          </cell>
          <cell r="AF2252">
            <v>0</v>
          </cell>
          <cell r="AI2252">
            <v>2282</v>
          </cell>
          <cell r="AK2252">
            <v>0</v>
          </cell>
          <cell r="AM2252">
            <v>479</v>
          </cell>
          <cell r="AN2252">
            <v>1</v>
          </cell>
          <cell r="AO2252">
            <v>393216</v>
          </cell>
          <cell r="AQ2252">
            <v>0</v>
          </cell>
          <cell r="AR2252">
            <v>0</v>
          </cell>
          <cell r="AS2252" t="str">
            <v>Ы</v>
          </cell>
          <cell r="AT2252" t="str">
            <v>Ы</v>
          </cell>
          <cell r="AU2252">
            <v>0</v>
          </cell>
          <cell r="AV2252">
            <v>0</v>
          </cell>
          <cell r="AW2252">
            <v>23</v>
          </cell>
          <cell r="AX2252">
            <v>1</v>
          </cell>
          <cell r="AY2252">
            <v>0</v>
          </cell>
          <cell r="AZ2252">
            <v>0</v>
          </cell>
          <cell r="BA2252">
            <v>0</v>
          </cell>
          <cell r="BB2252">
            <v>0</v>
          </cell>
          <cell r="BC2252">
            <v>38828</v>
          </cell>
        </row>
        <row r="2253">
          <cell r="A2253">
            <v>2006</v>
          </cell>
          <cell r="B2253">
            <v>3</v>
          </cell>
          <cell r="C2253">
            <v>323</v>
          </cell>
          <cell r="D2253">
            <v>21</v>
          </cell>
          <cell r="E2253">
            <v>792020</v>
          </cell>
          <cell r="F2253">
            <v>0</v>
          </cell>
          <cell r="G2253" t="str">
            <v>Затраты по ШПЗ (основные)</v>
          </cell>
          <cell r="H2253">
            <v>2011</v>
          </cell>
          <cell r="I2253">
            <v>7920</v>
          </cell>
          <cell r="J2253">
            <v>120917.55</v>
          </cell>
          <cell r="K2253">
            <v>1</v>
          </cell>
          <cell r="L2253">
            <v>0</v>
          </cell>
          <cell r="M2253">
            <v>0</v>
          </cell>
          <cell r="N2253">
            <v>0</v>
          </cell>
          <cell r="R2253">
            <v>0</v>
          </cell>
          <cell r="S2253">
            <v>0</v>
          </cell>
          <cell r="T2253">
            <v>0</v>
          </cell>
          <cell r="U2253">
            <v>31</v>
          </cell>
          <cell r="V2253">
            <v>0</v>
          </cell>
          <cell r="W2253">
            <v>0</v>
          </cell>
          <cell r="AA2253">
            <v>0</v>
          </cell>
          <cell r="AB2253">
            <v>0</v>
          </cell>
          <cell r="AC2253">
            <v>0</v>
          </cell>
          <cell r="AD2253">
            <v>31</v>
          </cell>
          <cell r="AE2253">
            <v>314000</v>
          </cell>
          <cell r="AF2253">
            <v>0</v>
          </cell>
          <cell r="AI2253">
            <v>2282</v>
          </cell>
          <cell r="AK2253">
            <v>0</v>
          </cell>
          <cell r="AM2253">
            <v>480</v>
          </cell>
          <cell r="AN2253">
            <v>1</v>
          </cell>
          <cell r="AO2253">
            <v>393216</v>
          </cell>
          <cell r="AQ2253">
            <v>0</v>
          </cell>
          <cell r="AR2253">
            <v>0</v>
          </cell>
          <cell r="AS2253" t="str">
            <v>Ы</v>
          </cell>
          <cell r="AT2253" t="str">
            <v>Ы</v>
          </cell>
          <cell r="AU2253">
            <v>0</v>
          </cell>
          <cell r="AV2253">
            <v>0</v>
          </cell>
          <cell r="AW2253">
            <v>23</v>
          </cell>
          <cell r="AX2253">
            <v>1</v>
          </cell>
          <cell r="AY2253">
            <v>0</v>
          </cell>
          <cell r="AZ2253">
            <v>0</v>
          </cell>
          <cell r="BA2253">
            <v>0</v>
          </cell>
          <cell r="BB2253">
            <v>0</v>
          </cell>
          <cell r="BC2253">
            <v>38828</v>
          </cell>
        </row>
        <row r="2254">
          <cell r="A2254">
            <v>2006</v>
          </cell>
          <cell r="B2254">
            <v>3</v>
          </cell>
          <cell r="C2254">
            <v>324</v>
          </cell>
          <cell r="D2254">
            <v>21</v>
          </cell>
          <cell r="E2254">
            <v>792020</v>
          </cell>
          <cell r="F2254">
            <v>0</v>
          </cell>
          <cell r="G2254" t="str">
            <v>Затраты по ШПЗ (основные)</v>
          </cell>
          <cell r="H2254">
            <v>2011</v>
          </cell>
          <cell r="I2254">
            <v>7920</v>
          </cell>
          <cell r="J2254">
            <v>24183.51</v>
          </cell>
          <cell r="K2254">
            <v>1</v>
          </cell>
          <cell r="L2254">
            <v>0</v>
          </cell>
          <cell r="M2254">
            <v>0</v>
          </cell>
          <cell r="N2254">
            <v>0</v>
          </cell>
          <cell r="R2254">
            <v>0</v>
          </cell>
          <cell r="S2254">
            <v>0</v>
          </cell>
          <cell r="T2254">
            <v>0</v>
          </cell>
          <cell r="U2254">
            <v>31</v>
          </cell>
          <cell r="V2254">
            <v>0</v>
          </cell>
          <cell r="W2254">
            <v>0</v>
          </cell>
          <cell r="AA2254">
            <v>0</v>
          </cell>
          <cell r="AB2254">
            <v>0</v>
          </cell>
          <cell r="AC2254">
            <v>0</v>
          </cell>
          <cell r="AD2254">
            <v>31</v>
          </cell>
          <cell r="AE2254">
            <v>315000</v>
          </cell>
          <cell r="AF2254">
            <v>0</v>
          </cell>
          <cell r="AI2254">
            <v>2282</v>
          </cell>
          <cell r="AK2254">
            <v>0</v>
          </cell>
          <cell r="AM2254">
            <v>481</v>
          </cell>
          <cell r="AN2254">
            <v>1</v>
          </cell>
          <cell r="AO2254">
            <v>393216</v>
          </cell>
          <cell r="AQ2254">
            <v>0</v>
          </cell>
          <cell r="AR2254">
            <v>0</v>
          </cell>
          <cell r="AS2254" t="str">
            <v>Ы</v>
          </cell>
          <cell r="AT2254" t="str">
            <v>Ы</v>
          </cell>
          <cell r="AU2254">
            <v>0</v>
          </cell>
          <cell r="AV2254">
            <v>0</v>
          </cell>
          <cell r="AW2254">
            <v>23</v>
          </cell>
          <cell r="AX2254">
            <v>1</v>
          </cell>
          <cell r="AY2254">
            <v>0</v>
          </cell>
          <cell r="AZ2254">
            <v>0</v>
          </cell>
          <cell r="BA2254">
            <v>0</v>
          </cell>
          <cell r="BB2254">
            <v>0</v>
          </cell>
          <cell r="BC2254">
            <v>38828</v>
          </cell>
        </row>
        <row r="2255">
          <cell r="A2255">
            <v>2006</v>
          </cell>
          <cell r="B2255">
            <v>3</v>
          </cell>
          <cell r="C2255">
            <v>325</v>
          </cell>
          <cell r="D2255">
            <v>21</v>
          </cell>
          <cell r="E2255">
            <v>792020</v>
          </cell>
          <cell r="F2255">
            <v>0</v>
          </cell>
          <cell r="G2255" t="str">
            <v>Затраты по ШПЗ (основные)</v>
          </cell>
          <cell r="H2255">
            <v>2011</v>
          </cell>
          <cell r="I2255">
            <v>7920</v>
          </cell>
          <cell r="J2255">
            <v>1548875</v>
          </cell>
          <cell r="K2255">
            <v>1</v>
          </cell>
          <cell r="L2255">
            <v>0</v>
          </cell>
          <cell r="M2255">
            <v>0</v>
          </cell>
          <cell r="N2255">
            <v>0</v>
          </cell>
          <cell r="R2255">
            <v>0</v>
          </cell>
          <cell r="S2255">
            <v>0</v>
          </cell>
          <cell r="T2255">
            <v>0</v>
          </cell>
          <cell r="U2255">
            <v>31</v>
          </cell>
          <cell r="V2255">
            <v>0</v>
          </cell>
          <cell r="W2255">
            <v>0</v>
          </cell>
          <cell r="AA2255">
            <v>0</v>
          </cell>
          <cell r="AB2255">
            <v>0</v>
          </cell>
          <cell r="AC2255">
            <v>0</v>
          </cell>
          <cell r="AD2255">
            <v>31</v>
          </cell>
          <cell r="AE2255">
            <v>410000</v>
          </cell>
          <cell r="AF2255">
            <v>0</v>
          </cell>
          <cell r="AI2255">
            <v>2282</v>
          </cell>
          <cell r="AK2255">
            <v>0</v>
          </cell>
          <cell r="AM2255">
            <v>482</v>
          </cell>
          <cell r="AN2255">
            <v>1</v>
          </cell>
          <cell r="AO2255">
            <v>393216</v>
          </cell>
          <cell r="AQ2255">
            <v>0</v>
          </cell>
          <cell r="AR2255">
            <v>0</v>
          </cell>
          <cell r="AS2255" t="str">
            <v>Ы</v>
          </cell>
          <cell r="AT2255" t="str">
            <v>Ы</v>
          </cell>
          <cell r="AU2255">
            <v>0</v>
          </cell>
          <cell r="AV2255">
            <v>0</v>
          </cell>
          <cell r="AW2255">
            <v>23</v>
          </cell>
          <cell r="AX2255">
            <v>1</v>
          </cell>
          <cell r="AY2255">
            <v>0</v>
          </cell>
          <cell r="AZ2255">
            <v>0</v>
          </cell>
          <cell r="BA2255">
            <v>0</v>
          </cell>
          <cell r="BB2255">
            <v>0</v>
          </cell>
          <cell r="BC2255">
            <v>38828</v>
          </cell>
        </row>
        <row r="2256">
          <cell r="A2256">
            <v>2006</v>
          </cell>
          <cell r="B2256">
            <v>3</v>
          </cell>
          <cell r="C2256">
            <v>326</v>
          </cell>
          <cell r="D2256">
            <v>21</v>
          </cell>
          <cell r="E2256">
            <v>792020</v>
          </cell>
          <cell r="F2256">
            <v>0</v>
          </cell>
          <cell r="G2256" t="str">
            <v>Затраты по ШПЗ (основные)</v>
          </cell>
          <cell r="H2256">
            <v>2011</v>
          </cell>
          <cell r="I2256">
            <v>7920</v>
          </cell>
          <cell r="J2256">
            <v>11600</v>
          </cell>
          <cell r="K2256">
            <v>1</v>
          </cell>
          <cell r="L2256">
            <v>0</v>
          </cell>
          <cell r="M2256">
            <v>0</v>
          </cell>
          <cell r="N2256">
            <v>0</v>
          </cell>
          <cell r="R2256">
            <v>0</v>
          </cell>
          <cell r="S2256">
            <v>0</v>
          </cell>
          <cell r="T2256">
            <v>0</v>
          </cell>
          <cell r="U2256">
            <v>31</v>
          </cell>
          <cell r="V2256">
            <v>0</v>
          </cell>
          <cell r="W2256">
            <v>0</v>
          </cell>
          <cell r="AA2256">
            <v>0</v>
          </cell>
          <cell r="AB2256">
            <v>0</v>
          </cell>
          <cell r="AC2256">
            <v>0</v>
          </cell>
          <cell r="AD2256">
            <v>31</v>
          </cell>
          <cell r="AE2256">
            <v>410200</v>
          </cell>
          <cell r="AF2256">
            <v>0</v>
          </cell>
          <cell r="AI2256">
            <v>2282</v>
          </cell>
          <cell r="AK2256">
            <v>0</v>
          </cell>
          <cell r="AM2256">
            <v>483</v>
          </cell>
          <cell r="AN2256">
            <v>1</v>
          </cell>
          <cell r="AO2256">
            <v>393216</v>
          </cell>
          <cell r="AQ2256">
            <v>0</v>
          </cell>
          <cell r="AR2256">
            <v>0</v>
          </cell>
          <cell r="AS2256" t="str">
            <v>Ы</v>
          </cell>
          <cell r="AT2256" t="str">
            <v>Ы</v>
          </cell>
          <cell r="AU2256">
            <v>0</v>
          </cell>
          <cell r="AV2256">
            <v>0</v>
          </cell>
          <cell r="AW2256">
            <v>23</v>
          </cell>
          <cell r="AX2256">
            <v>1</v>
          </cell>
          <cell r="AY2256">
            <v>0</v>
          </cell>
          <cell r="AZ2256">
            <v>0</v>
          </cell>
          <cell r="BA2256">
            <v>0</v>
          </cell>
          <cell r="BB2256">
            <v>0</v>
          </cell>
          <cell r="BC2256">
            <v>38828</v>
          </cell>
        </row>
        <row r="2257">
          <cell r="A2257">
            <v>2006</v>
          </cell>
          <cell r="B2257">
            <v>3</v>
          </cell>
          <cell r="C2257">
            <v>327</v>
          </cell>
          <cell r="D2257">
            <v>21</v>
          </cell>
          <cell r="E2257">
            <v>792020</v>
          </cell>
          <cell r="F2257">
            <v>0</v>
          </cell>
          <cell r="G2257" t="str">
            <v>Затраты по ШПЗ (основные)</v>
          </cell>
          <cell r="H2257">
            <v>2011</v>
          </cell>
          <cell r="I2257">
            <v>7920</v>
          </cell>
          <cell r="J2257">
            <v>200211</v>
          </cell>
          <cell r="K2257">
            <v>1</v>
          </cell>
          <cell r="L2257">
            <v>0</v>
          </cell>
          <cell r="M2257">
            <v>0</v>
          </cell>
          <cell r="N2257">
            <v>0</v>
          </cell>
          <cell r="R2257">
            <v>0</v>
          </cell>
          <cell r="S2257">
            <v>0</v>
          </cell>
          <cell r="T2257">
            <v>0</v>
          </cell>
          <cell r="U2257">
            <v>31</v>
          </cell>
          <cell r="V2257">
            <v>0</v>
          </cell>
          <cell r="W2257">
            <v>0</v>
          </cell>
          <cell r="AA2257">
            <v>0</v>
          </cell>
          <cell r="AB2257">
            <v>0</v>
          </cell>
          <cell r="AC2257">
            <v>0</v>
          </cell>
          <cell r="AD2257">
            <v>31</v>
          </cell>
          <cell r="AE2257">
            <v>420000</v>
          </cell>
          <cell r="AF2257">
            <v>0</v>
          </cell>
          <cell r="AI2257">
            <v>2282</v>
          </cell>
          <cell r="AK2257">
            <v>0</v>
          </cell>
          <cell r="AM2257">
            <v>484</v>
          </cell>
          <cell r="AN2257">
            <v>1</v>
          </cell>
          <cell r="AO2257">
            <v>393216</v>
          </cell>
          <cell r="AQ2257">
            <v>0</v>
          </cell>
          <cell r="AR2257">
            <v>0</v>
          </cell>
          <cell r="AS2257" t="str">
            <v>Ы</v>
          </cell>
          <cell r="AT2257" t="str">
            <v>Ы</v>
          </cell>
          <cell r="AU2257">
            <v>0</v>
          </cell>
          <cell r="AV2257">
            <v>0</v>
          </cell>
          <cell r="AW2257">
            <v>23</v>
          </cell>
          <cell r="AX2257">
            <v>1</v>
          </cell>
          <cell r="AY2257">
            <v>0</v>
          </cell>
          <cell r="AZ2257">
            <v>0</v>
          </cell>
          <cell r="BA2257">
            <v>0</v>
          </cell>
          <cell r="BB2257">
            <v>0</v>
          </cell>
          <cell r="BC2257">
            <v>38828</v>
          </cell>
        </row>
        <row r="2258">
          <cell r="A2258">
            <v>2006</v>
          </cell>
          <cell r="B2258">
            <v>3</v>
          </cell>
          <cell r="C2258">
            <v>328</v>
          </cell>
          <cell r="D2258">
            <v>21</v>
          </cell>
          <cell r="E2258">
            <v>792020</v>
          </cell>
          <cell r="F2258">
            <v>0</v>
          </cell>
          <cell r="G2258" t="str">
            <v>Затраты по ШПЗ (основные)</v>
          </cell>
          <cell r="H2258">
            <v>2011</v>
          </cell>
          <cell r="I2258">
            <v>7920</v>
          </cell>
          <cell r="J2258">
            <v>2287801</v>
          </cell>
          <cell r="K2258">
            <v>1</v>
          </cell>
          <cell r="L2258">
            <v>0</v>
          </cell>
          <cell r="M2258">
            <v>0</v>
          </cell>
          <cell r="N2258">
            <v>0</v>
          </cell>
          <cell r="R2258">
            <v>0</v>
          </cell>
          <cell r="S2258">
            <v>0</v>
          </cell>
          <cell r="T2258">
            <v>0</v>
          </cell>
          <cell r="U2258">
            <v>31</v>
          </cell>
          <cell r="V2258">
            <v>0</v>
          </cell>
          <cell r="W2258">
            <v>0</v>
          </cell>
          <cell r="AA2258">
            <v>0</v>
          </cell>
          <cell r="AB2258">
            <v>0</v>
          </cell>
          <cell r="AC2258">
            <v>0</v>
          </cell>
          <cell r="AD2258">
            <v>31</v>
          </cell>
          <cell r="AE2258">
            <v>430000</v>
          </cell>
          <cell r="AF2258">
            <v>0</v>
          </cell>
          <cell r="AI2258">
            <v>2282</v>
          </cell>
          <cell r="AK2258">
            <v>0</v>
          </cell>
          <cell r="AM2258">
            <v>485</v>
          </cell>
          <cell r="AN2258">
            <v>1</v>
          </cell>
          <cell r="AO2258">
            <v>393216</v>
          </cell>
          <cell r="AQ2258">
            <v>0</v>
          </cell>
          <cell r="AR2258">
            <v>0</v>
          </cell>
          <cell r="AS2258" t="str">
            <v>Ы</v>
          </cell>
          <cell r="AT2258" t="str">
            <v>Ы</v>
          </cell>
          <cell r="AU2258">
            <v>0</v>
          </cell>
          <cell r="AV2258">
            <v>0</v>
          </cell>
          <cell r="AW2258">
            <v>23</v>
          </cell>
          <cell r="AX2258">
            <v>1</v>
          </cell>
          <cell r="AY2258">
            <v>0</v>
          </cell>
          <cell r="AZ2258">
            <v>0</v>
          </cell>
          <cell r="BA2258">
            <v>0</v>
          </cell>
          <cell r="BB2258">
            <v>0</v>
          </cell>
          <cell r="BC2258">
            <v>38828</v>
          </cell>
        </row>
        <row r="2259">
          <cell r="A2259">
            <v>2006</v>
          </cell>
          <cell r="B2259">
            <v>3</v>
          </cell>
          <cell r="C2259">
            <v>329</v>
          </cell>
          <cell r="D2259">
            <v>21</v>
          </cell>
          <cell r="E2259">
            <v>792020</v>
          </cell>
          <cell r="F2259">
            <v>0</v>
          </cell>
          <cell r="G2259" t="str">
            <v>Затраты по ШПЗ (основные)</v>
          </cell>
          <cell r="H2259">
            <v>2011</v>
          </cell>
          <cell r="I2259">
            <v>7920</v>
          </cell>
          <cell r="J2259">
            <v>1470856</v>
          </cell>
          <cell r="K2259">
            <v>1</v>
          </cell>
          <cell r="L2259">
            <v>0</v>
          </cell>
          <cell r="M2259">
            <v>0</v>
          </cell>
          <cell r="N2259">
            <v>0</v>
          </cell>
          <cell r="R2259">
            <v>0</v>
          </cell>
          <cell r="S2259">
            <v>0</v>
          </cell>
          <cell r="T2259">
            <v>0</v>
          </cell>
          <cell r="U2259">
            <v>31</v>
          </cell>
          <cell r="V2259">
            <v>0</v>
          </cell>
          <cell r="W2259">
            <v>0</v>
          </cell>
          <cell r="AA2259">
            <v>0</v>
          </cell>
          <cell r="AB2259">
            <v>0</v>
          </cell>
          <cell r="AC2259">
            <v>0</v>
          </cell>
          <cell r="AD2259">
            <v>31</v>
          </cell>
          <cell r="AE2259">
            <v>430110</v>
          </cell>
          <cell r="AF2259">
            <v>0</v>
          </cell>
          <cell r="AI2259">
            <v>2282</v>
          </cell>
          <cell r="AK2259">
            <v>0</v>
          </cell>
          <cell r="AM2259">
            <v>486</v>
          </cell>
          <cell r="AN2259">
            <v>1</v>
          </cell>
          <cell r="AO2259">
            <v>393216</v>
          </cell>
          <cell r="AQ2259">
            <v>0</v>
          </cell>
          <cell r="AR2259">
            <v>0</v>
          </cell>
          <cell r="AS2259" t="str">
            <v>Ы</v>
          </cell>
          <cell r="AT2259" t="str">
            <v>Ы</v>
          </cell>
          <cell r="AU2259">
            <v>0</v>
          </cell>
          <cell r="AV2259">
            <v>0</v>
          </cell>
          <cell r="AW2259">
            <v>23</v>
          </cell>
          <cell r="AX2259">
            <v>1</v>
          </cell>
          <cell r="AY2259">
            <v>0</v>
          </cell>
          <cell r="AZ2259">
            <v>0</v>
          </cell>
          <cell r="BA2259">
            <v>0</v>
          </cell>
          <cell r="BB2259">
            <v>0</v>
          </cell>
          <cell r="BC2259">
            <v>38828</v>
          </cell>
        </row>
        <row r="2260">
          <cell r="A2260">
            <v>2006</v>
          </cell>
          <cell r="B2260">
            <v>3</v>
          </cell>
          <cell r="C2260">
            <v>330</v>
          </cell>
          <cell r="D2260">
            <v>21</v>
          </cell>
          <cell r="E2260">
            <v>792020</v>
          </cell>
          <cell r="F2260">
            <v>0</v>
          </cell>
          <cell r="G2260" t="str">
            <v>Затраты по ШПЗ (основные)</v>
          </cell>
          <cell r="H2260">
            <v>2011</v>
          </cell>
          <cell r="I2260">
            <v>7920</v>
          </cell>
          <cell r="J2260">
            <v>37224</v>
          </cell>
          <cell r="K2260">
            <v>1</v>
          </cell>
          <cell r="L2260">
            <v>0</v>
          </cell>
          <cell r="M2260">
            <v>0</v>
          </cell>
          <cell r="N2260">
            <v>0</v>
          </cell>
          <cell r="R2260">
            <v>0</v>
          </cell>
          <cell r="S2260">
            <v>0</v>
          </cell>
          <cell r="T2260">
            <v>0</v>
          </cell>
          <cell r="U2260">
            <v>31</v>
          </cell>
          <cell r="V2260">
            <v>0</v>
          </cell>
          <cell r="W2260">
            <v>0</v>
          </cell>
          <cell r="AA2260">
            <v>0</v>
          </cell>
          <cell r="AB2260">
            <v>0</v>
          </cell>
          <cell r="AC2260">
            <v>0</v>
          </cell>
          <cell r="AD2260">
            <v>31</v>
          </cell>
          <cell r="AE2260">
            <v>430120</v>
          </cell>
          <cell r="AF2260">
            <v>0</v>
          </cell>
          <cell r="AI2260">
            <v>2282</v>
          </cell>
          <cell r="AK2260">
            <v>0</v>
          </cell>
          <cell r="AM2260">
            <v>487</v>
          </cell>
          <cell r="AN2260">
            <v>1</v>
          </cell>
          <cell r="AO2260">
            <v>393216</v>
          </cell>
          <cell r="AQ2260">
            <v>0</v>
          </cell>
          <cell r="AR2260">
            <v>0</v>
          </cell>
          <cell r="AS2260" t="str">
            <v>Ы</v>
          </cell>
          <cell r="AT2260" t="str">
            <v>Ы</v>
          </cell>
          <cell r="AU2260">
            <v>0</v>
          </cell>
          <cell r="AV2260">
            <v>0</v>
          </cell>
          <cell r="AW2260">
            <v>23</v>
          </cell>
          <cell r="AX2260">
            <v>1</v>
          </cell>
          <cell r="AY2260">
            <v>0</v>
          </cell>
          <cell r="AZ2260">
            <v>0</v>
          </cell>
          <cell r="BA2260">
            <v>0</v>
          </cell>
          <cell r="BB2260">
            <v>0</v>
          </cell>
          <cell r="BC2260">
            <v>38828</v>
          </cell>
        </row>
        <row r="2261">
          <cell r="A2261">
            <v>2006</v>
          </cell>
          <cell r="B2261">
            <v>3</v>
          </cell>
          <cell r="C2261">
            <v>331</v>
          </cell>
          <cell r="D2261">
            <v>21</v>
          </cell>
          <cell r="E2261">
            <v>792020</v>
          </cell>
          <cell r="F2261">
            <v>0</v>
          </cell>
          <cell r="G2261" t="str">
            <v>Затраты по ШПЗ (основные)</v>
          </cell>
          <cell r="H2261">
            <v>2011</v>
          </cell>
          <cell r="I2261">
            <v>7920</v>
          </cell>
          <cell r="J2261">
            <v>698033</v>
          </cell>
          <cell r="K2261">
            <v>1</v>
          </cell>
          <cell r="L2261">
            <v>0</v>
          </cell>
          <cell r="M2261">
            <v>0</v>
          </cell>
          <cell r="N2261">
            <v>0</v>
          </cell>
          <cell r="R2261">
            <v>0</v>
          </cell>
          <cell r="S2261">
            <v>0</v>
          </cell>
          <cell r="T2261">
            <v>0</v>
          </cell>
          <cell r="U2261">
            <v>31</v>
          </cell>
          <cell r="V2261">
            <v>0</v>
          </cell>
          <cell r="W2261">
            <v>0</v>
          </cell>
          <cell r="AA2261">
            <v>0</v>
          </cell>
          <cell r="AB2261">
            <v>0</v>
          </cell>
          <cell r="AC2261">
            <v>0</v>
          </cell>
          <cell r="AD2261">
            <v>31</v>
          </cell>
          <cell r="AE2261">
            <v>430130</v>
          </cell>
          <cell r="AF2261">
            <v>0</v>
          </cell>
          <cell r="AI2261">
            <v>2282</v>
          </cell>
          <cell r="AK2261">
            <v>0</v>
          </cell>
          <cell r="AM2261">
            <v>488</v>
          </cell>
          <cell r="AN2261">
            <v>1</v>
          </cell>
          <cell r="AO2261">
            <v>393216</v>
          </cell>
          <cell r="AQ2261">
            <v>0</v>
          </cell>
          <cell r="AR2261">
            <v>0</v>
          </cell>
          <cell r="AS2261" t="str">
            <v>Ы</v>
          </cell>
          <cell r="AT2261" t="str">
            <v>Ы</v>
          </cell>
          <cell r="AU2261">
            <v>0</v>
          </cell>
          <cell r="AV2261">
            <v>0</v>
          </cell>
          <cell r="AW2261">
            <v>23</v>
          </cell>
          <cell r="AX2261">
            <v>1</v>
          </cell>
          <cell r="AY2261">
            <v>0</v>
          </cell>
          <cell r="AZ2261">
            <v>0</v>
          </cell>
          <cell r="BA2261">
            <v>0</v>
          </cell>
          <cell r="BB2261">
            <v>0</v>
          </cell>
          <cell r="BC2261">
            <v>38828</v>
          </cell>
        </row>
        <row r="2262">
          <cell r="A2262">
            <v>2006</v>
          </cell>
          <cell r="B2262">
            <v>3</v>
          </cell>
          <cell r="C2262">
            <v>332</v>
          </cell>
          <cell r="D2262">
            <v>21</v>
          </cell>
          <cell r="E2262">
            <v>792020</v>
          </cell>
          <cell r="F2262">
            <v>0</v>
          </cell>
          <cell r="G2262" t="str">
            <v>Затраты по ШПЗ (основные)</v>
          </cell>
          <cell r="H2262">
            <v>2011</v>
          </cell>
          <cell r="I2262">
            <v>7920</v>
          </cell>
          <cell r="J2262">
            <v>66334</v>
          </cell>
          <cell r="K2262">
            <v>1</v>
          </cell>
          <cell r="L2262">
            <v>0</v>
          </cell>
          <cell r="M2262">
            <v>0</v>
          </cell>
          <cell r="N2262">
            <v>0</v>
          </cell>
          <cell r="R2262">
            <v>0</v>
          </cell>
          <cell r="S2262">
            <v>0</v>
          </cell>
          <cell r="T2262">
            <v>0</v>
          </cell>
          <cell r="U2262">
            <v>31</v>
          </cell>
          <cell r="V2262">
            <v>0</v>
          </cell>
          <cell r="W2262">
            <v>0</v>
          </cell>
          <cell r="AA2262">
            <v>0</v>
          </cell>
          <cell r="AB2262">
            <v>0</v>
          </cell>
          <cell r="AC2262">
            <v>0</v>
          </cell>
          <cell r="AD2262">
            <v>31</v>
          </cell>
          <cell r="AE2262">
            <v>430140</v>
          </cell>
          <cell r="AF2262">
            <v>0</v>
          </cell>
          <cell r="AI2262">
            <v>2282</v>
          </cell>
          <cell r="AK2262">
            <v>0</v>
          </cell>
          <cell r="AM2262">
            <v>489</v>
          </cell>
          <cell r="AN2262">
            <v>1</v>
          </cell>
          <cell r="AO2262">
            <v>393216</v>
          </cell>
          <cell r="AQ2262">
            <v>0</v>
          </cell>
          <cell r="AR2262">
            <v>0</v>
          </cell>
          <cell r="AS2262" t="str">
            <v>Ы</v>
          </cell>
          <cell r="AT2262" t="str">
            <v>Ы</v>
          </cell>
          <cell r="AU2262">
            <v>0</v>
          </cell>
          <cell r="AV2262">
            <v>0</v>
          </cell>
          <cell r="AW2262">
            <v>23</v>
          </cell>
          <cell r="AX2262">
            <v>1</v>
          </cell>
          <cell r="AY2262">
            <v>0</v>
          </cell>
          <cell r="AZ2262">
            <v>0</v>
          </cell>
          <cell r="BA2262">
            <v>0</v>
          </cell>
          <cell r="BB2262">
            <v>0</v>
          </cell>
          <cell r="BC2262">
            <v>38828</v>
          </cell>
        </row>
        <row r="2263">
          <cell r="A2263">
            <v>2006</v>
          </cell>
          <cell r="B2263">
            <v>3</v>
          </cell>
          <cell r="C2263">
            <v>333</v>
          </cell>
          <cell r="D2263">
            <v>21</v>
          </cell>
          <cell r="E2263">
            <v>792020</v>
          </cell>
          <cell r="F2263">
            <v>0</v>
          </cell>
          <cell r="G2263" t="str">
            <v>Затраты по ШПЗ (основные)</v>
          </cell>
          <cell r="H2263">
            <v>2011</v>
          </cell>
          <cell r="I2263">
            <v>7920</v>
          </cell>
          <cell r="J2263">
            <v>162308</v>
          </cell>
          <cell r="K2263">
            <v>1</v>
          </cell>
          <cell r="L2263">
            <v>0</v>
          </cell>
          <cell r="M2263">
            <v>0</v>
          </cell>
          <cell r="N2263">
            <v>0</v>
          </cell>
          <cell r="R2263">
            <v>0</v>
          </cell>
          <cell r="S2263">
            <v>0</v>
          </cell>
          <cell r="T2263">
            <v>0</v>
          </cell>
          <cell r="U2263">
            <v>31</v>
          </cell>
          <cell r="V2263">
            <v>0</v>
          </cell>
          <cell r="W2263">
            <v>0</v>
          </cell>
          <cell r="AA2263">
            <v>0</v>
          </cell>
          <cell r="AB2263">
            <v>0</v>
          </cell>
          <cell r="AC2263">
            <v>0</v>
          </cell>
          <cell r="AD2263">
            <v>31</v>
          </cell>
          <cell r="AE2263">
            <v>430220</v>
          </cell>
          <cell r="AF2263">
            <v>0</v>
          </cell>
          <cell r="AI2263">
            <v>2282</v>
          </cell>
          <cell r="AK2263">
            <v>0</v>
          </cell>
          <cell r="AM2263">
            <v>490</v>
          </cell>
          <cell r="AN2263">
            <v>1</v>
          </cell>
          <cell r="AO2263">
            <v>393216</v>
          </cell>
          <cell r="AQ2263">
            <v>0</v>
          </cell>
          <cell r="AR2263">
            <v>0</v>
          </cell>
          <cell r="AS2263" t="str">
            <v>Ы</v>
          </cell>
          <cell r="AT2263" t="str">
            <v>Ы</v>
          </cell>
          <cell r="AU2263">
            <v>0</v>
          </cell>
          <cell r="AV2263">
            <v>0</v>
          </cell>
          <cell r="AW2263">
            <v>23</v>
          </cell>
          <cell r="AX2263">
            <v>1</v>
          </cell>
          <cell r="AY2263">
            <v>0</v>
          </cell>
          <cell r="AZ2263">
            <v>0</v>
          </cell>
          <cell r="BA2263">
            <v>0</v>
          </cell>
          <cell r="BB2263">
            <v>0</v>
          </cell>
          <cell r="BC2263">
            <v>38828</v>
          </cell>
        </row>
        <row r="2264">
          <cell r="A2264">
            <v>2006</v>
          </cell>
          <cell r="B2264">
            <v>3</v>
          </cell>
          <cell r="C2264">
            <v>334</v>
          </cell>
          <cell r="D2264">
            <v>21</v>
          </cell>
          <cell r="E2264">
            <v>792020</v>
          </cell>
          <cell r="F2264">
            <v>0</v>
          </cell>
          <cell r="G2264" t="str">
            <v>Затраты по ШПЗ (основные)</v>
          </cell>
          <cell r="H2264">
            <v>2011</v>
          </cell>
          <cell r="I2264">
            <v>7920</v>
          </cell>
          <cell r="J2264">
            <v>151371</v>
          </cell>
          <cell r="K2264">
            <v>1</v>
          </cell>
          <cell r="L2264">
            <v>0</v>
          </cell>
          <cell r="M2264">
            <v>0</v>
          </cell>
          <cell r="N2264">
            <v>0</v>
          </cell>
          <cell r="R2264">
            <v>0</v>
          </cell>
          <cell r="S2264">
            <v>0</v>
          </cell>
          <cell r="T2264">
            <v>0</v>
          </cell>
          <cell r="U2264">
            <v>31</v>
          </cell>
          <cell r="V2264">
            <v>0</v>
          </cell>
          <cell r="W2264">
            <v>0</v>
          </cell>
          <cell r="AA2264">
            <v>0</v>
          </cell>
          <cell r="AB2264">
            <v>0</v>
          </cell>
          <cell r="AC2264">
            <v>0</v>
          </cell>
          <cell r="AD2264">
            <v>31</v>
          </cell>
          <cell r="AE2264">
            <v>430230</v>
          </cell>
          <cell r="AF2264">
            <v>0</v>
          </cell>
          <cell r="AI2264">
            <v>2282</v>
          </cell>
          <cell r="AK2264">
            <v>0</v>
          </cell>
          <cell r="AM2264">
            <v>491</v>
          </cell>
          <cell r="AN2264">
            <v>1</v>
          </cell>
          <cell r="AO2264">
            <v>393216</v>
          </cell>
          <cell r="AQ2264">
            <v>0</v>
          </cell>
          <cell r="AR2264">
            <v>0</v>
          </cell>
          <cell r="AS2264" t="str">
            <v>Ы</v>
          </cell>
          <cell r="AT2264" t="str">
            <v>Ы</v>
          </cell>
          <cell r="AU2264">
            <v>0</v>
          </cell>
          <cell r="AV2264">
            <v>0</v>
          </cell>
          <cell r="AW2264">
            <v>23</v>
          </cell>
          <cell r="AX2264">
            <v>1</v>
          </cell>
          <cell r="AY2264">
            <v>0</v>
          </cell>
          <cell r="AZ2264">
            <v>0</v>
          </cell>
          <cell r="BA2264">
            <v>0</v>
          </cell>
          <cell r="BB2264">
            <v>0</v>
          </cell>
          <cell r="BC2264">
            <v>38828</v>
          </cell>
        </row>
        <row r="2265">
          <cell r="A2265">
            <v>2006</v>
          </cell>
          <cell r="B2265">
            <v>3</v>
          </cell>
          <cell r="C2265">
            <v>335</v>
          </cell>
          <cell r="D2265">
            <v>21</v>
          </cell>
          <cell r="E2265">
            <v>792020</v>
          </cell>
          <cell r="F2265">
            <v>0</v>
          </cell>
          <cell r="G2265" t="str">
            <v>Затраты по ШПЗ (основные)</v>
          </cell>
          <cell r="H2265">
            <v>2011</v>
          </cell>
          <cell r="I2265">
            <v>7920</v>
          </cell>
          <cell r="J2265">
            <v>61460</v>
          </cell>
          <cell r="K2265">
            <v>1</v>
          </cell>
          <cell r="L2265">
            <v>0</v>
          </cell>
          <cell r="M2265">
            <v>0</v>
          </cell>
          <cell r="N2265">
            <v>0</v>
          </cell>
          <cell r="R2265">
            <v>0</v>
          </cell>
          <cell r="S2265">
            <v>0</v>
          </cell>
          <cell r="T2265">
            <v>0</v>
          </cell>
          <cell r="U2265">
            <v>31</v>
          </cell>
          <cell r="V2265">
            <v>0</v>
          </cell>
          <cell r="W2265">
            <v>0</v>
          </cell>
          <cell r="AA2265">
            <v>0</v>
          </cell>
          <cell r="AB2265">
            <v>0</v>
          </cell>
          <cell r="AC2265">
            <v>0</v>
          </cell>
          <cell r="AD2265">
            <v>31</v>
          </cell>
          <cell r="AE2265">
            <v>430240</v>
          </cell>
          <cell r="AF2265">
            <v>0</v>
          </cell>
          <cell r="AI2265">
            <v>2282</v>
          </cell>
          <cell r="AK2265">
            <v>0</v>
          </cell>
          <cell r="AM2265">
            <v>492</v>
          </cell>
          <cell r="AN2265">
            <v>1</v>
          </cell>
          <cell r="AO2265">
            <v>393216</v>
          </cell>
          <cell r="AQ2265">
            <v>0</v>
          </cell>
          <cell r="AR2265">
            <v>0</v>
          </cell>
          <cell r="AS2265" t="str">
            <v>Ы</v>
          </cell>
          <cell r="AT2265" t="str">
            <v>Ы</v>
          </cell>
          <cell r="AU2265">
            <v>0</v>
          </cell>
          <cell r="AV2265">
            <v>0</v>
          </cell>
          <cell r="AW2265">
            <v>23</v>
          </cell>
          <cell r="AX2265">
            <v>1</v>
          </cell>
          <cell r="AY2265">
            <v>0</v>
          </cell>
          <cell r="AZ2265">
            <v>0</v>
          </cell>
          <cell r="BA2265">
            <v>0</v>
          </cell>
          <cell r="BB2265">
            <v>0</v>
          </cell>
          <cell r="BC2265">
            <v>38828</v>
          </cell>
        </row>
        <row r="2266">
          <cell r="A2266">
            <v>2006</v>
          </cell>
          <cell r="B2266">
            <v>3</v>
          </cell>
          <cell r="C2266">
            <v>336</v>
          </cell>
          <cell r="D2266">
            <v>21</v>
          </cell>
          <cell r="E2266">
            <v>792020</v>
          </cell>
          <cell r="F2266">
            <v>0</v>
          </cell>
          <cell r="G2266" t="str">
            <v>Затраты по ШПЗ (основные)</v>
          </cell>
          <cell r="H2266">
            <v>2011</v>
          </cell>
          <cell r="I2266">
            <v>7920</v>
          </cell>
          <cell r="J2266">
            <v>135766</v>
          </cell>
          <cell r="K2266">
            <v>1</v>
          </cell>
          <cell r="L2266">
            <v>0</v>
          </cell>
          <cell r="M2266">
            <v>0</v>
          </cell>
          <cell r="N2266">
            <v>0</v>
          </cell>
          <cell r="R2266">
            <v>0</v>
          </cell>
          <cell r="S2266">
            <v>0</v>
          </cell>
          <cell r="T2266">
            <v>0</v>
          </cell>
          <cell r="U2266">
            <v>31</v>
          </cell>
          <cell r="V2266">
            <v>0</v>
          </cell>
          <cell r="W2266">
            <v>0</v>
          </cell>
          <cell r="AA2266">
            <v>0</v>
          </cell>
          <cell r="AB2266">
            <v>0</v>
          </cell>
          <cell r="AC2266">
            <v>0</v>
          </cell>
          <cell r="AD2266">
            <v>31</v>
          </cell>
          <cell r="AE2266">
            <v>450000</v>
          </cell>
          <cell r="AF2266">
            <v>0</v>
          </cell>
          <cell r="AI2266">
            <v>2282</v>
          </cell>
          <cell r="AK2266">
            <v>0</v>
          </cell>
          <cell r="AM2266">
            <v>493</v>
          </cell>
          <cell r="AN2266">
            <v>1</v>
          </cell>
          <cell r="AO2266">
            <v>393216</v>
          </cell>
          <cell r="AQ2266">
            <v>0</v>
          </cell>
          <cell r="AR2266">
            <v>0</v>
          </cell>
          <cell r="AS2266" t="str">
            <v>Ы</v>
          </cell>
          <cell r="AT2266" t="str">
            <v>Ы</v>
          </cell>
          <cell r="AU2266">
            <v>0</v>
          </cell>
          <cell r="AV2266">
            <v>0</v>
          </cell>
          <cell r="AW2266">
            <v>23</v>
          </cell>
          <cell r="AX2266">
            <v>1</v>
          </cell>
          <cell r="AY2266">
            <v>0</v>
          </cell>
          <cell r="AZ2266">
            <v>0</v>
          </cell>
          <cell r="BA2266">
            <v>0</v>
          </cell>
          <cell r="BB2266">
            <v>0</v>
          </cell>
          <cell r="BC2266">
            <v>38828</v>
          </cell>
        </row>
        <row r="2267">
          <cell r="A2267">
            <v>2006</v>
          </cell>
          <cell r="B2267">
            <v>3</v>
          </cell>
          <cell r="C2267">
            <v>337</v>
          </cell>
          <cell r="D2267">
            <v>21</v>
          </cell>
          <cell r="E2267">
            <v>792020</v>
          </cell>
          <cell r="F2267">
            <v>0</v>
          </cell>
          <cell r="G2267" t="str">
            <v>Затраты по ШПЗ (основные)</v>
          </cell>
          <cell r="H2267">
            <v>2011</v>
          </cell>
          <cell r="I2267">
            <v>7920</v>
          </cell>
          <cell r="J2267">
            <v>13560</v>
          </cell>
          <cell r="K2267">
            <v>1</v>
          </cell>
          <cell r="L2267">
            <v>0</v>
          </cell>
          <cell r="M2267">
            <v>0</v>
          </cell>
          <cell r="N2267">
            <v>0</v>
          </cell>
          <cell r="R2267">
            <v>0</v>
          </cell>
          <cell r="S2267">
            <v>0</v>
          </cell>
          <cell r="T2267">
            <v>0</v>
          </cell>
          <cell r="U2267">
            <v>31</v>
          </cell>
          <cell r="V2267">
            <v>0</v>
          </cell>
          <cell r="W2267">
            <v>0</v>
          </cell>
          <cell r="AA2267">
            <v>0</v>
          </cell>
          <cell r="AB2267">
            <v>0</v>
          </cell>
          <cell r="AC2267">
            <v>0</v>
          </cell>
          <cell r="AD2267">
            <v>31</v>
          </cell>
          <cell r="AE2267">
            <v>460000</v>
          </cell>
          <cell r="AF2267">
            <v>0</v>
          </cell>
          <cell r="AI2267">
            <v>2282</v>
          </cell>
          <cell r="AK2267">
            <v>0</v>
          </cell>
          <cell r="AM2267">
            <v>494</v>
          </cell>
          <cell r="AN2267">
            <v>1</v>
          </cell>
          <cell r="AO2267">
            <v>393216</v>
          </cell>
          <cell r="AQ2267">
            <v>0</v>
          </cell>
          <cell r="AR2267">
            <v>0</v>
          </cell>
          <cell r="AS2267" t="str">
            <v>Ы</v>
          </cell>
          <cell r="AT2267" t="str">
            <v>Ы</v>
          </cell>
          <cell r="AU2267">
            <v>0</v>
          </cell>
          <cell r="AV2267">
            <v>0</v>
          </cell>
          <cell r="AW2267">
            <v>23</v>
          </cell>
          <cell r="AX2267">
            <v>1</v>
          </cell>
          <cell r="AY2267">
            <v>0</v>
          </cell>
          <cell r="AZ2267">
            <v>0</v>
          </cell>
          <cell r="BA2267">
            <v>0</v>
          </cell>
          <cell r="BB2267">
            <v>0</v>
          </cell>
          <cell r="BC2267">
            <v>38828</v>
          </cell>
        </row>
        <row r="2268">
          <cell r="A2268">
            <v>2006</v>
          </cell>
          <cell r="B2268">
            <v>3</v>
          </cell>
          <cell r="C2268">
            <v>338</v>
          </cell>
          <cell r="D2268">
            <v>21</v>
          </cell>
          <cell r="E2268">
            <v>792020</v>
          </cell>
          <cell r="F2268">
            <v>0</v>
          </cell>
          <cell r="G2268" t="str">
            <v>Затраты по ШПЗ (основные)</v>
          </cell>
          <cell r="H2268">
            <v>2011</v>
          </cell>
          <cell r="I2268">
            <v>7920</v>
          </cell>
          <cell r="J2268">
            <v>991</v>
          </cell>
          <cell r="K2268">
            <v>1</v>
          </cell>
          <cell r="L2268">
            <v>0</v>
          </cell>
          <cell r="M2268">
            <v>0</v>
          </cell>
          <cell r="N2268">
            <v>0</v>
          </cell>
          <cell r="R2268">
            <v>0</v>
          </cell>
          <cell r="S2268">
            <v>0</v>
          </cell>
          <cell r="T2268">
            <v>0</v>
          </cell>
          <cell r="U2268">
            <v>31</v>
          </cell>
          <cell r="V2268">
            <v>0</v>
          </cell>
          <cell r="W2268">
            <v>0</v>
          </cell>
          <cell r="AA2268">
            <v>0</v>
          </cell>
          <cell r="AB2268">
            <v>0</v>
          </cell>
          <cell r="AC2268">
            <v>0</v>
          </cell>
          <cell r="AD2268">
            <v>31</v>
          </cell>
          <cell r="AE2268">
            <v>465000</v>
          </cell>
          <cell r="AF2268">
            <v>0</v>
          </cell>
          <cell r="AI2268">
            <v>2282</v>
          </cell>
          <cell r="AK2268">
            <v>0</v>
          </cell>
          <cell r="AM2268">
            <v>495</v>
          </cell>
          <cell r="AN2268">
            <v>1</v>
          </cell>
          <cell r="AO2268">
            <v>393216</v>
          </cell>
          <cell r="AQ2268">
            <v>0</v>
          </cell>
          <cell r="AR2268">
            <v>0</v>
          </cell>
          <cell r="AS2268" t="str">
            <v>Ы</v>
          </cell>
          <cell r="AT2268" t="str">
            <v>Ы</v>
          </cell>
          <cell r="AU2268">
            <v>0</v>
          </cell>
          <cell r="AV2268">
            <v>0</v>
          </cell>
          <cell r="AW2268">
            <v>23</v>
          </cell>
          <cell r="AX2268">
            <v>1</v>
          </cell>
          <cell r="AY2268">
            <v>0</v>
          </cell>
          <cell r="AZ2268">
            <v>0</v>
          </cell>
          <cell r="BA2268">
            <v>0</v>
          </cell>
          <cell r="BB2268">
            <v>0</v>
          </cell>
          <cell r="BC2268">
            <v>38828</v>
          </cell>
        </row>
        <row r="2269">
          <cell r="A2269">
            <v>2006</v>
          </cell>
          <cell r="B2269">
            <v>3</v>
          </cell>
          <cell r="C2269">
            <v>339</v>
          </cell>
          <cell r="D2269">
            <v>21</v>
          </cell>
          <cell r="E2269">
            <v>792020</v>
          </cell>
          <cell r="F2269">
            <v>0</v>
          </cell>
          <cell r="G2269" t="str">
            <v>Затраты по ШПЗ (основные)</v>
          </cell>
          <cell r="H2269">
            <v>2011</v>
          </cell>
          <cell r="I2269">
            <v>7920</v>
          </cell>
          <cell r="J2269">
            <v>-315165</v>
          </cell>
          <cell r="K2269">
            <v>1</v>
          </cell>
          <cell r="L2269">
            <v>0</v>
          </cell>
          <cell r="M2269">
            <v>0</v>
          </cell>
          <cell r="N2269">
            <v>0</v>
          </cell>
          <cell r="R2269">
            <v>0</v>
          </cell>
          <cell r="S2269">
            <v>0</v>
          </cell>
          <cell r="T2269">
            <v>0</v>
          </cell>
          <cell r="U2269">
            <v>31</v>
          </cell>
          <cell r="V2269">
            <v>0</v>
          </cell>
          <cell r="W2269">
            <v>0</v>
          </cell>
          <cell r="AA2269">
            <v>0</v>
          </cell>
          <cell r="AB2269">
            <v>0</v>
          </cell>
          <cell r="AC2269">
            <v>0</v>
          </cell>
          <cell r="AD2269">
            <v>31</v>
          </cell>
          <cell r="AE2269">
            <v>501102</v>
          </cell>
          <cell r="AF2269">
            <v>0</v>
          </cell>
          <cell r="AI2269">
            <v>2282</v>
          </cell>
          <cell r="AK2269">
            <v>0</v>
          </cell>
          <cell r="AM2269">
            <v>496</v>
          </cell>
          <cell r="AN2269">
            <v>1</v>
          </cell>
          <cell r="AO2269">
            <v>393216</v>
          </cell>
          <cell r="AQ2269">
            <v>0</v>
          </cell>
          <cell r="AR2269">
            <v>0</v>
          </cell>
          <cell r="AS2269" t="str">
            <v>Ы</v>
          </cell>
          <cell r="AT2269" t="str">
            <v>Ы</v>
          </cell>
          <cell r="AU2269">
            <v>0</v>
          </cell>
          <cell r="AV2269">
            <v>0</v>
          </cell>
          <cell r="AW2269">
            <v>23</v>
          </cell>
          <cell r="AX2269">
            <v>1</v>
          </cell>
          <cell r="AY2269">
            <v>0</v>
          </cell>
          <cell r="AZ2269">
            <v>0</v>
          </cell>
          <cell r="BA2269">
            <v>0</v>
          </cell>
          <cell r="BB2269">
            <v>0</v>
          </cell>
          <cell r="BC2269">
            <v>38828</v>
          </cell>
        </row>
        <row r="2270">
          <cell r="A2270">
            <v>2006</v>
          </cell>
          <cell r="B2270">
            <v>3</v>
          </cell>
          <cell r="C2270">
            <v>340</v>
          </cell>
          <cell r="D2270">
            <v>21</v>
          </cell>
          <cell r="E2270">
            <v>792020</v>
          </cell>
          <cell r="F2270">
            <v>0</v>
          </cell>
          <cell r="G2270" t="str">
            <v>Затраты по ШПЗ (основные)</v>
          </cell>
          <cell r="H2270">
            <v>2011</v>
          </cell>
          <cell r="I2270">
            <v>7920</v>
          </cell>
          <cell r="J2270">
            <v>122951</v>
          </cell>
          <cell r="K2270">
            <v>1</v>
          </cell>
          <cell r="L2270">
            <v>0</v>
          </cell>
          <cell r="M2270">
            <v>0</v>
          </cell>
          <cell r="N2270">
            <v>0</v>
          </cell>
          <cell r="R2270">
            <v>0</v>
          </cell>
          <cell r="S2270">
            <v>0</v>
          </cell>
          <cell r="T2270">
            <v>0</v>
          </cell>
          <cell r="U2270">
            <v>31</v>
          </cell>
          <cell r="V2270">
            <v>0</v>
          </cell>
          <cell r="W2270">
            <v>0</v>
          </cell>
          <cell r="AA2270">
            <v>0</v>
          </cell>
          <cell r="AB2270">
            <v>0</v>
          </cell>
          <cell r="AC2270">
            <v>0</v>
          </cell>
          <cell r="AD2270">
            <v>31</v>
          </cell>
          <cell r="AE2270">
            <v>501105</v>
          </cell>
          <cell r="AF2270">
            <v>0</v>
          </cell>
          <cell r="AI2270">
            <v>2282</v>
          </cell>
          <cell r="AK2270">
            <v>0</v>
          </cell>
          <cell r="AM2270">
            <v>497</v>
          </cell>
          <cell r="AN2270">
            <v>1</v>
          </cell>
          <cell r="AO2270">
            <v>393216</v>
          </cell>
          <cell r="AQ2270">
            <v>0</v>
          </cell>
          <cell r="AR2270">
            <v>0</v>
          </cell>
          <cell r="AS2270" t="str">
            <v>Ы</v>
          </cell>
          <cell r="AT2270" t="str">
            <v>Ы</v>
          </cell>
          <cell r="AU2270">
            <v>0</v>
          </cell>
          <cell r="AV2270">
            <v>0</v>
          </cell>
          <cell r="AW2270">
            <v>23</v>
          </cell>
          <cell r="AX2270">
            <v>1</v>
          </cell>
          <cell r="AY2270">
            <v>0</v>
          </cell>
          <cell r="AZ2270">
            <v>0</v>
          </cell>
          <cell r="BA2270">
            <v>0</v>
          </cell>
          <cell r="BB2270">
            <v>0</v>
          </cell>
          <cell r="BC2270">
            <v>38828</v>
          </cell>
        </row>
        <row r="2271">
          <cell r="A2271">
            <v>2006</v>
          </cell>
          <cell r="B2271">
            <v>3</v>
          </cell>
          <cell r="C2271">
            <v>341</v>
          </cell>
          <cell r="D2271">
            <v>21</v>
          </cell>
          <cell r="E2271">
            <v>792020</v>
          </cell>
          <cell r="F2271">
            <v>0</v>
          </cell>
          <cell r="G2271" t="str">
            <v>Затраты по ШПЗ (основные)</v>
          </cell>
          <cell r="H2271">
            <v>2011</v>
          </cell>
          <cell r="I2271">
            <v>7920</v>
          </cell>
          <cell r="J2271">
            <v>51507</v>
          </cell>
          <cell r="K2271">
            <v>1</v>
          </cell>
          <cell r="L2271">
            <v>0</v>
          </cell>
          <cell r="M2271">
            <v>0</v>
          </cell>
          <cell r="N2271">
            <v>0</v>
          </cell>
          <cell r="R2271">
            <v>0</v>
          </cell>
          <cell r="S2271">
            <v>0</v>
          </cell>
          <cell r="T2271">
            <v>0</v>
          </cell>
          <cell r="U2271">
            <v>31</v>
          </cell>
          <cell r="V2271">
            <v>0</v>
          </cell>
          <cell r="W2271">
            <v>0</v>
          </cell>
          <cell r="AA2271">
            <v>0</v>
          </cell>
          <cell r="AB2271">
            <v>0</v>
          </cell>
          <cell r="AC2271">
            <v>0</v>
          </cell>
          <cell r="AD2271">
            <v>31</v>
          </cell>
          <cell r="AE2271">
            <v>501106</v>
          </cell>
          <cell r="AF2271">
            <v>0</v>
          </cell>
          <cell r="AI2271">
            <v>2282</v>
          </cell>
          <cell r="AK2271">
            <v>0</v>
          </cell>
          <cell r="AM2271">
            <v>498</v>
          </cell>
          <cell r="AN2271">
            <v>1</v>
          </cell>
          <cell r="AO2271">
            <v>393216</v>
          </cell>
          <cell r="AQ2271">
            <v>0</v>
          </cell>
          <cell r="AR2271">
            <v>0</v>
          </cell>
          <cell r="AS2271" t="str">
            <v>Ы</v>
          </cell>
          <cell r="AT2271" t="str">
            <v>Ы</v>
          </cell>
          <cell r="AU2271">
            <v>0</v>
          </cell>
          <cell r="AV2271">
            <v>0</v>
          </cell>
          <cell r="AW2271">
            <v>23</v>
          </cell>
          <cell r="AX2271">
            <v>1</v>
          </cell>
          <cell r="AY2271">
            <v>0</v>
          </cell>
          <cell r="AZ2271">
            <v>0</v>
          </cell>
          <cell r="BA2271">
            <v>0</v>
          </cell>
          <cell r="BB2271">
            <v>0</v>
          </cell>
          <cell r="BC2271">
            <v>38828</v>
          </cell>
        </row>
        <row r="2272">
          <cell r="A2272">
            <v>2006</v>
          </cell>
          <cell r="B2272">
            <v>3</v>
          </cell>
          <cell r="C2272">
            <v>342</v>
          </cell>
          <cell r="D2272">
            <v>21</v>
          </cell>
          <cell r="E2272">
            <v>792020</v>
          </cell>
          <cell r="F2272">
            <v>0</v>
          </cell>
          <cell r="G2272" t="str">
            <v>Затраты по ШПЗ (основные)</v>
          </cell>
          <cell r="H2272">
            <v>2011</v>
          </cell>
          <cell r="I2272">
            <v>7920</v>
          </cell>
          <cell r="J2272">
            <v>21178</v>
          </cell>
          <cell r="K2272">
            <v>1</v>
          </cell>
          <cell r="L2272">
            <v>0</v>
          </cell>
          <cell r="M2272">
            <v>0</v>
          </cell>
          <cell r="N2272">
            <v>0</v>
          </cell>
          <cell r="R2272">
            <v>0</v>
          </cell>
          <cell r="S2272">
            <v>0</v>
          </cell>
          <cell r="T2272">
            <v>0</v>
          </cell>
          <cell r="U2272">
            <v>31</v>
          </cell>
          <cell r="V2272">
            <v>0</v>
          </cell>
          <cell r="W2272">
            <v>0</v>
          </cell>
          <cell r="AA2272">
            <v>0</v>
          </cell>
          <cell r="AB2272">
            <v>0</v>
          </cell>
          <cell r="AC2272">
            <v>0</v>
          </cell>
          <cell r="AD2272">
            <v>31</v>
          </cell>
          <cell r="AE2272">
            <v>502400</v>
          </cell>
          <cell r="AF2272">
            <v>0</v>
          </cell>
          <cell r="AI2272">
            <v>2282</v>
          </cell>
          <cell r="AK2272">
            <v>0</v>
          </cell>
          <cell r="AM2272">
            <v>499</v>
          </cell>
          <cell r="AN2272">
            <v>1</v>
          </cell>
          <cell r="AO2272">
            <v>393216</v>
          </cell>
          <cell r="AQ2272">
            <v>0</v>
          </cell>
          <cell r="AR2272">
            <v>0</v>
          </cell>
          <cell r="AS2272" t="str">
            <v>Ы</v>
          </cell>
          <cell r="AT2272" t="str">
            <v>Ы</v>
          </cell>
          <cell r="AU2272">
            <v>0</v>
          </cell>
          <cell r="AV2272">
            <v>0</v>
          </cell>
          <cell r="AW2272">
            <v>23</v>
          </cell>
          <cell r="AX2272">
            <v>1</v>
          </cell>
          <cell r="AY2272">
            <v>0</v>
          </cell>
          <cell r="AZ2272">
            <v>0</v>
          </cell>
          <cell r="BA2272">
            <v>0</v>
          </cell>
          <cell r="BB2272">
            <v>0</v>
          </cell>
          <cell r="BC2272">
            <v>38828</v>
          </cell>
        </row>
        <row r="2273">
          <cell r="A2273">
            <v>2006</v>
          </cell>
          <cell r="B2273">
            <v>3</v>
          </cell>
          <cell r="C2273">
            <v>343</v>
          </cell>
          <cell r="D2273">
            <v>21</v>
          </cell>
          <cell r="E2273">
            <v>792020</v>
          </cell>
          <cell r="F2273">
            <v>0</v>
          </cell>
          <cell r="G2273" t="str">
            <v>Затраты по ШПЗ (основные)</v>
          </cell>
          <cell r="H2273">
            <v>2011</v>
          </cell>
          <cell r="I2273">
            <v>7920</v>
          </cell>
          <cell r="J2273">
            <v>382690.9</v>
          </cell>
          <cell r="K2273">
            <v>1</v>
          </cell>
          <cell r="L2273">
            <v>0</v>
          </cell>
          <cell r="M2273">
            <v>0</v>
          </cell>
          <cell r="N2273">
            <v>0</v>
          </cell>
          <cell r="R2273">
            <v>0</v>
          </cell>
          <cell r="S2273">
            <v>0</v>
          </cell>
          <cell r="T2273">
            <v>0</v>
          </cell>
          <cell r="U2273">
            <v>31</v>
          </cell>
          <cell r="V2273">
            <v>0</v>
          </cell>
          <cell r="W2273">
            <v>0</v>
          </cell>
          <cell r="AA2273">
            <v>0</v>
          </cell>
          <cell r="AB2273">
            <v>0</v>
          </cell>
          <cell r="AC2273">
            <v>0</v>
          </cell>
          <cell r="AD2273">
            <v>31</v>
          </cell>
          <cell r="AE2273">
            <v>503000</v>
          </cell>
          <cell r="AF2273">
            <v>0</v>
          </cell>
          <cell r="AI2273">
            <v>2282</v>
          </cell>
          <cell r="AK2273">
            <v>0</v>
          </cell>
          <cell r="AM2273">
            <v>500</v>
          </cell>
          <cell r="AN2273">
            <v>1</v>
          </cell>
          <cell r="AO2273">
            <v>393216</v>
          </cell>
          <cell r="AQ2273">
            <v>0</v>
          </cell>
          <cell r="AR2273">
            <v>0</v>
          </cell>
          <cell r="AS2273" t="str">
            <v>Ы</v>
          </cell>
          <cell r="AT2273" t="str">
            <v>Ы</v>
          </cell>
          <cell r="AU2273">
            <v>0</v>
          </cell>
          <cell r="AV2273">
            <v>0</v>
          </cell>
          <cell r="AW2273">
            <v>23</v>
          </cell>
          <cell r="AX2273">
            <v>1</v>
          </cell>
          <cell r="AY2273">
            <v>0</v>
          </cell>
          <cell r="AZ2273">
            <v>0</v>
          </cell>
          <cell r="BA2273">
            <v>0</v>
          </cell>
          <cell r="BB2273">
            <v>0</v>
          </cell>
          <cell r="BC2273">
            <v>38828</v>
          </cell>
        </row>
        <row r="2274">
          <cell r="A2274">
            <v>2006</v>
          </cell>
          <cell r="B2274">
            <v>3</v>
          </cell>
          <cell r="C2274">
            <v>344</v>
          </cell>
          <cell r="D2274">
            <v>21</v>
          </cell>
          <cell r="E2274">
            <v>792020</v>
          </cell>
          <cell r="F2274">
            <v>0</v>
          </cell>
          <cell r="G2274" t="str">
            <v>Затраты по ШПЗ (основные)</v>
          </cell>
          <cell r="H2274">
            <v>2011</v>
          </cell>
          <cell r="I2274">
            <v>7920</v>
          </cell>
          <cell r="J2274">
            <v>5600</v>
          </cell>
          <cell r="K2274">
            <v>1</v>
          </cell>
          <cell r="L2274">
            <v>0</v>
          </cell>
          <cell r="M2274">
            <v>0</v>
          </cell>
          <cell r="N2274">
            <v>0</v>
          </cell>
          <cell r="R2274">
            <v>0</v>
          </cell>
          <cell r="S2274">
            <v>0</v>
          </cell>
          <cell r="T2274">
            <v>0</v>
          </cell>
          <cell r="U2274">
            <v>31</v>
          </cell>
          <cell r="V2274">
            <v>0</v>
          </cell>
          <cell r="W2274">
            <v>0</v>
          </cell>
          <cell r="AA2274">
            <v>0</v>
          </cell>
          <cell r="AB2274">
            <v>0</v>
          </cell>
          <cell r="AC2274">
            <v>0</v>
          </cell>
          <cell r="AD2274">
            <v>31</v>
          </cell>
          <cell r="AE2274">
            <v>504100</v>
          </cell>
          <cell r="AF2274">
            <v>0</v>
          </cell>
          <cell r="AI2274">
            <v>2282</v>
          </cell>
          <cell r="AK2274">
            <v>0</v>
          </cell>
          <cell r="AM2274">
            <v>501</v>
          </cell>
          <cell r="AN2274">
            <v>1</v>
          </cell>
          <cell r="AO2274">
            <v>393216</v>
          </cell>
          <cell r="AQ2274">
            <v>0</v>
          </cell>
          <cell r="AR2274">
            <v>0</v>
          </cell>
          <cell r="AS2274" t="str">
            <v>Ы</v>
          </cell>
          <cell r="AT2274" t="str">
            <v>Ы</v>
          </cell>
          <cell r="AU2274">
            <v>0</v>
          </cell>
          <cell r="AV2274">
            <v>0</v>
          </cell>
          <cell r="AW2274">
            <v>23</v>
          </cell>
          <cell r="AX2274">
            <v>1</v>
          </cell>
          <cell r="AY2274">
            <v>0</v>
          </cell>
          <cell r="AZ2274">
            <v>0</v>
          </cell>
          <cell r="BA2274">
            <v>0</v>
          </cell>
          <cell r="BB2274">
            <v>0</v>
          </cell>
          <cell r="BC2274">
            <v>38828</v>
          </cell>
        </row>
        <row r="2275">
          <cell r="A2275">
            <v>2006</v>
          </cell>
          <cell r="B2275">
            <v>3</v>
          </cell>
          <cell r="C2275">
            <v>345</v>
          </cell>
          <cell r="D2275">
            <v>21</v>
          </cell>
          <cell r="E2275">
            <v>792020</v>
          </cell>
          <cell r="F2275">
            <v>0</v>
          </cell>
          <cell r="G2275" t="str">
            <v>Затраты по ШПЗ (основные)</v>
          </cell>
          <cell r="H2275">
            <v>2011</v>
          </cell>
          <cell r="I2275">
            <v>7920</v>
          </cell>
          <cell r="J2275">
            <v>39565.32</v>
          </cell>
          <cell r="K2275">
            <v>1</v>
          </cell>
          <cell r="L2275">
            <v>0</v>
          </cell>
          <cell r="M2275">
            <v>0</v>
          </cell>
          <cell r="N2275">
            <v>0</v>
          </cell>
          <cell r="R2275">
            <v>0</v>
          </cell>
          <cell r="S2275">
            <v>0</v>
          </cell>
          <cell r="T2275">
            <v>0</v>
          </cell>
          <cell r="U2275">
            <v>31</v>
          </cell>
          <cell r="V2275">
            <v>0</v>
          </cell>
          <cell r="W2275">
            <v>0</v>
          </cell>
          <cell r="AA2275">
            <v>0</v>
          </cell>
          <cell r="AB2275">
            <v>0</v>
          </cell>
          <cell r="AC2275">
            <v>0</v>
          </cell>
          <cell r="AD2275">
            <v>31</v>
          </cell>
          <cell r="AE2275">
            <v>504200</v>
          </cell>
          <cell r="AF2275">
            <v>0</v>
          </cell>
          <cell r="AI2275">
            <v>2282</v>
          </cell>
          <cell r="AK2275">
            <v>0</v>
          </cell>
          <cell r="AM2275">
            <v>502</v>
          </cell>
          <cell r="AN2275">
            <v>1</v>
          </cell>
          <cell r="AO2275">
            <v>393216</v>
          </cell>
          <cell r="AQ2275">
            <v>0</v>
          </cell>
          <cell r="AR2275">
            <v>0</v>
          </cell>
          <cell r="AS2275" t="str">
            <v>Ы</v>
          </cell>
          <cell r="AT2275" t="str">
            <v>Ы</v>
          </cell>
          <cell r="AU2275">
            <v>0</v>
          </cell>
          <cell r="AV2275">
            <v>0</v>
          </cell>
          <cell r="AW2275">
            <v>23</v>
          </cell>
          <cell r="AX2275">
            <v>1</v>
          </cell>
          <cell r="AY2275">
            <v>0</v>
          </cell>
          <cell r="AZ2275">
            <v>0</v>
          </cell>
          <cell r="BA2275">
            <v>0</v>
          </cell>
          <cell r="BB2275">
            <v>0</v>
          </cell>
          <cell r="BC2275">
            <v>38828</v>
          </cell>
        </row>
        <row r="2276">
          <cell r="A2276">
            <v>2006</v>
          </cell>
          <cell r="B2276">
            <v>3</v>
          </cell>
          <cell r="C2276">
            <v>346</v>
          </cell>
          <cell r="D2276">
            <v>21</v>
          </cell>
          <cell r="E2276">
            <v>792020</v>
          </cell>
          <cell r="F2276">
            <v>0</v>
          </cell>
          <cell r="G2276" t="str">
            <v>Затраты по ШПЗ (основные)</v>
          </cell>
          <cell r="H2276">
            <v>2011</v>
          </cell>
          <cell r="I2276">
            <v>7920</v>
          </cell>
          <cell r="J2276">
            <v>180</v>
          </cell>
          <cell r="K2276">
            <v>1</v>
          </cell>
          <cell r="L2276">
            <v>0</v>
          </cell>
          <cell r="M2276">
            <v>0</v>
          </cell>
          <cell r="N2276">
            <v>0</v>
          </cell>
          <cell r="R2276">
            <v>0</v>
          </cell>
          <cell r="S2276">
            <v>0</v>
          </cell>
          <cell r="T2276">
            <v>0</v>
          </cell>
          <cell r="U2276">
            <v>31</v>
          </cell>
          <cell r="V2276">
            <v>0</v>
          </cell>
          <cell r="W2276">
            <v>0</v>
          </cell>
          <cell r="AA2276">
            <v>0</v>
          </cell>
          <cell r="AB2276">
            <v>0</v>
          </cell>
          <cell r="AC2276">
            <v>0</v>
          </cell>
          <cell r="AD2276">
            <v>31</v>
          </cell>
          <cell r="AE2276">
            <v>504400</v>
          </cell>
          <cell r="AF2276">
            <v>0</v>
          </cell>
          <cell r="AI2276">
            <v>2282</v>
          </cell>
          <cell r="AK2276">
            <v>0</v>
          </cell>
          <cell r="AM2276">
            <v>503</v>
          </cell>
          <cell r="AN2276">
            <v>1</v>
          </cell>
          <cell r="AO2276">
            <v>393216</v>
          </cell>
          <cell r="AQ2276">
            <v>0</v>
          </cell>
          <cell r="AR2276">
            <v>0</v>
          </cell>
          <cell r="AS2276" t="str">
            <v>Ы</v>
          </cell>
          <cell r="AT2276" t="str">
            <v>Ы</v>
          </cell>
          <cell r="AU2276">
            <v>0</v>
          </cell>
          <cell r="AV2276">
            <v>0</v>
          </cell>
          <cell r="AW2276">
            <v>23</v>
          </cell>
          <cell r="AX2276">
            <v>1</v>
          </cell>
          <cell r="AY2276">
            <v>0</v>
          </cell>
          <cell r="AZ2276">
            <v>0</v>
          </cell>
          <cell r="BA2276">
            <v>0</v>
          </cell>
          <cell r="BB2276">
            <v>0</v>
          </cell>
          <cell r="BC2276">
            <v>38828</v>
          </cell>
        </row>
        <row r="2277">
          <cell r="A2277">
            <v>2006</v>
          </cell>
          <cell r="B2277">
            <v>3</v>
          </cell>
          <cell r="C2277">
            <v>347</v>
          </cell>
          <cell r="D2277">
            <v>21</v>
          </cell>
          <cell r="E2277">
            <v>792020</v>
          </cell>
          <cell r="F2277">
            <v>0</v>
          </cell>
          <cell r="G2277" t="str">
            <v>Затраты по ШПЗ (основные)</v>
          </cell>
          <cell r="H2277">
            <v>2011</v>
          </cell>
          <cell r="I2277">
            <v>7920</v>
          </cell>
          <cell r="J2277">
            <v>7309</v>
          </cell>
          <cell r="K2277">
            <v>1</v>
          </cell>
          <cell r="L2277">
            <v>0</v>
          </cell>
          <cell r="M2277">
            <v>0</v>
          </cell>
          <cell r="N2277">
            <v>0</v>
          </cell>
          <cell r="R2277">
            <v>0</v>
          </cell>
          <cell r="S2277">
            <v>0</v>
          </cell>
          <cell r="T2277">
            <v>0</v>
          </cell>
          <cell r="U2277">
            <v>31</v>
          </cell>
          <cell r="V2277">
            <v>0</v>
          </cell>
          <cell r="W2277">
            <v>0</v>
          </cell>
          <cell r="AA2277">
            <v>0</v>
          </cell>
          <cell r="AB2277">
            <v>0</v>
          </cell>
          <cell r="AC2277">
            <v>0</v>
          </cell>
          <cell r="AD2277">
            <v>31</v>
          </cell>
          <cell r="AE2277">
            <v>504900</v>
          </cell>
          <cell r="AF2277">
            <v>0</v>
          </cell>
          <cell r="AI2277">
            <v>2282</v>
          </cell>
          <cell r="AK2277">
            <v>0</v>
          </cell>
          <cell r="AM2277">
            <v>504</v>
          </cell>
          <cell r="AN2277">
            <v>1</v>
          </cell>
          <cell r="AO2277">
            <v>393216</v>
          </cell>
          <cell r="AQ2277">
            <v>0</v>
          </cell>
          <cell r="AR2277">
            <v>0</v>
          </cell>
          <cell r="AS2277" t="str">
            <v>Ы</v>
          </cell>
          <cell r="AT2277" t="str">
            <v>Ы</v>
          </cell>
          <cell r="AU2277">
            <v>0</v>
          </cell>
          <cell r="AV2277">
            <v>0</v>
          </cell>
          <cell r="AW2277">
            <v>23</v>
          </cell>
          <cell r="AX2277">
            <v>1</v>
          </cell>
          <cell r="AY2277">
            <v>0</v>
          </cell>
          <cell r="AZ2277">
            <v>0</v>
          </cell>
          <cell r="BA2277">
            <v>0</v>
          </cell>
          <cell r="BB2277">
            <v>0</v>
          </cell>
          <cell r="BC2277">
            <v>38828</v>
          </cell>
        </row>
        <row r="2278">
          <cell r="A2278">
            <v>2006</v>
          </cell>
          <cell r="B2278">
            <v>3</v>
          </cell>
          <cell r="C2278">
            <v>348</v>
          </cell>
          <cell r="D2278">
            <v>21</v>
          </cell>
          <cell r="E2278">
            <v>792020</v>
          </cell>
          <cell r="F2278">
            <v>0</v>
          </cell>
          <cell r="G2278" t="str">
            <v>Затраты по ШПЗ (основные)</v>
          </cell>
          <cell r="H2278">
            <v>2011</v>
          </cell>
          <cell r="I2278">
            <v>7920</v>
          </cell>
          <cell r="J2278">
            <v>2688.02</v>
          </cell>
          <cell r="K2278">
            <v>1</v>
          </cell>
          <cell r="L2278">
            <v>0</v>
          </cell>
          <cell r="M2278">
            <v>0</v>
          </cell>
          <cell r="N2278">
            <v>0</v>
          </cell>
          <cell r="R2278">
            <v>0</v>
          </cell>
          <cell r="S2278">
            <v>0</v>
          </cell>
          <cell r="T2278">
            <v>0</v>
          </cell>
          <cell r="U2278">
            <v>31</v>
          </cell>
          <cell r="V2278">
            <v>0</v>
          </cell>
          <cell r="W2278">
            <v>0</v>
          </cell>
          <cell r="AA2278">
            <v>0</v>
          </cell>
          <cell r="AB2278">
            <v>0</v>
          </cell>
          <cell r="AC2278">
            <v>0</v>
          </cell>
          <cell r="AD2278">
            <v>31</v>
          </cell>
          <cell r="AE2278">
            <v>505100</v>
          </cell>
          <cell r="AF2278">
            <v>0</v>
          </cell>
          <cell r="AI2278">
            <v>2282</v>
          </cell>
          <cell r="AK2278">
            <v>0</v>
          </cell>
          <cell r="AM2278">
            <v>505</v>
          </cell>
          <cell r="AN2278">
            <v>1</v>
          </cell>
          <cell r="AO2278">
            <v>393216</v>
          </cell>
          <cell r="AQ2278">
            <v>0</v>
          </cell>
          <cell r="AR2278">
            <v>0</v>
          </cell>
          <cell r="AS2278" t="str">
            <v>Ы</v>
          </cell>
          <cell r="AT2278" t="str">
            <v>Ы</v>
          </cell>
          <cell r="AU2278">
            <v>0</v>
          </cell>
          <cell r="AV2278">
            <v>0</v>
          </cell>
          <cell r="AW2278">
            <v>23</v>
          </cell>
          <cell r="AX2278">
            <v>1</v>
          </cell>
          <cell r="AY2278">
            <v>0</v>
          </cell>
          <cell r="AZ2278">
            <v>0</v>
          </cell>
          <cell r="BA2278">
            <v>0</v>
          </cell>
          <cell r="BB2278">
            <v>0</v>
          </cell>
          <cell r="BC2278">
            <v>38828</v>
          </cell>
        </row>
        <row r="2279">
          <cell r="A2279">
            <v>2006</v>
          </cell>
          <cell r="B2279">
            <v>3</v>
          </cell>
          <cell r="C2279">
            <v>349</v>
          </cell>
          <cell r="D2279">
            <v>21</v>
          </cell>
          <cell r="E2279">
            <v>792020</v>
          </cell>
          <cell r="F2279">
            <v>0</v>
          </cell>
          <cell r="G2279" t="str">
            <v>Затраты по ШПЗ (основные)</v>
          </cell>
          <cell r="H2279">
            <v>2011</v>
          </cell>
          <cell r="I2279">
            <v>7920</v>
          </cell>
          <cell r="J2279">
            <v>199543.94</v>
          </cell>
          <cell r="K2279">
            <v>1</v>
          </cell>
          <cell r="L2279">
            <v>0</v>
          </cell>
          <cell r="M2279">
            <v>0</v>
          </cell>
          <cell r="N2279">
            <v>0</v>
          </cell>
          <cell r="R2279">
            <v>0</v>
          </cell>
          <cell r="S2279">
            <v>0</v>
          </cell>
          <cell r="T2279">
            <v>0</v>
          </cell>
          <cell r="U2279">
            <v>31</v>
          </cell>
          <cell r="V2279">
            <v>0</v>
          </cell>
          <cell r="W2279">
            <v>0</v>
          </cell>
          <cell r="AA2279">
            <v>0</v>
          </cell>
          <cell r="AB2279">
            <v>0</v>
          </cell>
          <cell r="AC2279">
            <v>0</v>
          </cell>
          <cell r="AD2279">
            <v>31</v>
          </cell>
          <cell r="AE2279">
            <v>505200</v>
          </cell>
          <cell r="AF2279">
            <v>0</v>
          </cell>
          <cell r="AI2279">
            <v>2282</v>
          </cell>
          <cell r="AK2279">
            <v>0</v>
          </cell>
          <cell r="AM2279">
            <v>506</v>
          </cell>
          <cell r="AN2279">
            <v>1</v>
          </cell>
          <cell r="AO2279">
            <v>393216</v>
          </cell>
          <cell r="AQ2279">
            <v>0</v>
          </cell>
          <cell r="AR2279">
            <v>0</v>
          </cell>
          <cell r="AS2279" t="str">
            <v>Ы</v>
          </cell>
          <cell r="AT2279" t="str">
            <v>Ы</v>
          </cell>
          <cell r="AU2279">
            <v>0</v>
          </cell>
          <cell r="AV2279">
            <v>0</v>
          </cell>
          <cell r="AW2279">
            <v>23</v>
          </cell>
          <cell r="AX2279">
            <v>1</v>
          </cell>
          <cell r="AY2279">
            <v>0</v>
          </cell>
          <cell r="AZ2279">
            <v>0</v>
          </cell>
          <cell r="BA2279">
            <v>0</v>
          </cell>
          <cell r="BB2279">
            <v>0</v>
          </cell>
          <cell r="BC2279">
            <v>38828</v>
          </cell>
        </row>
        <row r="2280">
          <cell r="A2280">
            <v>2006</v>
          </cell>
          <cell r="B2280">
            <v>3</v>
          </cell>
          <cell r="C2280">
            <v>350</v>
          </cell>
          <cell r="D2280">
            <v>21</v>
          </cell>
          <cell r="E2280">
            <v>792020</v>
          </cell>
          <cell r="F2280">
            <v>0</v>
          </cell>
          <cell r="G2280" t="str">
            <v>Затраты по ШПЗ (основные)</v>
          </cell>
          <cell r="H2280">
            <v>2011</v>
          </cell>
          <cell r="I2280">
            <v>7920</v>
          </cell>
          <cell r="J2280">
            <v>2785.19</v>
          </cell>
          <cell r="K2280">
            <v>1</v>
          </cell>
          <cell r="L2280">
            <v>0</v>
          </cell>
          <cell r="M2280">
            <v>0</v>
          </cell>
          <cell r="N2280">
            <v>0</v>
          </cell>
          <cell r="R2280">
            <v>0</v>
          </cell>
          <cell r="S2280">
            <v>0</v>
          </cell>
          <cell r="T2280">
            <v>0</v>
          </cell>
          <cell r="U2280">
            <v>31</v>
          </cell>
          <cell r="V2280">
            <v>0</v>
          </cell>
          <cell r="W2280">
            <v>0</v>
          </cell>
          <cell r="AA2280">
            <v>0</v>
          </cell>
          <cell r="AB2280">
            <v>0</v>
          </cell>
          <cell r="AC2280">
            <v>0</v>
          </cell>
          <cell r="AD2280">
            <v>31</v>
          </cell>
          <cell r="AE2280">
            <v>505300</v>
          </cell>
          <cell r="AF2280">
            <v>0</v>
          </cell>
          <cell r="AI2280">
            <v>2282</v>
          </cell>
          <cell r="AK2280">
            <v>0</v>
          </cell>
          <cell r="AM2280">
            <v>507</v>
          </cell>
          <cell r="AN2280">
            <v>1</v>
          </cell>
          <cell r="AO2280">
            <v>393216</v>
          </cell>
          <cell r="AQ2280">
            <v>0</v>
          </cell>
          <cell r="AR2280">
            <v>0</v>
          </cell>
          <cell r="AS2280" t="str">
            <v>Ы</v>
          </cell>
          <cell r="AT2280" t="str">
            <v>Ы</v>
          </cell>
          <cell r="AU2280">
            <v>0</v>
          </cell>
          <cell r="AV2280">
            <v>0</v>
          </cell>
          <cell r="AW2280">
            <v>23</v>
          </cell>
          <cell r="AX2280">
            <v>1</v>
          </cell>
          <cell r="AY2280">
            <v>0</v>
          </cell>
          <cell r="AZ2280">
            <v>0</v>
          </cell>
          <cell r="BA2280">
            <v>0</v>
          </cell>
          <cell r="BB2280">
            <v>0</v>
          </cell>
          <cell r="BC2280">
            <v>38828</v>
          </cell>
        </row>
        <row r="2281">
          <cell r="A2281">
            <v>2006</v>
          </cell>
          <cell r="B2281">
            <v>3</v>
          </cell>
          <cell r="C2281">
            <v>351</v>
          </cell>
          <cell r="D2281">
            <v>21</v>
          </cell>
          <cell r="E2281">
            <v>792020</v>
          </cell>
          <cell r="F2281">
            <v>0</v>
          </cell>
          <cell r="G2281" t="str">
            <v>Затраты по ШПЗ (основные)</v>
          </cell>
          <cell r="H2281">
            <v>2011</v>
          </cell>
          <cell r="I2281">
            <v>7920</v>
          </cell>
          <cell r="J2281">
            <v>2062</v>
          </cell>
          <cell r="K2281">
            <v>1</v>
          </cell>
          <cell r="L2281">
            <v>0</v>
          </cell>
          <cell r="M2281">
            <v>0</v>
          </cell>
          <cell r="N2281">
            <v>0</v>
          </cell>
          <cell r="R2281">
            <v>0</v>
          </cell>
          <cell r="S2281">
            <v>0</v>
          </cell>
          <cell r="T2281">
            <v>0</v>
          </cell>
          <cell r="U2281">
            <v>31</v>
          </cell>
          <cell r="V2281">
            <v>0</v>
          </cell>
          <cell r="W2281">
            <v>0</v>
          </cell>
          <cell r="AA2281">
            <v>0</v>
          </cell>
          <cell r="AB2281">
            <v>0</v>
          </cell>
          <cell r="AC2281">
            <v>0</v>
          </cell>
          <cell r="AD2281">
            <v>31</v>
          </cell>
          <cell r="AE2281">
            <v>505400</v>
          </cell>
          <cell r="AF2281">
            <v>0</v>
          </cell>
          <cell r="AI2281">
            <v>2282</v>
          </cell>
          <cell r="AK2281">
            <v>0</v>
          </cell>
          <cell r="AM2281">
            <v>508</v>
          </cell>
          <cell r="AN2281">
            <v>1</v>
          </cell>
          <cell r="AO2281">
            <v>393216</v>
          </cell>
          <cell r="AQ2281">
            <v>0</v>
          </cell>
          <cell r="AR2281">
            <v>0</v>
          </cell>
          <cell r="AS2281" t="str">
            <v>Ы</v>
          </cell>
          <cell r="AT2281" t="str">
            <v>Ы</v>
          </cell>
          <cell r="AU2281">
            <v>0</v>
          </cell>
          <cell r="AV2281">
            <v>0</v>
          </cell>
          <cell r="AW2281">
            <v>23</v>
          </cell>
          <cell r="AX2281">
            <v>1</v>
          </cell>
          <cell r="AY2281">
            <v>0</v>
          </cell>
          <cell r="AZ2281">
            <v>0</v>
          </cell>
          <cell r="BA2281">
            <v>0</v>
          </cell>
          <cell r="BB2281">
            <v>0</v>
          </cell>
          <cell r="BC2281">
            <v>38828</v>
          </cell>
        </row>
        <row r="2282">
          <cell r="A2282">
            <v>2006</v>
          </cell>
          <cell r="B2282">
            <v>3</v>
          </cell>
          <cell r="C2282">
            <v>352</v>
          </cell>
          <cell r="D2282">
            <v>21</v>
          </cell>
          <cell r="E2282">
            <v>792020</v>
          </cell>
          <cell r="F2282">
            <v>0</v>
          </cell>
          <cell r="G2282" t="str">
            <v>Затраты по ШПЗ (основные)</v>
          </cell>
          <cell r="H2282">
            <v>2011</v>
          </cell>
          <cell r="I2282">
            <v>7920</v>
          </cell>
          <cell r="J2282">
            <v>445314.38</v>
          </cell>
          <cell r="K2282">
            <v>1</v>
          </cell>
          <cell r="L2282">
            <v>0</v>
          </cell>
          <cell r="M2282">
            <v>0</v>
          </cell>
          <cell r="N2282">
            <v>0</v>
          </cell>
          <cell r="R2282">
            <v>0</v>
          </cell>
          <cell r="S2282">
            <v>0</v>
          </cell>
          <cell r="T2282">
            <v>0</v>
          </cell>
          <cell r="U2282">
            <v>31</v>
          </cell>
          <cell r="V2282">
            <v>0</v>
          </cell>
          <cell r="W2282">
            <v>0</v>
          </cell>
          <cell r="AA2282">
            <v>0</v>
          </cell>
          <cell r="AB2282">
            <v>0</v>
          </cell>
          <cell r="AC2282">
            <v>0</v>
          </cell>
          <cell r="AD2282">
            <v>31</v>
          </cell>
          <cell r="AE2282">
            <v>510100</v>
          </cell>
          <cell r="AF2282">
            <v>0</v>
          </cell>
          <cell r="AI2282">
            <v>2282</v>
          </cell>
          <cell r="AK2282">
            <v>0</v>
          </cell>
          <cell r="AM2282">
            <v>509</v>
          </cell>
          <cell r="AN2282">
            <v>1</v>
          </cell>
          <cell r="AO2282">
            <v>393216</v>
          </cell>
          <cell r="AQ2282">
            <v>0</v>
          </cell>
          <cell r="AR2282">
            <v>0</v>
          </cell>
          <cell r="AS2282" t="str">
            <v>Ы</v>
          </cell>
          <cell r="AT2282" t="str">
            <v>Ы</v>
          </cell>
          <cell r="AU2282">
            <v>0</v>
          </cell>
          <cell r="AV2282">
            <v>0</v>
          </cell>
          <cell r="AW2282">
            <v>23</v>
          </cell>
          <cell r="AX2282">
            <v>1</v>
          </cell>
          <cell r="AY2282">
            <v>0</v>
          </cell>
          <cell r="AZ2282">
            <v>0</v>
          </cell>
          <cell r="BA2282">
            <v>0</v>
          </cell>
          <cell r="BB2282">
            <v>0</v>
          </cell>
          <cell r="BC2282">
            <v>38828</v>
          </cell>
        </row>
        <row r="2283">
          <cell r="A2283">
            <v>2006</v>
          </cell>
          <cell r="B2283">
            <v>3</v>
          </cell>
          <cell r="C2283">
            <v>353</v>
          </cell>
          <cell r="D2283">
            <v>21</v>
          </cell>
          <cell r="E2283">
            <v>792020</v>
          </cell>
          <cell r="F2283">
            <v>0</v>
          </cell>
          <cell r="G2283" t="str">
            <v>Затраты по ШПЗ (основные)</v>
          </cell>
          <cell r="H2283">
            <v>2011</v>
          </cell>
          <cell r="I2283">
            <v>7920</v>
          </cell>
          <cell r="J2283">
            <v>644</v>
          </cell>
          <cell r="K2283">
            <v>1</v>
          </cell>
          <cell r="L2283">
            <v>0</v>
          </cell>
          <cell r="M2283">
            <v>0</v>
          </cell>
          <cell r="N2283">
            <v>0</v>
          </cell>
          <cell r="R2283">
            <v>0</v>
          </cell>
          <cell r="S2283">
            <v>0</v>
          </cell>
          <cell r="T2283">
            <v>0</v>
          </cell>
          <cell r="U2283">
            <v>31</v>
          </cell>
          <cell r="V2283">
            <v>0</v>
          </cell>
          <cell r="W2283">
            <v>0</v>
          </cell>
          <cell r="AA2283">
            <v>0</v>
          </cell>
          <cell r="AB2283">
            <v>0</v>
          </cell>
          <cell r="AC2283">
            <v>0</v>
          </cell>
          <cell r="AD2283">
            <v>31</v>
          </cell>
          <cell r="AE2283">
            <v>510200</v>
          </cell>
          <cell r="AF2283">
            <v>0</v>
          </cell>
          <cell r="AI2283">
            <v>2282</v>
          </cell>
          <cell r="AK2283">
            <v>0</v>
          </cell>
          <cell r="AM2283">
            <v>510</v>
          </cell>
          <cell r="AN2283">
            <v>1</v>
          </cell>
          <cell r="AO2283">
            <v>393216</v>
          </cell>
          <cell r="AQ2283">
            <v>0</v>
          </cell>
          <cell r="AR2283">
            <v>0</v>
          </cell>
          <cell r="AS2283" t="str">
            <v>Ы</v>
          </cell>
          <cell r="AT2283" t="str">
            <v>Ы</v>
          </cell>
          <cell r="AU2283">
            <v>0</v>
          </cell>
          <cell r="AV2283">
            <v>0</v>
          </cell>
          <cell r="AW2283">
            <v>23</v>
          </cell>
          <cell r="AX2283">
            <v>1</v>
          </cell>
          <cell r="AY2283">
            <v>0</v>
          </cell>
          <cell r="AZ2283">
            <v>0</v>
          </cell>
          <cell r="BA2283">
            <v>0</v>
          </cell>
          <cell r="BB2283">
            <v>0</v>
          </cell>
          <cell r="BC2283">
            <v>38828</v>
          </cell>
        </row>
        <row r="2284">
          <cell r="A2284">
            <v>2006</v>
          </cell>
          <cell r="B2284">
            <v>3</v>
          </cell>
          <cell r="C2284">
            <v>354</v>
          </cell>
          <cell r="D2284">
            <v>21</v>
          </cell>
          <cell r="E2284">
            <v>792020</v>
          </cell>
          <cell r="F2284">
            <v>0</v>
          </cell>
          <cell r="G2284" t="str">
            <v>Затраты по ШПЗ (основные)</v>
          </cell>
          <cell r="H2284">
            <v>2011</v>
          </cell>
          <cell r="I2284">
            <v>7920</v>
          </cell>
          <cell r="J2284">
            <v>3993.17</v>
          </cell>
          <cell r="K2284">
            <v>1</v>
          </cell>
          <cell r="L2284">
            <v>0</v>
          </cell>
          <cell r="M2284">
            <v>0</v>
          </cell>
          <cell r="N2284">
            <v>0</v>
          </cell>
          <cell r="R2284">
            <v>0</v>
          </cell>
          <cell r="S2284">
            <v>0</v>
          </cell>
          <cell r="T2284">
            <v>0</v>
          </cell>
          <cell r="U2284">
            <v>31</v>
          </cell>
          <cell r="V2284">
            <v>0</v>
          </cell>
          <cell r="W2284">
            <v>0</v>
          </cell>
          <cell r="AA2284">
            <v>0</v>
          </cell>
          <cell r="AB2284">
            <v>0</v>
          </cell>
          <cell r="AC2284">
            <v>0</v>
          </cell>
          <cell r="AD2284">
            <v>31</v>
          </cell>
          <cell r="AE2284">
            <v>510400</v>
          </cell>
          <cell r="AF2284">
            <v>0</v>
          </cell>
          <cell r="AI2284">
            <v>2282</v>
          </cell>
          <cell r="AK2284">
            <v>0</v>
          </cell>
          <cell r="AM2284">
            <v>511</v>
          </cell>
          <cell r="AN2284">
            <v>1</v>
          </cell>
          <cell r="AO2284">
            <v>393216</v>
          </cell>
          <cell r="AQ2284">
            <v>0</v>
          </cell>
          <cell r="AR2284">
            <v>0</v>
          </cell>
          <cell r="AS2284" t="str">
            <v>Ы</v>
          </cell>
          <cell r="AT2284" t="str">
            <v>Ы</v>
          </cell>
          <cell r="AU2284">
            <v>0</v>
          </cell>
          <cell r="AV2284">
            <v>0</v>
          </cell>
          <cell r="AW2284">
            <v>23</v>
          </cell>
          <cell r="AX2284">
            <v>1</v>
          </cell>
          <cell r="AY2284">
            <v>0</v>
          </cell>
          <cell r="AZ2284">
            <v>0</v>
          </cell>
          <cell r="BA2284">
            <v>0</v>
          </cell>
          <cell r="BB2284">
            <v>0</v>
          </cell>
          <cell r="BC2284">
            <v>38828</v>
          </cell>
        </row>
        <row r="2285">
          <cell r="A2285">
            <v>2006</v>
          </cell>
          <cell r="B2285">
            <v>3</v>
          </cell>
          <cell r="C2285">
            <v>355</v>
          </cell>
          <cell r="D2285">
            <v>21</v>
          </cell>
          <cell r="E2285">
            <v>792020</v>
          </cell>
          <cell r="F2285">
            <v>0</v>
          </cell>
          <cell r="G2285" t="str">
            <v>Затраты по ШПЗ (основные)</v>
          </cell>
          <cell r="H2285">
            <v>2011</v>
          </cell>
          <cell r="I2285">
            <v>7920</v>
          </cell>
          <cell r="J2285">
            <v>460347.24</v>
          </cell>
          <cell r="K2285">
            <v>1</v>
          </cell>
          <cell r="L2285">
            <v>0</v>
          </cell>
          <cell r="M2285">
            <v>0</v>
          </cell>
          <cell r="N2285">
            <v>0</v>
          </cell>
          <cell r="R2285">
            <v>0</v>
          </cell>
          <cell r="S2285">
            <v>0</v>
          </cell>
          <cell r="T2285">
            <v>0</v>
          </cell>
          <cell r="U2285">
            <v>31</v>
          </cell>
          <cell r="V2285">
            <v>0</v>
          </cell>
          <cell r="W2285">
            <v>0</v>
          </cell>
          <cell r="AA2285">
            <v>0</v>
          </cell>
          <cell r="AB2285">
            <v>0</v>
          </cell>
          <cell r="AC2285">
            <v>0</v>
          </cell>
          <cell r="AD2285">
            <v>31</v>
          </cell>
          <cell r="AE2285">
            <v>510600</v>
          </cell>
          <cell r="AF2285">
            <v>0</v>
          </cell>
          <cell r="AI2285">
            <v>2282</v>
          </cell>
          <cell r="AK2285">
            <v>0</v>
          </cell>
          <cell r="AM2285">
            <v>512</v>
          </cell>
          <cell r="AN2285">
            <v>1</v>
          </cell>
          <cell r="AO2285">
            <v>393216</v>
          </cell>
          <cell r="AQ2285">
            <v>0</v>
          </cell>
          <cell r="AR2285">
            <v>0</v>
          </cell>
          <cell r="AS2285" t="str">
            <v>Ы</v>
          </cell>
          <cell r="AT2285" t="str">
            <v>Ы</v>
          </cell>
          <cell r="AU2285">
            <v>0</v>
          </cell>
          <cell r="AV2285">
            <v>0</v>
          </cell>
          <cell r="AW2285">
            <v>23</v>
          </cell>
          <cell r="AX2285">
            <v>1</v>
          </cell>
          <cell r="AY2285">
            <v>0</v>
          </cell>
          <cell r="AZ2285">
            <v>0</v>
          </cell>
          <cell r="BA2285">
            <v>0</v>
          </cell>
          <cell r="BB2285">
            <v>0</v>
          </cell>
          <cell r="BC2285">
            <v>38828</v>
          </cell>
        </row>
        <row r="2286">
          <cell r="A2286">
            <v>2006</v>
          </cell>
          <cell r="B2286">
            <v>3</v>
          </cell>
          <cell r="C2286">
            <v>356</v>
          </cell>
          <cell r="D2286">
            <v>21</v>
          </cell>
          <cell r="E2286">
            <v>792020</v>
          </cell>
          <cell r="F2286">
            <v>0</v>
          </cell>
          <cell r="G2286" t="str">
            <v>Затраты по ШПЗ (основные)</v>
          </cell>
          <cell r="H2286">
            <v>2011</v>
          </cell>
          <cell r="I2286">
            <v>7920</v>
          </cell>
          <cell r="J2286">
            <v>16707.490000000002</v>
          </cell>
          <cell r="K2286">
            <v>1</v>
          </cell>
          <cell r="L2286">
            <v>0</v>
          </cell>
          <cell r="M2286">
            <v>0</v>
          </cell>
          <cell r="N2286">
            <v>0</v>
          </cell>
          <cell r="R2286">
            <v>0</v>
          </cell>
          <cell r="S2286">
            <v>0</v>
          </cell>
          <cell r="T2286">
            <v>0</v>
          </cell>
          <cell r="U2286">
            <v>31</v>
          </cell>
          <cell r="V2286">
            <v>0</v>
          </cell>
          <cell r="W2286">
            <v>0</v>
          </cell>
          <cell r="AA2286">
            <v>0</v>
          </cell>
          <cell r="AB2286">
            <v>0</v>
          </cell>
          <cell r="AC2286">
            <v>0</v>
          </cell>
          <cell r="AD2286">
            <v>31</v>
          </cell>
          <cell r="AE2286">
            <v>513600</v>
          </cell>
          <cell r="AF2286">
            <v>0</v>
          </cell>
          <cell r="AI2286">
            <v>2282</v>
          </cell>
          <cell r="AK2286">
            <v>0</v>
          </cell>
          <cell r="AM2286">
            <v>513</v>
          </cell>
          <cell r="AN2286">
            <v>1</v>
          </cell>
          <cell r="AO2286">
            <v>393216</v>
          </cell>
          <cell r="AQ2286">
            <v>0</v>
          </cell>
          <cell r="AR2286">
            <v>0</v>
          </cell>
          <cell r="AS2286" t="str">
            <v>Ы</v>
          </cell>
          <cell r="AT2286" t="str">
            <v>Ы</v>
          </cell>
          <cell r="AU2286">
            <v>0</v>
          </cell>
          <cell r="AV2286">
            <v>0</v>
          </cell>
          <cell r="AW2286">
            <v>23</v>
          </cell>
          <cell r="AX2286">
            <v>1</v>
          </cell>
          <cell r="AY2286">
            <v>0</v>
          </cell>
          <cell r="AZ2286">
            <v>0</v>
          </cell>
          <cell r="BA2286">
            <v>0</v>
          </cell>
          <cell r="BB2286">
            <v>0</v>
          </cell>
          <cell r="BC2286">
            <v>38828</v>
          </cell>
        </row>
        <row r="2287">
          <cell r="A2287">
            <v>2006</v>
          </cell>
          <cell r="B2287">
            <v>3</v>
          </cell>
          <cell r="C2287">
            <v>357</v>
          </cell>
          <cell r="D2287">
            <v>21</v>
          </cell>
          <cell r="E2287">
            <v>792020</v>
          </cell>
          <cell r="F2287">
            <v>0</v>
          </cell>
          <cell r="G2287" t="str">
            <v>Затраты по ШПЗ (основные)</v>
          </cell>
          <cell r="H2287">
            <v>2011</v>
          </cell>
          <cell r="I2287">
            <v>7920</v>
          </cell>
          <cell r="J2287">
            <v>3235.51</v>
          </cell>
          <cell r="K2287">
            <v>1</v>
          </cell>
          <cell r="L2287">
            <v>0</v>
          </cell>
          <cell r="M2287">
            <v>0</v>
          </cell>
          <cell r="N2287">
            <v>0</v>
          </cell>
          <cell r="R2287">
            <v>0</v>
          </cell>
          <cell r="S2287">
            <v>0</v>
          </cell>
          <cell r="T2287">
            <v>0</v>
          </cell>
          <cell r="U2287">
            <v>31</v>
          </cell>
          <cell r="V2287">
            <v>0</v>
          </cell>
          <cell r="W2287">
            <v>0</v>
          </cell>
          <cell r="AA2287">
            <v>0</v>
          </cell>
          <cell r="AB2287">
            <v>0</v>
          </cell>
          <cell r="AC2287">
            <v>0</v>
          </cell>
          <cell r="AD2287">
            <v>31</v>
          </cell>
          <cell r="AE2287">
            <v>530000</v>
          </cell>
          <cell r="AF2287">
            <v>0</v>
          </cell>
          <cell r="AI2287">
            <v>2282</v>
          </cell>
          <cell r="AK2287">
            <v>0</v>
          </cell>
          <cell r="AM2287">
            <v>514</v>
          </cell>
          <cell r="AN2287">
            <v>1</v>
          </cell>
          <cell r="AO2287">
            <v>393216</v>
          </cell>
          <cell r="AQ2287">
            <v>0</v>
          </cell>
          <cell r="AR2287">
            <v>0</v>
          </cell>
          <cell r="AS2287" t="str">
            <v>Ы</v>
          </cell>
          <cell r="AT2287" t="str">
            <v>Ы</v>
          </cell>
          <cell r="AU2287">
            <v>0</v>
          </cell>
          <cell r="AV2287">
            <v>0</v>
          </cell>
          <cell r="AW2287">
            <v>23</v>
          </cell>
          <cell r="AX2287">
            <v>1</v>
          </cell>
          <cell r="AY2287">
            <v>0</v>
          </cell>
          <cell r="AZ2287">
            <v>0</v>
          </cell>
          <cell r="BA2287">
            <v>0</v>
          </cell>
          <cell r="BB2287">
            <v>0</v>
          </cell>
          <cell r="BC2287">
            <v>38828</v>
          </cell>
        </row>
        <row r="2288">
          <cell r="A2288">
            <v>2006</v>
          </cell>
          <cell r="B2288">
            <v>3</v>
          </cell>
          <cell r="C2288">
            <v>358</v>
          </cell>
          <cell r="D2288">
            <v>21</v>
          </cell>
          <cell r="E2288">
            <v>792020</v>
          </cell>
          <cell r="F2288">
            <v>0</v>
          </cell>
          <cell r="G2288" t="str">
            <v>Затраты по ШПЗ (основные)</v>
          </cell>
          <cell r="H2288">
            <v>2011</v>
          </cell>
          <cell r="I2288">
            <v>7920</v>
          </cell>
          <cell r="J2288">
            <v>35486.089999999997</v>
          </cell>
          <cell r="K2288">
            <v>1</v>
          </cell>
          <cell r="L2288">
            <v>0</v>
          </cell>
          <cell r="M2288">
            <v>0</v>
          </cell>
          <cell r="N2288">
            <v>0</v>
          </cell>
          <cell r="R2288">
            <v>0</v>
          </cell>
          <cell r="S2288">
            <v>0</v>
          </cell>
          <cell r="T2288">
            <v>0</v>
          </cell>
          <cell r="U2288">
            <v>36</v>
          </cell>
          <cell r="V2288">
            <v>0</v>
          </cell>
          <cell r="W2288">
            <v>0</v>
          </cell>
          <cell r="AA2288">
            <v>0</v>
          </cell>
          <cell r="AB2288">
            <v>0</v>
          </cell>
          <cell r="AC2288">
            <v>0</v>
          </cell>
          <cell r="AD2288">
            <v>36</v>
          </cell>
          <cell r="AE2288">
            <v>110000</v>
          </cell>
          <cell r="AF2288">
            <v>0</v>
          </cell>
          <cell r="AI2288">
            <v>2282</v>
          </cell>
          <cell r="AK2288">
            <v>0</v>
          </cell>
          <cell r="AM2288">
            <v>515</v>
          </cell>
          <cell r="AN2288">
            <v>1</v>
          </cell>
          <cell r="AO2288">
            <v>393216</v>
          </cell>
          <cell r="AQ2288">
            <v>0</v>
          </cell>
          <cell r="AR2288">
            <v>0</v>
          </cell>
          <cell r="AS2288" t="str">
            <v>Ы</v>
          </cell>
          <cell r="AT2288" t="str">
            <v>Ы</v>
          </cell>
          <cell r="AU2288">
            <v>0</v>
          </cell>
          <cell r="AV2288">
            <v>0</v>
          </cell>
          <cell r="AW2288">
            <v>23</v>
          </cell>
          <cell r="AX2288">
            <v>1</v>
          </cell>
          <cell r="AY2288">
            <v>0</v>
          </cell>
          <cell r="AZ2288">
            <v>0</v>
          </cell>
          <cell r="BA2288">
            <v>0</v>
          </cell>
          <cell r="BB2288">
            <v>0</v>
          </cell>
          <cell r="BC2288">
            <v>38828</v>
          </cell>
        </row>
        <row r="2289">
          <cell r="A2289">
            <v>2006</v>
          </cell>
          <cell r="B2289">
            <v>3</v>
          </cell>
          <cell r="C2289">
            <v>359</v>
          </cell>
          <cell r="D2289">
            <v>21</v>
          </cell>
          <cell r="E2289">
            <v>792020</v>
          </cell>
          <cell r="F2289">
            <v>0</v>
          </cell>
          <cell r="G2289" t="str">
            <v>Затраты по ШПЗ (основные)</v>
          </cell>
          <cell r="H2289">
            <v>2011</v>
          </cell>
          <cell r="I2289">
            <v>7920</v>
          </cell>
          <cell r="J2289">
            <v>-7545.46</v>
          </cell>
          <cell r="K2289">
            <v>1</v>
          </cell>
          <cell r="L2289">
            <v>0</v>
          </cell>
          <cell r="M2289">
            <v>0</v>
          </cell>
          <cell r="N2289">
            <v>0</v>
          </cell>
          <cell r="R2289">
            <v>0</v>
          </cell>
          <cell r="S2289">
            <v>0</v>
          </cell>
          <cell r="T2289">
            <v>0</v>
          </cell>
          <cell r="U2289">
            <v>36</v>
          </cell>
          <cell r="V2289">
            <v>0</v>
          </cell>
          <cell r="W2289">
            <v>0</v>
          </cell>
          <cell r="AA2289">
            <v>0</v>
          </cell>
          <cell r="AB2289">
            <v>0</v>
          </cell>
          <cell r="AC2289">
            <v>0</v>
          </cell>
          <cell r="AD2289">
            <v>36</v>
          </cell>
          <cell r="AE2289">
            <v>114020</v>
          </cell>
          <cell r="AF2289">
            <v>0</v>
          </cell>
          <cell r="AI2289">
            <v>2282</v>
          </cell>
          <cell r="AK2289">
            <v>0</v>
          </cell>
          <cell r="AM2289">
            <v>516</v>
          </cell>
          <cell r="AN2289">
            <v>1</v>
          </cell>
          <cell r="AO2289">
            <v>393216</v>
          </cell>
          <cell r="AQ2289">
            <v>0</v>
          </cell>
          <cell r="AR2289">
            <v>0</v>
          </cell>
          <cell r="AS2289" t="str">
            <v>Ы</v>
          </cell>
          <cell r="AT2289" t="str">
            <v>Ы</v>
          </cell>
          <cell r="AU2289">
            <v>0</v>
          </cell>
          <cell r="AV2289">
            <v>0</v>
          </cell>
          <cell r="AW2289">
            <v>23</v>
          </cell>
          <cell r="AX2289">
            <v>1</v>
          </cell>
          <cell r="AY2289">
            <v>0</v>
          </cell>
          <cell r="AZ2289">
            <v>0</v>
          </cell>
          <cell r="BA2289">
            <v>0</v>
          </cell>
          <cell r="BB2289">
            <v>0</v>
          </cell>
          <cell r="BC2289">
            <v>38828</v>
          </cell>
        </row>
        <row r="2290">
          <cell r="A2290">
            <v>2006</v>
          </cell>
          <cell r="B2290">
            <v>3</v>
          </cell>
          <cell r="C2290">
            <v>360</v>
          </cell>
          <cell r="D2290">
            <v>21</v>
          </cell>
          <cell r="E2290">
            <v>792020</v>
          </cell>
          <cell r="F2290">
            <v>0</v>
          </cell>
          <cell r="G2290" t="str">
            <v>Затраты по ШПЗ (основные)</v>
          </cell>
          <cell r="H2290">
            <v>2011</v>
          </cell>
          <cell r="I2290">
            <v>7920</v>
          </cell>
          <cell r="J2290">
            <v>154021.37</v>
          </cell>
          <cell r="K2290">
            <v>1</v>
          </cell>
          <cell r="L2290">
            <v>0</v>
          </cell>
          <cell r="M2290">
            <v>0</v>
          </cell>
          <cell r="N2290">
            <v>0</v>
          </cell>
          <cell r="R2290">
            <v>0</v>
          </cell>
          <cell r="S2290">
            <v>0</v>
          </cell>
          <cell r="T2290">
            <v>0</v>
          </cell>
          <cell r="U2290">
            <v>36</v>
          </cell>
          <cell r="V2290">
            <v>0</v>
          </cell>
          <cell r="W2290">
            <v>0</v>
          </cell>
          <cell r="AA2290">
            <v>0</v>
          </cell>
          <cell r="AB2290">
            <v>0</v>
          </cell>
          <cell r="AC2290">
            <v>0</v>
          </cell>
          <cell r="AD2290">
            <v>36</v>
          </cell>
          <cell r="AE2290">
            <v>116000</v>
          </cell>
          <cell r="AF2290">
            <v>0</v>
          </cell>
          <cell r="AI2290">
            <v>2282</v>
          </cell>
          <cell r="AK2290">
            <v>0</v>
          </cell>
          <cell r="AM2290">
            <v>517</v>
          </cell>
          <cell r="AN2290">
            <v>1</v>
          </cell>
          <cell r="AO2290">
            <v>393216</v>
          </cell>
          <cell r="AQ2290">
            <v>0</v>
          </cell>
          <cell r="AR2290">
            <v>0</v>
          </cell>
          <cell r="AS2290" t="str">
            <v>Ы</v>
          </cell>
          <cell r="AT2290" t="str">
            <v>Ы</v>
          </cell>
          <cell r="AU2290">
            <v>0</v>
          </cell>
          <cell r="AV2290">
            <v>0</v>
          </cell>
          <cell r="AW2290">
            <v>23</v>
          </cell>
          <cell r="AX2290">
            <v>1</v>
          </cell>
          <cell r="AY2290">
            <v>0</v>
          </cell>
          <cell r="AZ2290">
            <v>0</v>
          </cell>
          <cell r="BA2290">
            <v>0</v>
          </cell>
          <cell r="BB2290">
            <v>0</v>
          </cell>
          <cell r="BC2290">
            <v>38828</v>
          </cell>
        </row>
        <row r="2291">
          <cell r="A2291">
            <v>2006</v>
          </cell>
          <cell r="B2291">
            <v>3</v>
          </cell>
          <cell r="C2291">
            <v>361</v>
          </cell>
          <cell r="D2291">
            <v>21</v>
          </cell>
          <cell r="E2291">
            <v>792020</v>
          </cell>
          <cell r="F2291">
            <v>0</v>
          </cell>
          <cell r="G2291" t="str">
            <v>Затраты по ШПЗ (основные)</v>
          </cell>
          <cell r="H2291">
            <v>2011</v>
          </cell>
          <cell r="I2291">
            <v>7920</v>
          </cell>
          <cell r="J2291">
            <v>6723.39</v>
          </cell>
          <cell r="K2291">
            <v>1</v>
          </cell>
          <cell r="L2291">
            <v>0</v>
          </cell>
          <cell r="M2291">
            <v>0</v>
          </cell>
          <cell r="N2291">
            <v>0</v>
          </cell>
          <cell r="R2291">
            <v>0</v>
          </cell>
          <cell r="S2291">
            <v>0</v>
          </cell>
          <cell r="T2291">
            <v>0</v>
          </cell>
          <cell r="U2291">
            <v>36</v>
          </cell>
          <cell r="V2291">
            <v>0</v>
          </cell>
          <cell r="W2291">
            <v>0</v>
          </cell>
          <cell r="AA2291">
            <v>0</v>
          </cell>
          <cell r="AB2291">
            <v>0</v>
          </cell>
          <cell r="AC2291">
            <v>0</v>
          </cell>
          <cell r="AD2291">
            <v>36</v>
          </cell>
          <cell r="AE2291">
            <v>117000</v>
          </cell>
          <cell r="AF2291">
            <v>0</v>
          </cell>
          <cell r="AI2291">
            <v>2282</v>
          </cell>
          <cell r="AK2291">
            <v>0</v>
          </cell>
          <cell r="AM2291">
            <v>518</v>
          </cell>
          <cell r="AN2291">
            <v>1</v>
          </cell>
          <cell r="AO2291">
            <v>393216</v>
          </cell>
          <cell r="AQ2291">
            <v>0</v>
          </cell>
          <cell r="AR2291">
            <v>0</v>
          </cell>
          <cell r="AS2291" t="str">
            <v>Ы</v>
          </cell>
          <cell r="AT2291" t="str">
            <v>Ы</v>
          </cell>
          <cell r="AU2291">
            <v>0</v>
          </cell>
          <cell r="AV2291">
            <v>0</v>
          </cell>
          <cell r="AW2291">
            <v>23</v>
          </cell>
          <cell r="AX2291">
            <v>1</v>
          </cell>
          <cell r="AY2291">
            <v>0</v>
          </cell>
          <cell r="AZ2291">
            <v>0</v>
          </cell>
          <cell r="BA2291">
            <v>0</v>
          </cell>
          <cell r="BB2291">
            <v>0</v>
          </cell>
          <cell r="BC2291">
            <v>38828</v>
          </cell>
        </row>
        <row r="2292">
          <cell r="A2292">
            <v>2006</v>
          </cell>
          <cell r="B2292">
            <v>3</v>
          </cell>
          <cell r="C2292">
            <v>362</v>
          </cell>
          <cell r="D2292">
            <v>21</v>
          </cell>
          <cell r="E2292">
            <v>792020</v>
          </cell>
          <cell r="F2292">
            <v>0</v>
          </cell>
          <cell r="G2292" t="str">
            <v>Затраты по ШПЗ (основные)</v>
          </cell>
          <cell r="H2292">
            <v>2011</v>
          </cell>
          <cell r="I2292">
            <v>7920</v>
          </cell>
          <cell r="J2292">
            <v>14140</v>
          </cell>
          <cell r="K2292">
            <v>1</v>
          </cell>
          <cell r="L2292">
            <v>0</v>
          </cell>
          <cell r="M2292">
            <v>0</v>
          </cell>
          <cell r="N2292">
            <v>0</v>
          </cell>
          <cell r="R2292">
            <v>0</v>
          </cell>
          <cell r="S2292">
            <v>0</v>
          </cell>
          <cell r="T2292">
            <v>0</v>
          </cell>
          <cell r="U2292">
            <v>36</v>
          </cell>
          <cell r="V2292">
            <v>0</v>
          </cell>
          <cell r="W2292">
            <v>0</v>
          </cell>
          <cell r="AA2292">
            <v>0</v>
          </cell>
          <cell r="AB2292">
            <v>0</v>
          </cell>
          <cell r="AC2292">
            <v>0</v>
          </cell>
          <cell r="AD2292">
            <v>36</v>
          </cell>
          <cell r="AE2292">
            <v>131000</v>
          </cell>
          <cell r="AF2292">
            <v>0</v>
          </cell>
          <cell r="AI2292">
            <v>2282</v>
          </cell>
          <cell r="AK2292">
            <v>0</v>
          </cell>
          <cell r="AM2292">
            <v>519</v>
          </cell>
          <cell r="AN2292">
            <v>1</v>
          </cell>
          <cell r="AO2292">
            <v>393216</v>
          </cell>
          <cell r="AQ2292">
            <v>0</v>
          </cell>
          <cell r="AR2292">
            <v>0</v>
          </cell>
          <cell r="AS2292" t="str">
            <v>Ы</v>
          </cell>
          <cell r="AT2292" t="str">
            <v>Ы</v>
          </cell>
          <cell r="AU2292">
            <v>0</v>
          </cell>
          <cell r="AV2292">
            <v>0</v>
          </cell>
          <cell r="AW2292">
            <v>23</v>
          </cell>
          <cell r="AX2292">
            <v>1</v>
          </cell>
          <cell r="AY2292">
            <v>0</v>
          </cell>
          <cell r="AZ2292">
            <v>0</v>
          </cell>
          <cell r="BA2292">
            <v>0</v>
          </cell>
          <cell r="BB2292">
            <v>0</v>
          </cell>
          <cell r="BC2292">
            <v>38828</v>
          </cell>
        </row>
        <row r="2293">
          <cell r="A2293">
            <v>2006</v>
          </cell>
          <cell r="B2293">
            <v>3</v>
          </cell>
          <cell r="C2293">
            <v>363</v>
          </cell>
          <cell r="D2293">
            <v>21</v>
          </cell>
          <cell r="E2293">
            <v>792020</v>
          </cell>
          <cell r="F2293">
            <v>0</v>
          </cell>
          <cell r="G2293" t="str">
            <v>Затраты по ШПЗ (основные)</v>
          </cell>
          <cell r="H2293">
            <v>2011</v>
          </cell>
          <cell r="I2293">
            <v>7920</v>
          </cell>
          <cell r="J2293">
            <v>6827.01</v>
          </cell>
          <cell r="K2293">
            <v>1</v>
          </cell>
          <cell r="L2293">
            <v>0</v>
          </cell>
          <cell r="M2293">
            <v>0</v>
          </cell>
          <cell r="N2293">
            <v>0</v>
          </cell>
          <cell r="R2293">
            <v>0</v>
          </cell>
          <cell r="S2293">
            <v>0</v>
          </cell>
          <cell r="T2293">
            <v>0</v>
          </cell>
          <cell r="U2293">
            <v>36</v>
          </cell>
          <cell r="V2293">
            <v>0</v>
          </cell>
          <cell r="W2293">
            <v>0</v>
          </cell>
          <cell r="AA2293">
            <v>0</v>
          </cell>
          <cell r="AB2293">
            <v>0</v>
          </cell>
          <cell r="AC2293">
            <v>0</v>
          </cell>
          <cell r="AD2293">
            <v>36</v>
          </cell>
          <cell r="AE2293">
            <v>132000</v>
          </cell>
          <cell r="AF2293">
            <v>0</v>
          </cell>
          <cell r="AI2293">
            <v>2282</v>
          </cell>
          <cell r="AK2293">
            <v>0</v>
          </cell>
          <cell r="AM2293">
            <v>520</v>
          </cell>
          <cell r="AN2293">
            <v>1</v>
          </cell>
          <cell r="AO2293">
            <v>393216</v>
          </cell>
          <cell r="AQ2293">
            <v>0</v>
          </cell>
          <cell r="AR2293">
            <v>0</v>
          </cell>
          <cell r="AS2293" t="str">
            <v>Ы</v>
          </cell>
          <cell r="AT2293" t="str">
            <v>Ы</v>
          </cell>
          <cell r="AU2293">
            <v>0</v>
          </cell>
          <cell r="AV2293">
            <v>0</v>
          </cell>
          <cell r="AW2293">
            <v>23</v>
          </cell>
          <cell r="AX2293">
            <v>1</v>
          </cell>
          <cell r="AY2293">
            <v>0</v>
          </cell>
          <cell r="AZ2293">
            <v>0</v>
          </cell>
          <cell r="BA2293">
            <v>0</v>
          </cell>
          <cell r="BB2293">
            <v>0</v>
          </cell>
          <cell r="BC2293">
            <v>38828</v>
          </cell>
        </row>
        <row r="2294">
          <cell r="A2294">
            <v>2006</v>
          </cell>
          <cell r="B2294">
            <v>3</v>
          </cell>
          <cell r="C2294">
            <v>364</v>
          </cell>
          <cell r="D2294">
            <v>21</v>
          </cell>
          <cell r="E2294">
            <v>792020</v>
          </cell>
          <cell r="F2294">
            <v>0</v>
          </cell>
          <cell r="G2294" t="str">
            <v>Затраты по ШПЗ (основные)</v>
          </cell>
          <cell r="H2294">
            <v>2011</v>
          </cell>
          <cell r="I2294">
            <v>7920</v>
          </cell>
          <cell r="J2294">
            <v>-1413.61</v>
          </cell>
          <cell r="K2294">
            <v>1</v>
          </cell>
          <cell r="L2294">
            <v>0</v>
          </cell>
          <cell r="M2294">
            <v>0</v>
          </cell>
          <cell r="N2294">
            <v>0</v>
          </cell>
          <cell r="R2294">
            <v>0</v>
          </cell>
          <cell r="S2294">
            <v>0</v>
          </cell>
          <cell r="T2294">
            <v>0</v>
          </cell>
          <cell r="U2294">
            <v>36</v>
          </cell>
          <cell r="V2294">
            <v>0</v>
          </cell>
          <cell r="W2294">
            <v>0</v>
          </cell>
          <cell r="AA2294">
            <v>0</v>
          </cell>
          <cell r="AB2294">
            <v>0</v>
          </cell>
          <cell r="AC2294">
            <v>0</v>
          </cell>
          <cell r="AD2294">
            <v>36</v>
          </cell>
          <cell r="AE2294">
            <v>135000</v>
          </cell>
          <cell r="AF2294">
            <v>0</v>
          </cell>
          <cell r="AI2294">
            <v>2282</v>
          </cell>
          <cell r="AK2294">
            <v>0</v>
          </cell>
          <cell r="AM2294">
            <v>521</v>
          </cell>
          <cell r="AN2294">
            <v>1</v>
          </cell>
          <cell r="AO2294">
            <v>393216</v>
          </cell>
          <cell r="AQ2294">
            <v>0</v>
          </cell>
          <cell r="AR2294">
            <v>0</v>
          </cell>
          <cell r="AS2294" t="str">
            <v>Ы</v>
          </cell>
          <cell r="AT2294" t="str">
            <v>Ы</v>
          </cell>
          <cell r="AU2294">
            <v>0</v>
          </cell>
          <cell r="AV2294">
            <v>0</v>
          </cell>
          <cell r="AW2294">
            <v>23</v>
          </cell>
          <cell r="AX2294">
            <v>1</v>
          </cell>
          <cell r="AY2294">
            <v>0</v>
          </cell>
          <cell r="AZ2294">
            <v>0</v>
          </cell>
          <cell r="BA2294">
            <v>0</v>
          </cell>
          <cell r="BB2294">
            <v>0</v>
          </cell>
          <cell r="BC2294">
            <v>38828</v>
          </cell>
        </row>
        <row r="2295">
          <cell r="A2295">
            <v>2006</v>
          </cell>
          <cell r="B2295">
            <v>3</v>
          </cell>
          <cell r="C2295">
            <v>365</v>
          </cell>
          <cell r="D2295">
            <v>21</v>
          </cell>
          <cell r="E2295">
            <v>792020</v>
          </cell>
          <cell r="F2295">
            <v>0</v>
          </cell>
          <cell r="G2295" t="str">
            <v>Затраты по ШПЗ (основные)</v>
          </cell>
          <cell r="H2295">
            <v>2011</v>
          </cell>
          <cell r="I2295">
            <v>7920</v>
          </cell>
          <cell r="J2295">
            <v>170674.54</v>
          </cell>
          <cell r="K2295">
            <v>1</v>
          </cell>
          <cell r="L2295">
            <v>0</v>
          </cell>
          <cell r="M2295">
            <v>0</v>
          </cell>
          <cell r="N2295">
            <v>0</v>
          </cell>
          <cell r="R2295">
            <v>0</v>
          </cell>
          <cell r="S2295">
            <v>0</v>
          </cell>
          <cell r="T2295">
            <v>0</v>
          </cell>
          <cell r="U2295">
            <v>36</v>
          </cell>
          <cell r="V2295">
            <v>0</v>
          </cell>
          <cell r="W2295">
            <v>0</v>
          </cell>
          <cell r="AA2295">
            <v>0</v>
          </cell>
          <cell r="AB2295">
            <v>0</v>
          </cell>
          <cell r="AC2295">
            <v>0</v>
          </cell>
          <cell r="AD2295">
            <v>36</v>
          </cell>
          <cell r="AE2295">
            <v>143000</v>
          </cell>
          <cell r="AF2295">
            <v>0</v>
          </cell>
          <cell r="AI2295">
            <v>2282</v>
          </cell>
          <cell r="AK2295">
            <v>0</v>
          </cell>
          <cell r="AM2295">
            <v>522</v>
          </cell>
          <cell r="AN2295">
            <v>1</v>
          </cell>
          <cell r="AO2295">
            <v>393216</v>
          </cell>
          <cell r="AQ2295">
            <v>0</v>
          </cell>
          <cell r="AR2295">
            <v>0</v>
          </cell>
          <cell r="AS2295" t="str">
            <v>Ы</v>
          </cell>
          <cell r="AT2295" t="str">
            <v>Ы</v>
          </cell>
          <cell r="AU2295">
            <v>0</v>
          </cell>
          <cell r="AV2295">
            <v>0</v>
          </cell>
          <cell r="AW2295">
            <v>23</v>
          </cell>
          <cell r="AX2295">
            <v>1</v>
          </cell>
          <cell r="AY2295">
            <v>0</v>
          </cell>
          <cell r="AZ2295">
            <v>0</v>
          </cell>
          <cell r="BA2295">
            <v>0</v>
          </cell>
          <cell r="BB2295">
            <v>0</v>
          </cell>
          <cell r="BC2295">
            <v>38828</v>
          </cell>
        </row>
        <row r="2296">
          <cell r="A2296">
            <v>2006</v>
          </cell>
          <cell r="B2296">
            <v>3</v>
          </cell>
          <cell r="C2296">
            <v>366</v>
          </cell>
          <cell r="D2296">
            <v>21</v>
          </cell>
          <cell r="E2296">
            <v>792020</v>
          </cell>
          <cell r="F2296">
            <v>0</v>
          </cell>
          <cell r="G2296" t="str">
            <v>Затраты по ШПЗ (основные)</v>
          </cell>
          <cell r="H2296">
            <v>2011</v>
          </cell>
          <cell r="I2296">
            <v>7920</v>
          </cell>
          <cell r="J2296">
            <v>194533.33</v>
          </cell>
          <cell r="K2296">
            <v>1</v>
          </cell>
          <cell r="L2296">
            <v>0</v>
          </cell>
          <cell r="M2296">
            <v>0</v>
          </cell>
          <cell r="N2296">
            <v>0</v>
          </cell>
          <cell r="R2296">
            <v>0</v>
          </cell>
          <cell r="S2296">
            <v>0</v>
          </cell>
          <cell r="T2296">
            <v>0</v>
          </cell>
          <cell r="U2296">
            <v>36</v>
          </cell>
          <cell r="V2296">
            <v>0</v>
          </cell>
          <cell r="W2296">
            <v>0</v>
          </cell>
          <cell r="AA2296">
            <v>0</v>
          </cell>
          <cell r="AB2296">
            <v>0</v>
          </cell>
          <cell r="AC2296">
            <v>0</v>
          </cell>
          <cell r="AD2296">
            <v>36</v>
          </cell>
          <cell r="AE2296">
            <v>151000</v>
          </cell>
          <cell r="AF2296">
            <v>0</v>
          </cell>
          <cell r="AI2296">
            <v>2282</v>
          </cell>
          <cell r="AK2296">
            <v>0</v>
          </cell>
          <cell r="AM2296">
            <v>523</v>
          </cell>
          <cell r="AN2296">
            <v>1</v>
          </cell>
          <cell r="AO2296">
            <v>393216</v>
          </cell>
          <cell r="AQ2296">
            <v>0</v>
          </cell>
          <cell r="AR2296">
            <v>0</v>
          </cell>
          <cell r="AS2296" t="str">
            <v>Ы</v>
          </cell>
          <cell r="AT2296" t="str">
            <v>Ы</v>
          </cell>
          <cell r="AU2296">
            <v>0</v>
          </cell>
          <cell r="AV2296">
            <v>0</v>
          </cell>
          <cell r="AW2296">
            <v>23</v>
          </cell>
          <cell r="AX2296">
            <v>1</v>
          </cell>
          <cell r="AY2296">
            <v>0</v>
          </cell>
          <cell r="AZ2296">
            <v>0</v>
          </cell>
          <cell r="BA2296">
            <v>0</v>
          </cell>
          <cell r="BB2296">
            <v>0</v>
          </cell>
          <cell r="BC2296">
            <v>38828</v>
          </cell>
        </row>
        <row r="2297">
          <cell r="A2297">
            <v>2006</v>
          </cell>
          <cell r="B2297">
            <v>3</v>
          </cell>
          <cell r="C2297">
            <v>367</v>
          </cell>
          <cell r="D2297">
            <v>21</v>
          </cell>
          <cell r="E2297">
            <v>792020</v>
          </cell>
          <cell r="F2297">
            <v>0</v>
          </cell>
          <cell r="G2297" t="str">
            <v>Затраты по ШПЗ (основные)</v>
          </cell>
          <cell r="H2297">
            <v>2011</v>
          </cell>
          <cell r="I2297">
            <v>7920</v>
          </cell>
          <cell r="J2297">
            <v>98418.18</v>
          </cell>
          <cell r="K2297">
            <v>1</v>
          </cell>
          <cell r="L2297">
            <v>0</v>
          </cell>
          <cell r="M2297">
            <v>0</v>
          </cell>
          <cell r="N2297">
            <v>0</v>
          </cell>
          <cell r="R2297">
            <v>0</v>
          </cell>
          <cell r="S2297">
            <v>0</v>
          </cell>
          <cell r="T2297">
            <v>0</v>
          </cell>
          <cell r="U2297">
            <v>36</v>
          </cell>
          <cell r="V2297">
            <v>0</v>
          </cell>
          <cell r="W2297">
            <v>0</v>
          </cell>
          <cell r="AA2297">
            <v>0</v>
          </cell>
          <cell r="AB2297">
            <v>0</v>
          </cell>
          <cell r="AC2297">
            <v>0</v>
          </cell>
          <cell r="AD2297">
            <v>36</v>
          </cell>
          <cell r="AE2297">
            <v>152000</v>
          </cell>
          <cell r="AF2297">
            <v>0</v>
          </cell>
          <cell r="AI2297">
            <v>2282</v>
          </cell>
          <cell r="AK2297">
            <v>0</v>
          </cell>
          <cell r="AM2297">
            <v>524</v>
          </cell>
          <cell r="AN2297">
            <v>1</v>
          </cell>
          <cell r="AO2297">
            <v>393216</v>
          </cell>
          <cell r="AQ2297">
            <v>0</v>
          </cell>
          <cell r="AR2297">
            <v>0</v>
          </cell>
          <cell r="AS2297" t="str">
            <v>Ы</v>
          </cell>
          <cell r="AT2297" t="str">
            <v>Ы</v>
          </cell>
          <cell r="AU2297">
            <v>0</v>
          </cell>
          <cell r="AV2297">
            <v>0</v>
          </cell>
          <cell r="AW2297">
            <v>23</v>
          </cell>
          <cell r="AX2297">
            <v>1</v>
          </cell>
          <cell r="AY2297">
            <v>0</v>
          </cell>
          <cell r="AZ2297">
            <v>0</v>
          </cell>
          <cell r="BA2297">
            <v>0</v>
          </cell>
          <cell r="BB2297">
            <v>0</v>
          </cell>
          <cell r="BC2297">
            <v>38828</v>
          </cell>
        </row>
        <row r="2298">
          <cell r="A2298">
            <v>2006</v>
          </cell>
          <cell r="B2298">
            <v>3</v>
          </cell>
          <cell r="C2298">
            <v>368</v>
          </cell>
          <cell r="D2298">
            <v>21</v>
          </cell>
          <cell r="E2298">
            <v>792020</v>
          </cell>
          <cell r="F2298">
            <v>0</v>
          </cell>
          <cell r="G2298" t="str">
            <v>Затраты по ШПЗ (основные)</v>
          </cell>
          <cell r="H2298">
            <v>2011</v>
          </cell>
          <cell r="I2298">
            <v>7920</v>
          </cell>
          <cell r="J2298">
            <v>1393065.91</v>
          </cell>
          <cell r="K2298">
            <v>1</v>
          </cell>
          <cell r="L2298">
            <v>0</v>
          </cell>
          <cell r="M2298">
            <v>0</v>
          </cell>
          <cell r="N2298">
            <v>0</v>
          </cell>
          <cell r="R2298">
            <v>0</v>
          </cell>
          <cell r="S2298">
            <v>0</v>
          </cell>
          <cell r="T2298">
            <v>0</v>
          </cell>
          <cell r="U2298">
            <v>36</v>
          </cell>
          <cell r="V2298">
            <v>0</v>
          </cell>
          <cell r="W2298">
            <v>0</v>
          </cell>
          <cell r="AA2298">
            <v>0</v>
          </cell>
          <cell r="AB2298">
            <v>0</v>
          </cell>
          <cell r="AC2298">
            <v>0</v>
          </cell>
          <cell r="AD2298">
            <v>36</v>
          </cell>
          <cell r="AE2298">
            <v>220000</v>
          </cell>
          <cell r="AF2298">
            <v>0</v>
          </cell>
          <cell r="AI2298">
            <v>2282</v>
          </cell>
          <cell r="AK2298">
            <v>0</v>
          </cell>
          <cell r="AM2298">
            <v>525</v>
          </cell>
          <cell r="AN2298">
            <v>1</v>
          </cell>
          <cell r="AO2298">
            <v>393216</v>
          </cell>
          <cell r="AQ2298">
            <v>0</v>
          </cell>
          <cell r="AR2298">
            <v>0</v>
          </cell>
          <cell r="AS2298" t="str">
            <v>Ы</v>
          </cell>
          <cell r="AT2298" t="str">
            <v>Ы</v>
          </cell>
          <cell r="AU2298">
            <v>0</v>
          </cell>
          <cell r="AV2298">
            <v>0</v>
          </cell>
          <cell r="AW2298">
            <v>23</v>
          </cell>
          <cell r="AX2298">
            <v>1</v>
          </cell>
          <cell r="AY2298">
            <v>0</v>
          </cell>
          <cell r="AZ2298">
            <v>0</v>
          </cell>
          <cell r="BA2298">
            <v>0</v>
          </cell>
          <cell r="BB2298">
            <v>0</v>
          </cell>
          <cell r="BC2298">
            <v>38828</v>
          </cell>
        </row>
        <row r="2299">
          <cell r="A2299">
            <v>2006</v>
          </cell>
          <cell r="B2299">
            <v>3</v>
          </cell>
          <cell r="C2299">
            <v>369</v>
          </cell>
          <cell r="D2299">
            <v>21</v>
          </cell>
          <cell r="E2299">
            <v>792020</v>
          </cell>
          <cell r="F2299">
            <v>0</v>
          </cell>
          <cell r="G2299" t="str">
            <v>Затраты по ШПЗ (основные)</v>
          </cell>
          <cell r="H2299">
            <v>2011</v>
          </cell>
          <cell r="I2299">
            <v>7920</v>
          </cell>
          <cell r="J2299">
            <v>778481.05</v>
          </cell>
          <cell r="K2299">
            <v>1</v>
          </cell>
          <cell r="L2299">
            <v>0</v>
          </cell>
          <cell r="M2299">
            <v>0</v>
          </cell>
          <cell r="N2299">
            <v>0</v>
          </cell>
          <cell r="R2299">
            <v>0</v>
          </cell>
          <cell r="S2299">
            <v>0</v>
          </cell>
          <cell r="T2299">
            <v>0</v>
          </cell>
          <cell r="U2299">
            <v>36</v>
          </cell>
          <cell r="V2299">
            <v>0</v>
          </cell>
          <cell r="W2299">
            <v>0</v>
          </cell>
          <cell r="AA2299">
            <v>0</v>
          </cell>
          <cell r="AB2299">
            <v>0</v>
          </cell>
          <cell r="AC2299">
            <v>0</v>
          </cell>
          <cell r="AD2299">
            <v>36</v>
          </cell>
          <cell r="AE2299">
            <v>230000</v>
          </cell>
          <cell r="AF2299">
            <v>0</v>
          </cell>
          <cell r="AI2299">
            <v>2282</v>
          </cell>
          <cell r="AK2299">
            <v>0</v>
          </cell>
          <cell r="AM2299">
            <v>526</v>
          </cell>
          <cell r="AN2299">
            <v>1</v>
          </cell>
          <cell r="AO2299">
            <v>393216</v>
          </cell>
          <cell r="AQ2299">
            <v>0</v>
          </cell>
          <cell r="AR2299">
            <v>0</v>
          </cell>
          <cell r="AS2299" t="str">
            <v>Ы</v>
          </cell>
          <cell r="AT2299" t="str">
            <v>Ы</v>
          </cell>
          <cell r="AU2299">
            <v>0</v>
          </cell>
          <cell r="AV2299">
            <v>0</v>
          </cell>
          <cell r="AW2299">
            <v>23</v>
          </cell>
          <cell r="AX2299">
            <v>1</v>
          </cell>
          <cell r="AY2299">
            <v>0</v>
          </cell>
          <cell r="AZ2299">
            <v>0</v>
          </cell>
          <cell r="BA2299">
            <v>0</v>
          </cell>
          <cell r="BB2299">
            <v>0</v>
          </cell>
          <cell r="BC2299">
            <v>38828</v>
          </cell>
        </row>
        <row r="2300">
          <cell r="A2300">
            <v>2006</v>
          </cell>
          <cell r="B2300">
            <v>3</v>
          </cell>
          <cell r="C2300">
            <v>370</v>
          </cell>
          <cell r="D2300">
            <v>21</v>
          </cell>
          <cell r="E2300">
            <v>792020</v>
          </cell>
          <cell r="F2300">
            <v>0</v>
          </cell>
          <cell r="G2300" t="str">
            <v>Затраты по ШПЗ (основные)</v>
          </cell>
          <cell r="H2300">
            <v>2011</v>
          </cell>
          <cell r="I2300">
            <v>7920</v>
          </cell>
          <cell r="J2300">
            <v>73769.84</v>
          </cell>
          <cell r="K2300">
            <v>1</v>
          </cell>
          <cell r="L2300">
            <v>0</v>
          </cell>
          <cell r="M2300">
            <v>0</v>
          </cell>
          <cell r="N2300">
            <v>0</v>
          </cell>
          <cell r="R2300">
            <v>0</v>
          </cell>
          <cell r="S2300">
            <v>0</v>
          </cell>
          <cell r="T2300">
            <v>0</v>
          </cell>
          <cell r="U2300">
            <v>36</v>
          </cell>
          <cell r="V2300">
            <v>0</v>
          </cell>
          <cell r="W2300">
            <v>0</v>
          </cell>
          <cell r="AA2300">
            <v>0</v>
          </cell>
          <cell r="AB2300">
            <v>0</v>
          </cell>
          <cell r="AC2300">
            <v>0</v>
          </cell>
          <cell r="AD2300">
            <v>36</v>
          </cell>
          <cell r="AE2300">
            <v>260000</v>
          </cell>
          <cell r="AF2300">
            <v>0</v>
          </cell>
          <cell r="AI2300">
            <v>2282</v>
          </cell>
          <cell r="AK2300">
            <v>0</v>
          </cell>
          <cell r="AM2300">
            <v>527</v>
          </cell>
          <cell r="AN2300">
            <v>1</v>
          </cell>
          <cell r="AO2300">
            <v>393216</v>
          </cell>
          <cell r="AQ2300">
            <v>0</v>
          </cell>
          <cell r="AR2300">
            <v>0</v>
          </cell>
          <cell r="AS2300" t="str">
            <v>Ы</v>
          </cell>
          <cell r="AT2300" t="str">
            <v>Ы</v>
          </cell>
          <cell r="AU2300">
            <v>0</v>
          </cell>
          <cell r="AV2300">
            <v>0</v>
          </cell>
          <cell r="AW2300">
            <v>23</v>
          </cell>
          <cell r="AX2300">
            <v>1</v>
          </cell>
          <cell r="AY2300">
            <v>0</v>
          </cell>
          <cell r="AZ2300">
            <v>0</v>
          </cell>
          <cell r="BA2300">
            <v>0</v>
          </cell>
          <cell r="BB2300">
            <v>0</v>
          </cell>
          <cell r="BC2300">
            <v>38828</v>
          </cell>
        </row>
        <row r="2301">
          <cell r="A2301">
            <v>2006</v>
          </cell>
          <cell r="B2301">
            <v>3</v>
          </cell>
          <cell r="C2301">
            <v>371</v>
          </cell>
          <cell r="D2301">
            <v>21</v>
          </cell>
          <cell r="E2301">
            <v>792020</v>
          </cell>
          <cell r="F2301">
            <v>0</v>
          </cell>
          <cell r="G2301" t="str">
            <v>Затраты по ШПЗ (основные)</v>
          </cell>
          <cell r="H2301">
            <v>2011</v>
          </cell>
          <cell r="I2301">
            <v>7920</v>
          </cell>
          <cell r="J2301">
            <v>193598.04</v>
          </cell>
          <cell r="K2301">
            <v>1</v>
          </cell>
          <cell r="L2301">
            <v>0</v>
          </cell>
          <cell r="M2301">
            <v>0</v>
          </cell>
          <cell r="N2301">
            <v>0</v>
          </cell>
          <cell r="R2301">
            <v>0</v>
          </cell>
          <cell r="S2301">
            <v>0</v>
          </cell>
          <cell r="T2301">
            <v>0</v>
          </cell>
          <cell r="U2301">
            <v>36</v>
          </cell>
          <cell r="V2301">
            <v>0</v>
          </cell>
          <cell r="W2301">
            <v>0</v>
          </cell>
          <cell r="AA2301">
            <v>0</v>
          </cell>
          <cell r="AB2301">
            <v>0</v>
          </cell>
          <cell r="AC2301">
            <v>0</v>
          </cell>
          <cell r="AD2301">
            <v>36</v>
          </cell>
          <cell r="AE2301">
            <v>270000</v>
          </cell>
          <cell r="AF2301">
            <v>0</v>
          </cell>
          <cell r="AI2301">
            <v>2282</v>
          </cell>
          <cell r="AK2301">
            <v>0</v>
          </cell>
          <cell r="AM2301">
            <v>528</v>
          </cell>
          <cell r="AN2301">
            <v>1</v>
          </cell>
          <cell r="AO2301">
            <v>393216</v>
          </cell>
          <cell r="AQ2301">
            <v>0</v>
          </cell>
          <cell r="AR2301">
            <v>0</v>
          </cell>
          <cell r="AS2301" t="str">
            <v>Ы</v>
          </cell>
          <cell r="AT2301" t="str">
            <v>Ы</v>
          </cell>
          <cell r="AU2301">
            <v>0</v>
          </cell>
          <cell r="AV2301">
            <v>0</v>
          </cell>
          <cell r="AW2301">
            <v>23</v>
          </cell>
          <cell r="AX2301">
            <v>1</v>
          </cell>
          <cell r="AY2301">
            <v>0</v>
          </cell>
          <cell r="AZ2301">
            <v>0</v>
          </cell>
          <cell r="BA2301">
            <v>0</v>
          </cell>
          <cell r="BB2301">
            <v>0</v>
          </cell>
          <cell r="BC2301">
            <v>38828</v>
          </cell>
        </row>
        <row r="2302">
          <cell r="A2302">
            <v>2006</v>
          </cell>
          <cell r="B2302">
            <v>3</v>
          </cell>
          <cell r="C2302">
            <v>372</v>
          </cell>
          <cell r="D2302">
            <v>21</v>
          </cell>
          <cell r="E2302">
            <v>792020</v>
          </cell>
          <cell r="F2302">
            <v>0</v>
          </cell>
          <cell r="G2302" t="str">
            <v>Затраты по ШПЗ (основные)</v>
          </cell>
          <cell r="H2302">
            <v>2011</v>
          </cell>
          <cell r="I2302">
            <v>7920</v>
          </cell>
          <cell r="J2302">
            <v>5308.79</v>
          </cell>
          <cell r="K2302">
            <v>1</v>
          </cell>
          <cell r="L2302">
            <v>0</v>
          </cell>
          <cell r="M2302">
            <v>0</v>
          </cell>
          <cell r="N2302">
            <v>0</v>
          </cell>
          <cell r="R2302">
            <v>0</v>
          </cell>
          <cell r="S2302">
            <v>0</v>
          </cell>
          <cell r="T2302">
            <v>0</v>
          </cell>
          <cell r="U2302">
            <v>36</v>
          </cell>
          <cell r="V2302">
            <v>0</v>
          </cell>
          <cell r="W2302">
            <v>0</v>
          </cell>
          <cell r="AA2302">
            <v>0</v>
          </cell>
          <cell r="AB2302">
            <v>0</v>
          </cell>
          <cell r="AC2302">
            <v>0</v>
          </cell>
          <cell r="AD2302">
            <v>36</v>
          </cell>
          <cell r="AE2302">
            <v>280000</v>
          </cell>
          <cell r="AF2302">
            <v>0</v>
          </cell>
          <cell r="AI2302">
            <v>2282</v>
          </cell>
          <cell r="AK2302">
            <v>0</v>
          </cell>
          <cell r="AM2302">
            <v>529</v>
          </cell>
          <cell r="AN2302">
            <v>1</v>
          </cell>
          <cell r="AO2302">
            <v>393216</v>
          </cell>
          <cell r="AQ2302">
            <v>0</v>
          </cell>
          <cell r="AR2302">
            <v>0</v>
          </cell>
          <cell r="AS2302" t="str">
            <v>Ы</v>
          </cell>
          <cell r="AT2302" t="str">
            <v>Ы</v>
          </cell>
          <cell r="AU2302">
            <v>0</v>
          </cell>
          <cell r="AV2302">
            <v>0</v>
          </cell>
          <cell r="AW2302">
            <v>23</v>
          </cell>
          <cell r="AX2302">
            <v>1</v>
          </cell>
          <cell r="AY2302">
            <v>0</v>
          </cell>
          <cell r="AZ2302">
            <v>0</v>
          </cell>
          <cell r="BA2302">
            <v>0</v>
          </cell>
          <cell r="BB2302">
            <v>0</v>
          </cell>
          <cell r="BC2302">
            <v>38828</v>
          </cell>
        </row>
        <row r="2303">
          <cell r="A2303">
            <v>2006</v>
          </cell>
          <cell r="B2303">
            <v>3</v>
          </cell>
          <cell r="C2303">
            <v>373</v>
          </cell>
          <cell r="D2303">
            <v>21</v>
          </cell>
          <cell r="E2303">
            <v>792020</v>
          </cell>
          <cell r="F2303">
            <v>0</v>
          </cell>
          <cell r="G2303" t="str">
            <v>Затраты по ШПЗ (основные)</v>
          </cell>
          <cell r="H2303">
            <v>2011</v>
          </cell>
          <cell r="I2303">
            <v>7920</v>
          </cell>
          <cell r="J2303">
            <v>70150.06</v>
          </cell>
          <cell r="K2303">
            <v>1</v>
          </cell>
          <cell r="L2303">
            <v>0</v>
          </cell>
          <cell r="M2303">
            <v>0</v>
          </cell>
          <cell r="N2303">
            <v>0</v>
          </cell>
          <cell r="R2303">
            <v>0</v>
          </cell>
          <cell r="S2303">
            <v>0</v>
          </cell>
          <cell r="T2303">
            <v>0</v>
          </cell>
          <cell r="U2303">
            <v>36</v>
          </cell>
          <cell r="V2303">
            <v>0</v>
          </cell>
          <cell r="W2303">
            <v>0</v>
          </cell>
          <cell r="AA2303">
            <v>0</v>
          </cell>
          <cell r="AB2303">
            <v>0</v>
          </cell>
          <cell r="AC2303">
            <v>0</v>
          </cell>
          <cell r="AD2303">
            <v>36</v>
          </cell>
          <cell r="AE2303">
            <v>280100</v>
          </cell>
          <cell r="AF2303">
            <v>0</v>
          </cell>
          <cell r="AI2303">
            <v>2282</v>
          </cell>
          <cell r="AK2303">
            <v>0</v>
          </cell>
          <cell r="AM2303">
            <v>530</v>
          </cell>
          <cell r="AN2303">
            <v>1</v>
          </cell>
          <cell r="AO2303">
            <v>393216</v>
          </cell>
          <cell r="AQ2303">
            <v>0</v>
          </cell>
          <cell r="AR2303">
            <v>0</v>
          </cell>
          <cell r="AS2303" t="str">
            <v>Ы</v>
          </cell>
          <cell r="AT2303" t="str">
            <v>Ы</v>
          </cell>
          <cell r="AU2303">
            <v>0</v>
          </cell>
          <cell r="AV2303">
            <v>0</v>
          </cell>
          <cell r="AW2303">
            <v>23</v>
          </cell>
          <cell r="AX2303">
            <v>1</v>
          </cell>
          <cell r="AY2303">
            <v>0</v>
          </cell>
          <cell r="AZ2303">
            <v>0</v>
          </cell>
          <cell r="BA2303">
            <v>0</v>
          </cell>
          <cell r="BB2303">
            <v>0</v>
          </cell>
          <cell r="BC2303">
            <v>38828</v>
          </cell>
        </row>
        <row r="2304">
          <cell r="A2304">
            <v>2006</v>
          </cell>
          <cell r="B2304">
            <v>3</v>
          </cell>
          <cell r="C2304">
            <v>374</v>
          </cell>
          <cell r="D2304">
            <v>21</v>
          </cell>
          <cell r="E2304">
            <v>792020</v>
          </cell>
          <cell r="F2304">
            <v>0</v>
          </cell>
          <cell r="G2304" t="str">
            <v>Затраты по ШПЗ (основные)</v>
          </cell>
          <cell r="H2304">
            <v>2011</v>
          </cell>
          <cell r="I2304">
            <v>7920</v>
          </cell>
          <cell r="J2304">
            <v>1730.28</v>
          </cell>
          <cell r="K2304">
            <v>1</v>
          </cell>
          <cell r="L2304">
            <v>0</v>
          </cell>
          <cell r="M2304">
            <v>0</v>
          </cell>
          <cell r="N2304">
            <v>0</v>
          </cell>
          <cell r="R2304">
            <v>0</v>
          </cell>
          <cell r="S2304">
            <v>0</v>
          </cell>
          <cell r="T2304">
            <v>0</v>
          </cell>
          <cell r="U2304">
            <v>36</v>
          </cell>
          <cell r="V2304">
            <v>0</v>
          </cell>
          <cell r="W2304">
            <v>0</v>
          </cell>
          <cell r="AA2304">
            <v>0</v>
          </cell>
          <cell r="AB2304">
            <v>0</v>
          </cell>
          <cell r="AC2304">
            <v>0</v>
          </cell>
          <cell r="AD2304">
            <v>36</v>
          </cell>
          <cell r="AE2304">
            <v>280200</v>
          </cell>
          <cell r="AF2304">
            <v>0</v>
          </cell>
          <cell r="AI2304">
            <v>2282</v>
          </cell>
          <cell r="AK2304">
            <v>0</v>
          </cell>
          <cell r="AM2304">
            <v>531</v>
          </cell>
          <cell r="AN2304">
            <v>1</v>
          </cell>
          <cell r="AO2304">
            <v>393216</v>
          </cell>
          <cell r="AQ2304">
            <v>0</v>
          </cell>
          <cell r="AR2304">
            <v>0</v>
          </cell>
          <cell r="AS2304" t="str">
            <v>Ы</v>
          </cell>
          <cell r="AT2304" t="str">
            <v>Ы</v>
          </cell>
          <cell r="AU2304">
            <v>0</v>
          </cell>
          <cell r="AV2304">
            <v>0</v>
          </cell>
          <cell r="AW2304">
            <v>23</v>
          </cell>
          <cell r="AX2304">
            <v>1</v>
          </cell>
          <cell r="AY2304">
            <v>0</v>
          </cell>
          <cell r="AZ2304">
            <v>0</v>
          </cell>
          <cell r="BA2304">
            <v>0</v>
          </cell>
          <cell r="BB2304">
            <v>0</v>
          </cell>
          <cell r="BC2304">
            <v>38828</v>
          </cell>
        </row>
        <row r="2305">
          <cell r="A2305">
            <v>2006</v>
          </cell>
          <cell r="B2305">
            <v>3</v>
          </cell>
          <cell r="C2305">
            <v>375</v>
          </cell>
          <cell r="D2305">
            <v>21</v>
          </cell>
          <cell r="E2305">
            <v>792020</v>
          </cell>
          <cell r="F2305">
            <v>0</v>
          </cell>
          <cell r="G2305" t="str">
            <v>Затраты по ШПЗ (основные)</v>
          </cell>
          <cell r="H2305">
            <v>2011</v>
          </cell>
          <cell r="I2305">
            <v>7920</v>
          </cell>
          <cell r="J2305">
            <v>13832.3</v>
          </cell>
          <cell r="K2305">
            <v>1</v>
          </cell>
          <cell r="L2305">
            <v>0</v>
          </cell>
          <cell r="M2305">
            <v>0</v>
          </cell>
          <cell r="N2305">
            <v>0</v>
          </cell>
          <cell r="R2305">
            <v>0</v>
          </cell>
          <cell r="S2305">
            <v>0</v>
          </cell>
          <cell r="T2305">
            <v>0</v>
          </cell>
          <cell r="U2305">
            <v>36</v>
          </cell>
          <cell r="V2305">
            <v>0</v>
          </cell>
          <cell r="W2305">
            <v>0</v>
          </cell>
          <cell r="AA2305">
            <v>0</v>
          </cell>
          <cell r="AB2305">
            <v>0</v>
          </cell>
          <cell r="AC2305">
            <v>0</v>
          </cell>
          <cell r="AD2305">
            <v>36</v>
          </cell>
          <cell r="AE2305">
            <v>280300</v>
          </cell>
          <cell r="AF2305">
            <v>0</v>
          </cell>
          <cell r="AI2305">
            <v>2282</v>
          </cell>
          <cell r="AK2305">
            <v>0</v>
          </cell>
          <cell r="AM2305">
            <v>532</v>
          </cell>
          <cell r="AN2305">
            <v>1</v>
          </cell>
          <cell r="AO2305">
            <v>393216</v>
          </cell>
          <cell r="AQ2305">
            <v>0</v>
          </cell>
          <cell r="AR2305">
            <v>0</v>
          </cell>
          <cell r="AS2305" t="str">
            <v>Ы</v>
          </cell>
          <cell r="AT2305" t="str">
            <v>Ы</v>
          </cell>
          <cell r="AU2305">
            <v>0</v>
          </cell>
          <cell r="AV2305">
            <v>0</v>
          </cell>
          <cell r="AW2305">
            <v>23</v>
          </cell>
          <cell r="AX2305">
            <v>1</v>
          </cell>
          <cell r="AY2305">
            <v>0</v>
          </cell>
          <cell r="AZ2305">
            <v>0</v>
          </cell>
          <cell r="BA2305">
            <v>0</v>
          </cell>
          <cell r="BB2305">
            <v>0</v>
          </cell>
          <cell r="BC2305">
            <v>38828</v>
          </cell>
        </row>
        <row r="2306">
          <cell r="A2306">
            <v>2006</v>
          </cell>
          <cell r="B2306">
            <v>3</v>
          </cell>
          <cell r="C2306">
            <v>376</v>
          </cell>
          <cell r="D2306">
            <v>21</v>
          </cell>
          <cell r="E2306">
            <v>792020</v>
          </cell>
          <cell r="F2306">
            <v>0</v>
          </cell>
          <cell r="G2306" t="str">
            <v>Затраты по ШПЗ (основные)</v>
          </cell>
          <cell r="H2306">
            <v>2011</v>
          </cell>
          <cell r="I2306">
            <v>7920</v>
          </cell>
          <cell r="J2306">
            <v>120538.99</v>
          </cell>
          <cell r="K2306">
            <v>1</v>
          </cell>
          <cell r="L2306">
            <v>0</v>
          </cell>
          <cell r="M2306">
            <v>0</v>
          </cell>
          <cell r="N2306">
            <v>0</v>
          </cell>
          <cell r="R2306">
            <v>0</v>
          </cell>
          <cell r="S2306">
            <v>0</v>
          </cell>
          <cell r="T2306">
            <v>0</v>
          </cell>
          <cell r="U2306">
            <v>36</v>
          </cell>
          <cell r="V2306">
            <v>0</v>
          </cell>
          <cell r="W2306">
            <v>0</v>
          </cell>
          <cell r="AA2306">
            <v>0</v>
          </cell>
          <cell r="AB2306">
            <v>0</v>
          </cell>
          <cell r="AC2306">
            <v>0</v>
          </cell>
          <cell r="AD2306">
            <v>36</v>
          </cell>
          <cell r="AE2306">
            <v>280400</v>
          </cell>
          <cell r="AF2306">
            <v>0</v>
          </cell>
          <cell r="AI2306">
            <v>2282</v>
          </cell>
          <cell r="AK2306">
            <v>0</v>
          </cell>
          <cell r="AM2306">
            <v>533</v>
          </cell>
          <cell r="AN2306">
            <v>1</v>
          </cell>
          <cell r="AO2306">
            <v>393216</v>
          </cell>
          <cell r="AQ2306">
            <v>0</v>
          </cell>
          <cell r="AR2306">
            <v>0</v>
          </cell>
          <cell r="AS2306" t="str">
            <v>Ы</v>
          </cell>
          <cell r="AT2306" t="str">
            <v>Ы</v>
          </cell>
          <cell r="AU2306">
            <v>0</v>
          </cell>
          <cell r="AV2306">
            <v>0</v>
          </cell>
          <cell r="AW2306">
            <v>23</v>
          </cell>
          <cell r="AX2306">
            <v>1</v>
          </cell>
          <cell r="AY2306">
            <v>0</v>
          </cell>
          <cell r="AZ2306">
            <v>0</v>
          </cell>
          <cell r="BA2306">
            <v>0</v>
          </cell>
          <cell r="BB2306">
            <v>0</v>
          </cell>
          <cell r="BC2306">
            <v>38828</v>
          </cell>
        </row>
        <row r="2307">
          <cell r="A2307">
            <v>2006</v>
          </cell>
          <cell r="B2307">
            <v>3</v>
          </cell>
          <cell r="C2307">
            <v>377</v>
          </cell>
          <cell r="D2307">
            <v>21</v>
          </cell>
          <cell r="E2307">
            <v>792020</v>
          </cell>
          <cell r="F2307">
            <v>0</v>
          </cell>
          <cell r="G2307" t="str">
            <v>Затраты по ШПЗ (основные)</v>
          </cell>
          <cell r="H2307">
            <v>2011</v>
          </cell>
          <cell r="I2307">
            <v>7920</v>
          </cell>
          <cell r="J2307">
            <v>20326.28</v>
          </cell>
          <cell r="K2307">
            <v>1</v>
          </cell>
          <cell r="L2307">
            <v>0</v>
          </cell>
          <cell r="M2307">
            <v>0</v>
          </cell>
          <cell r="N2307">
            <v>0</v>
          </cell>
          <cell r="R2307">
            <v>0</v>
          </cell>
          <cell r="S2307">
            <v>0</v>
          </cell>
          <cell r="T2307">
            <v>0</v>
          </cell>
          <cell r="U2307">
            <v>36</v>
          </cell>
          <cell r="V2307">
            <v>0</v>
          </cell>
          <cell r="W2307">
            <v>0</v>
          </cell>
          <cell r="AA2307">
            <v>0</v>
          </cell>
          <cell r="AB2307">
            <v>0</v>
          </cell>
          <cell r="AC2307">
            <v>0</v>
          </cell>
          <cell r="AD2307">
            <v>36</v>
          </cell>
          <cell r="AE2307">
            <v>281000</v>
          </cell>
          <cell r="AF2307">
            <v>0</v>
          </cell>
          <cell r="AI2307">
            <v>2282</v>
          </cell>
          <cell r="AK2307">
            <v>0</v>
          </cell>
          <cell r="AM2307">
            <v>534</v>
          </cell>
          <cell r="AN2307">
            <v>1</v>
          </cell>
          <cell r="AO2307">
            <v>393216</v>
          </cell>
          <cell r="AQ2307">
            <v>0</v>
          </cell>
          <cell r="AR2307">
            <v>0</v>
          </cell>
          <cell r="AS2307" t="str">
            <v>Ы</v>
          </cell>
          <cell r="AT2307" t="str">
            <v>Ы</v>
          </cell>
          <cell r="AU2307">
            <v>0</v>
          </cell>
          <cell r="AV2307">
            <v>0</v>
          </cell>
          <cell r="AW2307">
            <v>23</v>
          </cell>
          <cell r="AX2307">
            <v>1</v>
          </cell>
          <cell r="AY2307">
            <v>0</v>
          </cell>
          <cell r="AZ2307">
            <v>0</v>
          </cell>
          <cell r="BA2307">
            <v>0</v>
          </cell>
          <cell r="BB2307">
            <v>0</v>
          </cell>
          <cell r="BC2307">
            <v>38828</v>
          </cell>
        </row>
        <row r="2308">
          <cell r="A2308">
            <v>2006</v>
          </cell>
          <cell r="B2308">
            <v>3</v>
          </cell>
          <cell r="C2308">
            <v>378</v>
          </cell>
          <cell r="D2308">
            <v>21</v>
          </cell>
          <cell r="E2308">
            <v>792020</v>
          </cell>
          <cell r="F2308">
            <v>0</v>
          </cell>
          <cell r="G2308" t="str">
            <v>Затраты по ШПЗ (основные)</v>
          </cell>
          <cell r="H2308">
            <v>2011</v>
          </cell>
          <cell r="I2308">
            <v>7920</v>
          </cell>
          <cell r="J2308">
            <v>18112.87</v>
          </cell>
          <cell r="K2308">
            <v>1</v>
          </cell>
          <cell r="L2308">
            <v>0</v>
          </cell>
          <cell r="M2308">
            <v>0</v>
          </cell>
          <cell r="N2308">
            <v>0</v>
          </cell>
          <cell r="R2308">
            <v>0</v>
          </cell>
          <cell r="S2308">
            <v>0</v>
          </cell>
          <cell r="T2308">
            <v>0</v>
          </cell>
          <cell r="U2308">
            <v>36</v>
          </cell>
          <cell r="V2308">
            <v>0</v>
          </cell>
          <cell r="W2308">
            <v>0</v>
          </cell>
          <cell r="AA2308">
            <v>0</v>
          </cell>
          <cell r="AB2308">
            <v>0</v>
          </cell>
          <cell r="AC2308">
            <v>0</v>
          </cell>
          <cell r="AD2308">
            <v>36</v>
          </cell>
          <cell r="AE2308">
            <v>281100</v>
          </cell>
          <cell r="AF2308">
            <v>0</v>
          </cell>
          <cell r="AI2308">
            <v>2282</v>
          </cell>
          <cell r="AK2308">
            <v>0</v>
          </cell>
          <cell r="AM2308">
            <v>535</v>
          </cell>
          <cell r="AN2308">
            <v>1</v>
          </cell>
          <cell r="AO2308">
            <v>393216</v>
          </cell>
          <cell r="AQ2308">
            <v>0</v>
          </cell>
          <cell r="AR2308">
            <v>0</v>
          </cell>
          <cell r="AS2308" t="str">
            <v>Ы</v>
          </cell>
          <cell r="AT2308" t="str">
            <v>Ы</v>
          </cell>
          <cell r="AU2308">
            <v>0</v>
          </cell>
          <cell r="AV2308">
            <v>0</v>
          </cell>
          <cell r="AW2308">
            <v>23</v>
          </cell>
          <cell r="AX2308">
            <v>1</v>
          </cell>
          <cell r="AY2308">
            <v>0</v>
          </cell>
          <cell r="AZ2308">
            <v>0</v>
          </cell>
          <cell r="BA2308">
            <v>0</v>
          </cell>
          <cell r="BB2308">
            <v>0</v>
          </cell>
          <cell r="BC2308">
            <v>38828</v>
          </cell>
        </row>
        <row r="2309">
          <cell r="A2309">
            <v>2006</v>
          </cell>
          <cell r="B2309">
            <v>3</v>
          </cell>
          <cell r="C2309">
            <v>379</v>
          </cell>
          <cell r="D2309">
            <v>21</v>
          </cell>
          <cell r="E2309">
            <v>792020</v>
          </cell>
          <cell r="F2309">
            <v>0</v>
          </cell>
          <cell r="G2309" t="str">
            <v>Затраты по ШПЗ (основные)</v>
          </cell>
          <cell r="H2309">
            <v>2011</v>
          </cell>
          <cell r="I2309">
            <v>7920</v>
          </cell>
          <cell r="J2309">
            <v>13414.2</v>
          </cell>
          <cell r="K2309">
            <v>1</v>
          </cell>
          <cell r="L2309">
            <v>0</v>
          </cell>
          <cell r="M2309">
            <v>0</v>
          </cell>
          <cell r="N2309">
            <v>0</v>
          </cell>
          <cell r="R2309">
            <v>0</v>
          </cell>
          <cell r="S2309">
            <v>0</v>
          </cell>
          <cell r="T2309">
            <v>0</v>
          </cell>
          <cell r="U2309">
            <v>36</v>
          </cell>
          <cell r="V2309">
            <v>0</v>
          </cell>
          <cell r="W2309">
            <v>0</v>
          </cell>
          <cell r="AA2309">
            <v>0</v>
          </cell>
          <cell r="AB2309">
            <v>0</v>
          </cell>
          <cell r="AC2309">
            <v>0</v>
          </cell>
          <cell r="AD2309">
            <v>36</v>
          </cell>
          <cell r="AE2309">
            <v>281200</v>
          </cell>
          <cell r="AF2309">
            <v>0</v>
          </cell>
          <cell r="AI2309">
            <v>2282</v>
          </cell>
          <cell r="AK2309">
            <v>0</v>
          </cell>
          <cell r="AM2309">
            <v>536</v>
          </cell>
          <cell r="AN2309">
            <v>1</v>
          </cell>
          <cell r="AO2309">
            <v>393216</v>
          </cell>
          <cell r="AQ2309">
            <v>0</v>
          </cell>
          <cell r="AR2309">
            <v>0</v>
          </cell>
          <cell r="AS2309" t="str">
            <v>Ы</v>
          </cell>
          <cell r="AT2309" t="str">
            <v>Ы</v>
          </cell>
          <cell r="AU2309">
            <v>0</v>
          </cell>
          <cell r="AV2309">
            <v>0</v>
          </cell>
          <cell r="AW2309">
            <v>23</v>
          </cell>
          <cell r="AX2309">
            <v>1</v>
          </cell>
          <cell r="AY2309">
            <v>0</v>
          </cell>
          <cell r="AZ2309">
            <v>0</v>
          </cell>
          <cell r="BA2309">
            <v>0</v>
          </cell>
          <cell r="BB2309">
            <v>0</v>
          </cell>
          <cell r="BC2309">
            <v>38828</v>
          </cell>
        </row>
        <row r="2310">
          <cell r="A2310">
            <v>2006</v>
          </cell>
          <cell r="B2310">
            <v>3</v>
          </cell>
          <cell r="C2310">
            <v>380</v>
          </cell>
          <cell r="D2310">
            <v>21</v>
          </cell>
          <cell r="E2310">
            <v>792020</v>
          </cell>
          <cell r="F2310">
            <v>0</v>
          </cell>
          <cell r="G2310" t="str">
            <v>Затраты по ШПЗ (основные)</v>
          </cell>
          <cell r="H2310">
            <v>2011</v>
          </cell>
          <cell r="I2310">
            <v>7920</v>
          </cell>
          <cell r="J2310">
            <v>100</v>
          </cell>
          <cell r="K2310">
            <v>1</v>
          </cell>
          <cell r="L2310">
            <v>0</v>
          </cell>
          <cell r="M2310">
            <v>0</v>
          </cell>
          <cell r="N2310">
            <v>0</v>
          </cell>
          <cell r="R2310">
            <v>0</v>
          </cell>
          <cell r="S2310">
            <v>0</v>
          </cell>
          <cell r="T2310">
            <v>0</v>
          </cell>
          <cell r="U2310">
            <v>36</v>
          </cell>
          <cell r="V2310">
            <v>0</v>
          </cell>
          <cell r="W2310">
            <v>0</v>
          </cell>
          <cell r="AA2310">
            <v>0</v>
          </cell>
          <cell r="AB2310">
            <v>0</v>
          </cell>
          <cell r="AC2310">
            <v>0</v>
          </cell>
          <cell r="AD2310">
            <v>36</v>
          </cell>
          <cell r="AE2310">
            <v>282000</v>
          </cell>
          <cell r="AF2310">
            <v>0</v>
          </cell>
          <cell r="AI2310">
            <v>2282</v>
          </cell>
          <cell r="AK2310">
            <v>0</v>
          </cell>
          <cell r="AM2310">
            <v>537</v>
          </cell>
          <cell r="AN2310">
            <v>1</v>
          </cell>
          <cell r="AO2310">
            <v>393216</v>
          </cell>
          <cell r="AQ2310">
            <v>0</v>
          </cell>
          <cell r="AR2310">
            <v>0</v>
          </cell>
          <cell r="AS2310" t="str">
            <v>Ы</v>
          </cell>
          <cell r="AT2310" t="str">
            <v>Ы</v>
          </cell>
          <cell r="AU2310">
            <v>0</v>
          </cell>
          <cell r="AV2310">
            <v>0</v>
          </cell>
          <cell r="AW2310">
            <v>23</v>
          </cell>
          <cell r="AX2310">
            <v>1</v>
          </cell>
          <cell r="AY2310">
            <v>0</v>
          </cell>
          <cell r="AZ2310">
            <v>0</v>
          </cell>
          <cell r="BA2310">
            <v>0</v>
          </cell>
          <cell r="BB2310">
            <v>0</v>
          </cell>
          <cell r="BC2310">
            <v>38828</v>
          </cell>
        </row>
        <row r="2311">
          <cell r="A2311">
            <v>2006</v>
          </cell>
          <cell r="B2311">
            <v>3</v>
          </cell>
          <cell r="C2311">
            <v>381</v>
          </cell>
          <cell r="D2311">
            <v>21</v>
          </cell>
          <cell r="E2311">
            <v>792020</v>
          </cell>
          <cell r="F2311">
            <v>0</v>
          </cell>
          <cell r="G2311" t="str">
            <v>Затраты по ШПЗ (основные)</v>
          </cell>
          <cell r="H2311">
            <v>2011</v>
          </cell>
          <cell r="I2311">
            <v>7920</v>
          </cell>
          <cell r="J2311">
            <v>-1011.1</v>
          </cell>
          <cell r="K2311">
            <v>1</v>
          </cell>
          <cell r="L2311">
            <v>0</v>
          </cell>
          <cell r="M2311">
            <v>0</v>
          </cell>
          <cell r="N2311">
            <v>0</v>
          </cell>
          <cell r="R2311">
            <v>0</v>
          </cell>
          <cell r="S2311">
            <v>0</v>
          </cell>
          <cell r="T2311">
            <v>0</v>
          </cell>
          <cell r="U2311">
            <v>36</v>
          </cell>
          <cell r="V2311">
            <v>0</v>
          </cell>
          <cell r="W2311">
            <v>0</v>
          </cell>
          <cell r="AA2311">
            <v>0</v>
          </cell>
          <cell r="AB2311">
            <v>0</v>
          </cell>
          <cell r="AC2311">
            <v>0</v>
          </cell>
          <cell r="AD2311">
            <v>36</v>
          </cell>
          <cell r="AE2311">
            <v>282200</v>
          </cell>
          <cell r="AF2311">
            <v>0</v>
          </cell>
          <cell r="AI2311">
            <v>2282</v>
          </cell>
          <cell r="AK2311">
            <v>0</v>
          </cell>
          <cell r="AM2311">
            <v>538</v>
          </cell>
          <cell r="AN2311">
            <v>1</v>
          </cell>
          <cell r="AO2311">
            <v>393216</v>
          </cell>
          <cell r="AQ2311">
            <v>0</v>
          </cell>
          <cell r="AR2311">
            <v>0</v>
          </cell>
          <cell r="AS2311" t="str">
            <v>Ы</v>
          </cell>
          <cell r="AT2311" t="str">
            <v>Ы</v>
          </cell>
          <cell r="AU2311">
            <v>0</v>
          </cell>
          <cell r="AV2311">
            <v>0</v>
          </cell>
          <cell r="AW2311">
            <v>23</v>
          </cell>
          <cell r="AX2311">
            <v>1</v>
          </cell>
          <cell r="AY2311">
            <v>0</v>
          </cell>
          <cell r="AZ2311">
            <v>0</v>
          </cell>
          <cell r="BA2311">
            <v>0</v>
          </cell>
          <cell r="BB2311">
            <v>0</v>
          </cell>
          <cell r="BC2311">
            <v>38828</v>
          </cell>
        </row>
        <row r="2312">
          <cell r="A2312">
            <v>2006</v>
          </cell>
          <cell r="B2312">
            <v>3</v>
          </cell>
          <cell r="C2312">
            <v>382</v>
          </cell>
          <cell r="D2312">
            <v>21</v>
          </cell>
          <cell r="E2312">
            <v>792020</v>
          </cell>
          <cell r="F2312">
            <v>0</v>
          </cell>
          <cell r="G2312" t="str">
            <v>Затраты по ШПЗ (основные)</v>
          </cell>
          <cell r="H2312">
            <v>2011</v>
          </cell>
          <cell r="I2312">
            <v>7920</v>
          </cell>
          <cell r="J2312">
            <v>45537</v>
          </cell>
          <cell r="K2312">
            <v>1</v>
          </cell>
          <cell r="L2312">
            <v>0</v>
          </cell>
          <cell r="M2312">
            <v>0</v>
          </cell>
          <cell r="N2312">
            <v>0</v>
          </cell>
          <cell r="R2312">
            <v>0</v>
          </cell>
          <cell r="S2312">
            <v>0</v>
          </cell>
          <cell r="T2312">
            <v>0</v>
          </cell>
          <cell r="U2312">
            <v>36</v>
          </cell>
          <cell r="V2312">
            <v>0</v>
          </cell>
          <cell r="W2312">
            <v>0</v>
          </cell>
          <cell r="AA2312">
            <v>0</v>
          </cell>
          <cell r="AB2312">
            <v>0</v>
          </cell>
          <cell r="AC2312">
            <v>0</v>
          </cell>
          <cell r="AD2312">
            <v>36</v>
          </cell>
          <cell r="AE2312">
            <v>283000</v>
          </cell>
          <cell r="AF2312">
            <v>0</v>
          </cell>
          <cell r="AI2312">
            <v>2282</v>
          </cell>
          <cell r="AK2312">
            <v>0</v>
          </cell>
          <cell r="AM2312">
            <v>539</v>
          </cell>
          <cell r="AN2312">
            <v>1</v>
          </cell>
          <cell r="AO2312">
            <v>393216</v>
          </cell>
          <cell r="AQ2312">
            <v>0</v>
          </cell>
          <cell r="AR2312">
            <v>0</v>
          </cell>
          <cell r="AS2312" t="str">
            <v>Ы</v>
          </cell>
          <cell r="AT2312" t="str">
            <v>Ы</v>
          </cell>
          <cell r="AU2312">
            <v>0</v>
          </cell>
          <cell r="AV2312">
            <v>0</v>
          </cell>
          <cell r="AW2312">
            <v>23</v>
          </cell>
          <cell r="AX2312">
            <v>1</v>
          </cell>
          <cell r="AY2312">
            <v>0</v>
          </cell>
          <cell r="AZ2312">
            <v>0</v>
          </cell>
          <cell r="BA2312">
            <v>0</v>
          </cell>
          <cell r="BB2312">
            <v>0</v>
          </cell>
          <cell r="BC2312">
            <v>38828</v>
          </cell>
        </row>
        <row r="2313">
          <cell r="A2313">
            <v>2006</v>
          </cell>
          <cell r="B2313">
            <v>3</v>
          </cell>
          <cell r="C2313">
            <v>383</v>
          </cell>
          <cell r="D2313">
            <v>21</v>
          </cell>
          <cell r="E2313">
            <v>792020</v>
          </cell>
          <cell r="F2313">
            <v>0</v>
          </cell>
          <cell r="G2313" t="str">
            <v>Затраты по ШПЗ (основные)</v>
          </cell>
          <cell r="H2313">
            <v>2011</v>
          </cell>
          <cell r="I2313">
            <v>7920</v>
          </cell>
          <cell r="J2313">
            <v>20334.59</v>
          </cell>
          <cell r="K2313">
            <v>1</v>
          </cell>
          <cell r="L2313">
            <v>0</v>
          </cell>
          <cell r="M2313">
            <v>0</v>
          </cell>
          <cell r="N2313">
            <v>0</v>
          </cell>
          <cell r="R2313">
            <v>0</v>
          </cell>
          <cell r="S2313">
            <v>0</v>
          </cell>
          <cell r="T2313">
            <v>0</v>
          </cell>
          <cell r="U2313">
            <v>36</v>
          </cell>
          <cell r="V2313">
            <v>0</v>
          </cell>
          <cell r="W2313">
            <v>0</v>
          </cell>
          <cell r="AA2313">
            <v>0</v>
          </cell>
          <cell r="AB2313">
            <v>0</v>
          </cell>
          <cell r="AC2313">
            <v>0</v>
          </cell>
          <cell r="AD2313">
            <v>36</v>
          </cell>
          <cell r="AE2313">
            <v>285000</v>
          </cell>
          <cell r="AF2313">
            <v>0</v>
          </cell>
          <cell r="AI2313">
            <v>2282</v>
          </cell>
          <cell r="AK2313">
            <v>0</v>
          </cell>
          <cell r="AM2313">
            <v>540</v>
          </cell>
          <cell r="AN2313">
            <v>1</v>
          </cell>
          <cell r="AO2313">
            <v>393216</v>
          </cell>
          <cell r="AQ2313">
            <v>0</v>
          </cell>
          <cell r="AR2313">
            <v>0</v>
          </cell>
          <cell r="AS2313" t="str">
            <v>Ы</v>
          </cell>
          <cell r="AT2313" t="str">
            <v>Ы</v>
          </cell>
          <cell r="AU2313">
            <v>0</v>
          </cell>
          <cell r="AV2313">
            <v>0</v>
          </cell>
          <cell r="AW2313">
            <v>23</v>
          </cell>
          <cell r="AX2313">
            <v>1</v>
          </cell>
          <cell r="AY2313">
            <v>0</v>
          </cell>
          <cell r="AZ2313">
            <v>0</v>
          </cell>
          <cell r="BA2313">
            <v>0</v>
          </cell>
          <cell r="BB2313">
            <v>0</v>
          </cell>
          <cell r="BC2313">
            <v>38828</v>
          </cell>
        </row>
        <row r="2314">
          <cell r="A2314">
            <v>2006</v>
          </cell>
          <cell r="B2314">
            <v>3</v>
          </cell>
          <cell r="C2314">
            <v>384</v>
          </cell>
          <cell r="D2314">
            <v>21</v>
          </cell>
          <cell r="E2314">
            <v>792020</v>
          </cell>
          <cell r="F2314">
            <v>0</v>
          </cell>
          <cell r="G2314" t="str">
            <v>Затраты по ШПЗ (основные)</v>
          </cell>
          <cell r="H2314">
            <v>2011</v>
          </cell>
          <cell r="I2314">
            <v>7920</v>
          </cell>
          <cell r="J2314">
            <v>79512.95</v>
          </cell>
          <cell r="K2314">
            <v>1</v>
          </cell>
          <cell r="L2314">
            <v>0</v>
          </cell>
          <cell r="M2314">
            <v>0</v>
          </cell>
          <cell r="N2314">
            <v>0</v>
          </cell>
          <cell r="R2314">
            <v>0</v>
          </cell>
          <cell r="S2314">
            <v>0</v>
          </cell>
          <cell r="T2314">
            <v>0</v>
          </cell>
          <cell r="U2314">
            <v>36</v>
          </cell>
          <cell r="V2314">
            <v>0</v>
          </cell>
          <cell r="W2314">
            <v>0</v>
          </cell>
          <cell r="AA2314">
            <v>0</v>
          </cell>
          <cell r="AB2314">
            <v>0</v>
          </cell>
          <cell r="AC2314">
            <v>0</v>
          </cell>
          <cell r="AD2314">
            <v>36</v>
          </cell>
          <cell r="AE2314">
            <v>311000</v>
          </cell>
          <cell r="AF2314">
            <v>0</v>
          </cell>
          <cell r="AI2314">
            <v>2282</v>
          </cell>
          <cell r="AK2314">
            <v>0</v>
          </cell>
          <cell r="AM2314">
            <v>541</v>
          </cell>
          <cell r="AN2314">
            <v>1</v>
          </cell>
          <cell r="AO2314">
            <v>393216</v>
          </cell>
          <cell r="AQ2314">
            <v>0</v>
          </cell>
          <cell r="AR2314">
            <v>0</v>
          </cell>
          <cell r="AS2314" t="str">
            <v>Ы</v>
          </cell>
          <cell r="AT2314" t="str">
            <v>Ы</v>
          </cell>
          <cell r="AU2314">
            <v>0</v>
          </cell>
          <cell r="AV2314">
            <v>0</v>
          </cell>
          <cell r="AW2314">
            <v>23</v>
          </cell>
          <cell r="AX2314">
            <v>1</v>
          </cell>
          <cell r="AY2314">
            <v>0</v>
          </cell>
          <cell r="AZ2314">
            <v>0</v>
          </cell>
          <cell r="BA2314">
            <v>0</v>
          </cell>
          <cell r="BB2314">
            <v>0</v>
          </cell>
          <cell r="BC2314">
            <v>38828</v>
          </cell>
        </row>
        <row r="2315">
          <cell r="A2315">
            <v>2006</v>
          </cell>
          <cell r="B2315">
            <v>3</v>
          </cell>
          <cell r="C2315">
            <v>385</v>
          </cell>
          <cell r="D2315">
            <v>21</v>
          </cell>
          <cell r="E2315">
            <v>792020</v>
          </cell>
          <cell r="F2315">
            <v>0</v>
          </cell>
          <cell r="G2315" t="str">
            <v>Затраты по ШПЗ (основные)</v>
          </cell>
          <cell r="H2315">
            <v>2011</v>
          </cell>
          <cell r="I2315">
            <v>7920</v>
          </cell>
          <cell r="J2315">
            <v>274184.92</v>
          </cell>
          <cell r="K2315">
            <v>1</v>
          </cell>
          <cell r="L2315">
            <v>0</v>
          </cell>
          <cell r="M2315">
            <v>0</v>
          </cell>
          <cell r="N2315">
            <v>0</v>
          </cell>
          <cell r="R2315">
            <v>0</v>
          </cell>
          <cell r="S2315">
            <v>0</v>
          </cell>
          <cell r="T2315">
            <v>0</v>
          </cell>
          <cell r="U2315">
            <v>36</v>
          </cell>
          <cell r="V2315">
            <v>0</v>
          </cell>
          <cell r="W2315">
            <v>0</v>
          </cell>
          <cell r="AA2315">
            <v>0</v>
          </cell>
          <cell r="AB2315">
            <v>0</v>
          </cell>
          <cell r="AC2315">
            <v>0</v>
          </cell>
          <cell r="AD2315">
            <v>36</v>
          </cell>
          <cell r="AE2315">
            <v>312000</v>
          </cell>
          <cell r="AF2315">
            <v>0</v>
          </cell>
          <cell r="AI2315">
            <v>2282</v>
          </cell>
          <cell r="AK2315">
            <v>0</v>
          </cell>
          <cell r="AM2315">
            <v>542</v>
          </cell>
          <cell r="AN2315">
            <v>1</v>
          </cell>
          <cell r="AO2315">
            <v>393216</v>
          </cell>
          <cell r="AQ2315">
            <v>0</v>
          </cell>
          <cell r="AR2315">
            <v>0</v>
          </cell>
          <cell r="AS2315" t="str">
            <v>Ы</v>
          </cell>
          <cell r="AT2315" t="str">
            <v>Ы</v>
          </cell>
          <cell r="AU2315">
            <v>0</v>
          </cell>
          <cell r="AV2315">
            <v>0</v>
          </cell>
          <cell r="AW2315">
            <v>23</v>
          </cell>
          <cell r="AX2315">
            <v>1</v>
          </cell>
          <cell r="AY2315">
            <v>0</v>
          </cell>
          <cell r="AZ2315">
            <v>0</v>
          </cell>
          <cell r="BA2315">
            <v>0</v>
          </cell>
          <cell r="BB2315">
            <v>0</v>
          </cell>
          <cell r="BC2315">
            <v>38828</v>
          </cell>
        </row>
        <row r="2316">
          <cell r="A2316">
            <v>2006</v>
          </cell>
          <cell r="B2316">
            <v>3</v>
          </cell>
          <cell r="C2316">
            <v>386</v>
          </cell>
          <cell r="D2316">
            <v>21</v>
          </cell>
          <cell r="E2316">
            <v>792020</v>
          </cell>
          <cell r="F2316">
            <v>0</v>
          </cell>
          <cell r="G2316" t="str">
            <v>Затраты по ШПЗ (основные)</v>
          </cell>
          <cell r="H2316">
            <v>2011</v>
          </cell>
          <cell r="I2316">
            <v>7920</v>
          </cell>
          <cell r="J2316">
            <v>34913.94</v>
          </cell>
          <cell r="K2316">
            <v>1</v>
          </cell>
          <cell r="L2316">
            <v>0</v>
          </cell>
          <cell r="M2316">
            <v>0</v>
          </cell>
          <cell r="N2316">
            <v>0</v>
          </cell>
          <cell r="R2316">
            <v>0</v>
          </cell>
          <cell r="S2316">
            <v>0</v>
          </cell>
          <cell r="T2316">
            <v>0</v>
          </cell>
          <cell r="U2316">
            <v>36</v>
          </cell>
          <cell r="V2316">
            <v>0</v>
          </cell>
          <cell r="W2316">
            <v>0</v>
          </cell>
          <cell r="AA2316">
            <v>0</v>
          </cell>
          <cell r="AB2316">
            <v>0</v>
          </cell>
          <cell r="AC2316">
            <v>0</v>
          </cell>
          <cell r="AD2316">
            <v>36</v>
          </cell>
          <cell r="AE2316">
            <v>312100</v>
          </cell>
          <cell r="AF2316">
            <v>0</v>
          </cell>
          <cell r="AI2316">
            <v>2282</v>
          </cell>
          <cell r="AK2316">
            <v>0</v>
          </cell>
          <cell r="AM2316">
            <v>543</v>
          </cell>
          <cell r="AN2316">
            <v>1</v>
          </cell>
          <cell r="AO2316">
            <v>393216</v>
          </cell>
          <cell r="AQ2316">
            <v>0</v>
          </cell>
          <cell r="AR2316">
            <v>0</v>
          </cell>
          <cell r="AS2316" t="str">
            <v>Ы</v>
          </cell>
          <cell r="AT2316" t="str">
            <v>Ы</v>
          </cell>
          <cell r="AU2316">
            <v>0</v>
          </cell>
          <cell r="AV2316">
            <v>0</v>
          </cell>
          <cell r="AW2316">
            <v>23</v>
          </cell>
          <cell r="AX2316">
            <v>1</v>
          </cell>
          <cell r="AY2316">
            <v>0</v>
          </cell>
          <cell r="AZ2316">
            <v>0</v>
          </cell>
          <cell r="BA2316">
            <v>0</v>
          </cell>
          <cell r="BB2316">
            <v>0</v>
          </cell>
          <cell r="BC2316">
            <v>38828</v>
          </cell>
        </row>
        <row r="2317">
          <cell r="A2317">
            <v>2006</v>
          </cell>
          <cell r="B2317">
            <v>3</v>
          </cell>
          <cell r="C2317">
            <v>387</v>
          </cell>
          <cell r="D2317">
            <v>21</v>
          </cell>
          <cell r="E2317">
            <v>792020</v>
          </cell>
          <cell r="F2317">
            <v>0</v>
          </cell>
          <cell r="G2317" t="str">
            <v>Затраты по ШПЗ (основные)</v>
          </cell>
          <cell r="H2317">
            <v>2011</v>
          </cell>
          <cell r="I2317">
            <v>7920</v>
          </cell>
          <cell r="J2317">
            <v>239268.64</v>
          </cell>
          <cell r="K2317">
            <v>1</v>
          </cell>
          <cell r="L2317">
            <v>0</v>
          </cell>
          <cell r="M2317">
            <v>0</v>
          </cell>
          <cell r="N2317">
            <v>0</v>
          </cell>
          <cell r="R2317">
            <v>0</v>
          </cell>
          <cell r="S2317">
            <v>0</v>
          </cell>
          <cell r="T2317">
            <v>0</v>
          </cell>
          <cell r="U2317">
            <v>36</v>
          </cell>
          <cell r="V2317">
            <v>0</v>
          </cell>
          <cell r="W2317">
            <v>0</v>
          </cell>
          <cell r="AA2317">
            <v>0</v>
          </cell>
          <cell r="AB2317">
            <v>0</v>
          </cell>
          <cell r="AC2317">
            <v>0</v>
          </cell>
          <cell r="AD2317">
            <v>36</v>
          </cell>
          <cell r="AE2317">
            <v>312200</v>
          </cell>
          <cell r="AF2317">
            <v>0</v>
          </cell>
          <cell r="AI2317">
            <v>2282</v>
          </cell>
          <cell r="AK2317">
            <v>0</v>
          </cell>
          <cell r="AM2317">
            <v>544</v>
          </cell>
          <cell r="AN2317">
            <v>1</v>
          </cell>
          <cell r="AO2317">
            <v>393216</v>
          </cell>
          <cell r="AQ2317">
            <v>0</v>
          </cell>
          <cell r="AR2317">
            <v>0</v>
          </cell>
          <cell r="AS2317" t="str">
            <v>Ы</v>
          </cell>
          <cell r="AT2317" t="str">
            <v>Ы</v>
          </cell>
          <cell r="AU2317">
            <v>0</v>
          </cell>
          <cell r="AV2317">
            <v>0</v>
          </cell>
          <cell r="AW2317">
            <v>23</v>
          </cell>
          <cell r="AX2317">
            <v>1</v>
          </cell>
          <cell r="AY2317">
            <v>0</v>
          </cell>
          <cell r="AZ2317">
            <v>0</v>
          </cell>
          <cell r="BA2317">
            <v>0</v>
          </cell>
          <cell r="BB2317">
            <v>0</v>
          </cell>
          <cell r="BC2317">
            <v>38828</v>
          </cell>
        </row>
        <row r="2318">
          <cell r="A2318">
            <v>2006</v>
          </cell>
          <cell r="B2318">
            <v>3</v>
          </cell>
          <cell r="C2318">
            <v>388</v>
          </cell>
          <cell r="D2318">
            <v>21</v>
          </cell>
          <cell r="E2318">
            <v>792020</v>
          </cell>
          <cell r="F2318">
            <v>0</v>
          </cell>
          <cell r="G2318" t="str">
            <v>Затраты по ШПЗ (основные)</v>
          </cell>
          <cell r="H2318">
            <v>2011</v>
          </cell>
          <cell r="I2318">
            <v>7920</v>
          </cell>
          <cell r="J2318">
            <v>30160.09</v>
          </cell>
          <cell r="K2318">
            <v>1</v>
          </cell>
          <cell r="L2318">
            <v>0</v>
          </cell>
          <cell r="M2318">
            <v>0</v>
          </cell>
          <cell r="N2318">
            <v>0</v>
          </cell>
          <cell r="R2318">
            <v>0</v>
          </cell>
          <cell r="S2318">
            <v>0</v>
          </cell>
          <cell r="T2318">
            <v>0</v>
          </cell>
          <cell r="U2318">
            <v>36</v>
          </cell>
          <cell r="V2318">
            <v>0</v>
          </cell>
          <cell r="W2318">
            <v>0</v>
          </cell>
          <cell r="AA2318">
            <v>0</v>
          </cell>
          <cell r="AB2318">
            <v>0</v>
          </cell>
          <cell r="AC2318">
            <v>0</v>
          </cell>
          <cell r="AD2318">
            <v>36</v>
          </cell>
          <cell r="AE2318">
            <v>313000</v>
          </cell>
          <cell r="AF2318">
            <v>0</v>
          </cell>
          <cell r="AI2318">
            <v>2282</v>
          </cell>
          <cell r="AK2318">
            <v>0</v>
          </cell>
          <cell r="AM2318">
            <v>545</v>
          </cell>
          <cell r="AN2318">
            <v>1</v>
          </cell>
          <cell r="AO2318">
            <v>393216</v>
          </cell>
          <cell r="AQ2318">
            <v>0</v>
          </cell>
          <cell r="AR2318">
            <v>0</v>
          </cell>
          <cell r="AS2318" t="str">
            <v>Ы</v>
          </cell>
          <cell r="AT2318" t="str">
            <v>Ы</v>
          </cell>
          <cell r="AU2318">
            <v>0</v>
          </cell>
          <cell r="AV2318">
            <v>0</v>
          </cell>
          <cell r="AW2318">
            <v>23</v>
          </cell>
          <cell r="AX2318">
            <v>1</v>
          </cell>
          <cell r="AY2318">
            <v>0</v>
          </cell>
          <cell r="AZ2318">
            <v>0</v>
          </cell>
          <cell r="BA2318">
            <v>0</v>
          </cell>
          <cell r="BB2318">
            <v>0</v>
          </cell>
          <cell r="BC2318">
            <v>38828</v>
          </cell>
        </row>
        <row r="2319">
          <cell r="A2319">
            <v>2006</v>
          </cell>
          <cell r="B2319">
            <v>3</v>
          </cell>
          <cell r="C2319">
            <v>389</v>
          </cell>
          <cell r="D2319">
            <v>21</v>
          </cell>
          <cell r="E2319">
            <v>792020</v>
          </cell>
          <cell r="F2319">
            <v>0</v>
          </cell>
          <cell r="G2319" t="str">
            <v>Затраты по ШПЗ (основные)</v>
          </cell>
          <cell r="H2319">
            <v>2011</v>
          </cell>
          <cell r="I2319">
            <v>7920</v>
          </cell>
          <cell r="J2319">
            <v>54836.52</v>
          </cell>
          <cell r="K2319">
            <v>1</v>
          </cell>
          <cell r="L2319">
            <v>0</v>
          </cell>
          <cell r="M2319">
            <v>0</v>
          </cell>
          <cell r="N2319">
            <v>0</v>
          </cell>
          <cell r="R2319">
            <v>0</v>
          </cell>
          <cell r="S2319">
            <v>0</v>
          </cell>
          <cell r="T2319">
            <v>0</v>
          </cell>
          <cell r="U2319">
            <v>36</v>
          </cell>
          <cell r="V2319">
            <v>0</v>
          </cell>
          <cell r="W2319">
            <v>0</v>
          </cell>
          <cell r="AA2319">
            <v>0</v>
          </cell>
          <cell r="AB2319">
            <v>0</v>
          </cell>
          <cell r="AC2319">
            <v>0</v>
          </cell>
          <cell r="AD2319">
            <v>36</v>
          </cell>
          <cell r="AE2319">
            <v>314000</v>
          </cell>
          <cell r="AF2319">
            <v>0</v>
          </cell>
          <cell r="AI2319">
            <v>2282</v>
          </cell>
          <cell r="AK2319">
            <v>0</v>
          </cell>
          <cell r="AM2319">
            <v>546</v>
          </cell>
          <cell r="AN2319">
            <v>1</v>
          </cell>
          <cell r="AO2319">
            <v>393216</v>
          </cell>
          <cell r="AQ2319">
            <v>0</v>
          </cell>
          <cell r="AR2319">
            <v>0</v>
          </cell>
          <cell r="AS2319" t="str">
            <v>Ы</v>
          </cell>
          <cell r="AT2319" t="str">
            <v>Ы</v>
          </cell>
          <cell r="AU2319">
            <v>0</v>
          </cell>
          <cell r="AV2319">
            <v>0</v>
          </cell>
          <cell r="AW2319">
            <v>23</v>
          </cell>
          <cell r="AX2319">
            <v>1</v>
          </cell>
          <cell r="AY2319">
            <v>0</v>
          </cell>
          <cell r="AZ2319">
            <v>0</v>
          </cell>
          <cell r="BA2319">
            <v>0</v>
          </cell>
          <cell r="BB2319">
            <v>0</v>
          </cell>
          <cell r="BC2319">
            <v>38828</v>
          </cell>
        </row>
        <row r="2320">
          <cell r="A2320">
            <v>2006</v>
          </cell>
          <cell r="B2320">
            <v>3</v>
          </cell>
          <cell r="C2320">
            <v>390</v>
          </cell>
          <cell r="D2320">
            <v>21</v>
          </cell>
          <cell r="E2320">
            <v>792020</v>
          </cell>
          <cell r="F2320">
            <v>0</v>
          </cell>
          <cell r="G2320" t="str">
            <v>Затраты по ШПЗ (основные)</v>
          </cell>
          <cell r="H2320">
            <v>2011</v>
          </cell>
          <cell r="I2320">
            <v>7920</v>
          </cell>
          <cell r="J2320">
            <v>10967.3</v>
          </cell>
          <cell r="K2320">
            <v>1</v>
          </cell>
          <cell r="L2320">
            <v>0</v>
          </cell>
          <cell r="M2320">
            <v>0</v>
          </cell>
          <cell r="N2320">
            <v>0</v>
          </cell>
          <cell r="R2320">
            <v>0</v>
          </cell>
          <cell r="S2320">
            <v>0</v>
          </cell>
          <cell r="T2320">
            <v>0</v>
          </cell>
          <cell r="U2320">
            <v>36</v>
          </cell>
          <cell r="V2320">
            <v>0</v>
          </cell>
          <cell r="W2320">
            <v>0</v>
          </cell>
          <cell r="AA2320">
            <v>0</v>
          </cell>
          <cell r="AB2320">
            <v>0</v>
          </cell>
          <cell r="AC2320">
            <v>0</v>
          </cell>
          <cell r="AD2320">
            <v>36</v>
          </cell>
          <cell r="AE2320">
            <v>315000</v>
          </cell>
          <cell r="AF2320">
            <v>0</v>
          </cell>
          <cell r="AI2320">
            <v>2282</v>
          </cell>
          <cell r="AK2320">
            <v>0</v>
          </cell>
          <cell r="AM2320">
            <v>547</v>
          </cell>
          <cell r="AN2320">
            <v>1</v>
          </cell>
          <cell r="AO2320">
            <v>393216</v>
          </cell>
          <cell r="AQ2320">
            <v>0</v>
          </cell>
          <cell r="AR2320">
            <v>0</v>
          </cell>
          <cell r="AS2320" t="str">
            <v>Ы</v>
          </cell>
          <cell r="AT2320" t="str">
            <v>Ы</v>
          </cell>
          <cell r="AU2320">
            <v>0</v>
          </cell>
          <cell r="AV2320">
            <v>0</v>
          </cell>
          <cell r="AW2320">
            <v>23</v>
          </cell>
          <cell r="AX2320">
            <v>1</v>
          </cell>
          <cell r="AY2320">
            <v>0</v>
          </cell>
          <cell r="AZ2320">
            <v>0</v>
          </cell>
          <cell r="BA2320">
            <v>0</v>
          </cell>
          <cell r="BB2320">
            <v>0</v>
          </cell>
          <cell r="BC2320">
            <v>38828</v>
          </cell>
        </row>
        <row r="2321">
          <cell r="A2321">
            <v>2006</v>
          </cell>
          <cell r="B2321">
            <v>3</v>
          </cell>
          <cell r="C2321">
            <v>391</v>
          </cell>
          <cell r="D2321">
            <v>21</v>
          </cell>
          <cell r="E2321">
            <v>792020</v>
          </cell>
          <cell r="F2321">
            <v>0</v>
          </cell>
          <cell r="G2321" t="str">
            <v>Затраты по ШПЗ (основные)</v>
          </cell>
          <cell r="H2321">
            <v>2011</v>
          </cell>
          <cell r="I2321">
            <v>7920</v>
          </cell>
          <cell r="J2321">
            <v>509091</v>
          </cell>
          <cell r="K2321">
            <v>1</v>
          </cell>
          <cell r="L2321">
            <v>0</v>
          </cell>
          <cell r="M2321">
            <v>0</v>
          </cell>
          <cell r="N2321">
            <v>0</v>
          </cell>
          <cell r="R2321">
            <v>0</v>
          </cell>
          <cell r="S2321">
            <v>0</v>
          </cell>
          <cell r="T2321">
            <v>0</v>
          </cell>
          <cell r="U2321">
            <v>36</v>
          </cell>
          <cell r="V2321">
            <v>0</v>
          </cell>
          <cell r="W2321">
            <v>0</v>
          </cell>
          <cell r="AA2321">
            <v>0</v>
          </cell>
          <cell r="AB2321">
            <v>0</v>
          </cell>
          <cell r="AC2321">
            <v>0</v>
          </cell>
          <cell r="AD2321">
            <v>36</v>
          </cell>
          <cell r="AE2321">
            <v>410000</v>
          </cell>
          <cell r="AF2321">
            <v>0</v>
          </cell>
          <cell r="AI2321">
            <v>2282</v>
          </cell>
          <cell r="AK2321">
            <v>0</v>
          </cell>
          <cell r="AM2321">
            <v>548</v>
          </cell>
          <cell r="AN2321">
            <v>1</v>
          </cell>
          <cell r="AO2321">
            <v>393216</v>
          </cell>
          <cell r="AQ2321">
            <v>0</v>
          </cell>
          <cell r="AR2321">
            <v>0</v>
          </cell>
          <cell r="AS2321" t="str">
            <v>Ы</v>
          </cell>
          <cell r="AT2321" t="str">
            <v>Ы</v>
          </cell>
          <cell r="AU2321">
            <v>0</v>
          </cell>
          <cell r="AV2321">
            <v>0</v>
          </cell>
          <cell r="AW2321">
            <v>23</v>
          </cell>
          <cell r="AX2321">
            <v>1</v>
          </cell>
          <cell r="AY2321">
            <v>0</v>
          </cell>
          <cell r="AZ2321">
            <v>0</v>
          </cell>
          <cell r="BA2321">
            <v>0</v>
          </cell>
          <cell r="BB2321">
            <v>0</v>
          </cell>
          <cell r="BC2321">
            <v>38828</v>
          </cell>
        </row>
        <row r="2322">
          <cell r="A2322">
            <v>2006</v>
          </cell>
          <cell r="B2322">
            <v>3</v>
          </cell>
          <cell r="C2322">
            <v>392</v>
          </cell>
          <cell r="D2322">
            <v>21</v>
          </cell>
          <cell r="E2322">
            <v>792020</v>
          </cell>
          <cell r="F2322">
            <v>0</v>
          </cell>
          <cell r="G2322" t="str">
            <v>Затраты по ШПЗ (основные)</v>
          </cell>
          <cell r="H2322">
            <v>2011</v>
          </cell>
          <cell r="I2322">
            <v>7920</v>
          </cell>
          <cell r="J2322">
            <v>12430</v>
          </cell>
          <cell r="K2322">
            <v>1</v>
          </cell>
          <cell r="L2322">
            <v>0</v>
          </cell>
          <cell r="M2322">
            <v>0</v>
          </cell>
          <cell r="N2322">
            <v>0</v>
          </cell>
          <cell r="R2322">
            <v>0</v>
          </cell>
          <cell r="S2322">
            <v>0</v>
          </cell>
          <cell r="T2322">
            <v>0</v>
          </cell>
          <cell r="U2322">
            <v>36</v>
          </cell>
          <cell r="V2322">
            <v>0</v>
          </cell>
          <cell r="W2322">
            <v>0</v>
          </cell>
          <cell r="AA2322">
            <v>0</v>
          </cell>
          <cell r="AB2322">
            <v>0</v>
          </cell>
          <cell r="AC2322">
            <v>0</v>
          </cell>
          <cell r="AD2322">
            <v>36</v>
          </cell>
          <cell r="AE2322">
            <v>410200</v>
          </cell>
          <cell r="AF2322">
            <v>0</v>
          </cell>
          <cell r="AI2322">
            <v>2282</v>
          </cell>
          <cell r="AK2322">
            <v>0</v>
          </cell>
          <cell r="AM2322">
            <v>549</v>
          </cell>
          <cell r="AN2322">
            <v>1</v>
          </cell>
          <cell r="AO2322">
            <v>393216</v>
          </cell>
          <cell r="AQ2322">
            <v>0</v>
          </cell>
          <cell r="AR2322">
            <v>0</v>
          </cell>
          <cell r="AS2322" t="str">
            <v>Ы</v>
          </cell>
          <cell r="AT2322" t="str">
            <v>Ы</v>
          </cell>
          <cell r="AU2322">
            <v>0</v>
          </cell>
          <cell r="AV2322">
            <v>0</v>
          </cell>
          <cell r="AW2322">
            <v>23</v>
          </cell>
          <cell r="AX2322">
            <v>1</v>
          </cell>
          <cell r="AY2322">
            <v>0</v>
          </cell>
          <cell r="AZ2322">
            <v>0</v>
          </cell>
          <cell r="BA2322">
            <v>0</v>
          </cell>
          <cell r="BB2322">
            <v>0</v>
          </cell>
          <cell r="BC2322">
            <v>38828</v>
          </cell>
        </row>
        <row r="2323">
          <cell r="A2323">
            <v>2006</v>
          </cell>
          <cell r="B2323">
            <v>3</v>
          </cell>
          <cell r="C2323">
            <v>393</v>
          </cell>
          <cell r="D2323">
            <v>21</v>
          </cell>
          <cell r="E2323">
            <v>792020</v>
          </cell>
          <cell r="F2323">
            <v>0</v>
          </cell>
          <cell r="G2323" t="str">
            <v>Затраты по ШПЗ (основные)</v>
          </cell>
          <cell r="H2323">
            <v>2011</v>
          </cell>
          <cell r="I2323">
            <v>7920</v>
          </cell>
          <cell r="J2323">
            <v>82321</v>
          </cell>
          <cell r="K2323">
            <v>1</v>
          </cell>
          <cell r="L2323">
            <v>0</v>
          </cell>
          <cell r="M2323">
            <v>0</v>
          </cell>
          <cell r="N2323">
            <v>0</v>
          </cell>
          <cell r="R2323">
            <v>0</v>
          </cell>
          <cell r="S2323">
            <v>0</v>
          </cell>
          <cell r="T2323">
            <v>0</v>
          </cell>
          <cell r="U2323">
            <v>36</v>
          </cell>
          <cell r="V2323">
            <v>0</v>
          </cell>
          <cell r="W2323">
            <v>0</v>
          </cell>
          <cell r="AA2323">
            <v>0</v>
          </cell>
          <cell r="AB2323">
            <v>0</v>
          </cell>
          <cell r="AC2323">
            <v>0</v>
          </cell>
          <cell r="AD2323">
            <v>36</v>
          </cell>
          <cell r="AE2323">
            <v>420000</v>
          </cell>
          <cell r="AF2323">
            <v>0</v>
          </cell>
          <cell r="AI2323">
            <v>2282</v>
          </cell>
          <cell r="AK2323">
            <v>0</v>
          </cell>
          <cell r="AM2323">
            <v>550</v>
          </cell>
          <cell r="AN2323">
            <v>1</v>
          </cell>
          <cell r="AO2323">
            <v>393216</v>
          </cell>
          <cell r="AQ2323">
            <v>0</v>
          </cell>
          <cell r="AR2323">
            <v>0</v>
          </cell>
          <cell r="AS2323" t="str">
            <v>Ы</v>
          </cell>
          <cell r="AT2323" t="str">
            <v>Ы</v>
          </cell>
          <cell r="AU2323">
            <v>0</v>
          </cell>
          <cell r="AV2323">
            <v>0</v>
          </cell>
          <cell r="AW2323">
            <v>23</v>
          </cell>
          <cell r="AX2323">
            <v>1</v>
          </cell>
          <cell r="AY2323">
            <v>0</v>
          </cell>
          <cell r="AZ2323">
            <v>0</v>
          </cell>
          <cell r="BA2323">
            <v>0</v>
          </cell>
          <cell r="BB2323">
            <v>0</v>
          </cell>
          <cell r="BC2323">
            <v>38828</v>
          </cell>
        </row>
        <row r="2324">
          <cell r="A2324">
            <v>2006</v>
          </cell>
          <cell r="B2324">
            <v>3</v>
          </cell>
          <cell r="C2324">
            <v>394</v>
          </cell>
          <cell r="D2324">
            <v>21</v>
          </cell>
          <cell r="E2324">
            <v>792020</v>
          </cell>
          <cell r="F2324">
            <v>0</v>
          </cell>
          <cell r="G2324" t="str">
            <v>Затраты по ШПЗ (основные)</v>
          </cell>
          <cell r="H2324">
            <v>2011</v>
          </cell>
          <cell r="I2324">
            <v>7920</v>
          </cell>
          <cell r="J2324">
            <v>81172</v>
          </cell>
          <cell r="K2324">
            <v>1</v>
          </cell>
          <cell r="L2324">
            <v>0</v>
          </cell>
          <cell r="M2324">
            <v>0</v>
          </cell>
          <cell r="N2324">
            <v>0</v>
          </cell>
          <cell r="R2324">
            <v>0</v>
          </cell>
          <cell r="S2324">
            <v>0</v>
          </cell>
          <cell r="T2324">
            <v>0</v>
          </cell>
          <cell r="U2324">
            <v>36</v>
          </cell>
          <cell r="V2324">
            <v>0</v>
          </cell>
          <cell r="W2324">
            <v>0</v>
          </cell>
          <cell r="AA2324">
            <v>0</v>
          </cell>
          <cell r="AB2324">
            <v>0</v>
          </cell>
          <cell r="AC2324">
            <v>0</v>
          </cell>
          <cell r="AD2324">
            <v>36</v>
          </cell>
          <cell r="AE2324">
            <v>430000</v>
          </cell>
          <cell r="AF2324">
            <v>0</v>
          </cell>
          <cell r="AI2324">
            <v>2282</v>
          </cell>
          <cell r="AK2324">
            <v>0</v>
          </cell>
          <cell r="AM2324">
            <v>551</v>
          </cell>
          <cell r="AN2324">
            <v>1</v>
          </cell>
          <cell r="AO2324">
            <v>393216</v>
          </cell>
          <cell r="AQ2324">
            <v>0</v>
          </cell>
          <cell r="AR2324">
            <v>0</v>
          </cell>
          <cell r="AS2324" t="str">
            <v>Ы</v>
          </cell>
          <cell r="AT2324" t="str">
            <v>Ы</v>
          </cell>
          <cell r="AU2324">
            <v>0</v>
          </cell>
          <cell r="AV2324">
            <v>0</v>
          </cell>
          <cell r="AW2324">
            <v>23</v>
          </cell>
          <cell r="AX2324">
            <v>1</v>
          </cell>
          <cell r="AY2324">
            <v>0</v>
          </cell>
          <cell r="AZ2324">
            <v>0</v>
          </cell>
          <cell r="BA2324">
            <v>0</v>
          </cell>
          <cell r="BB2324">
            <v>0</v>
          </cell>
          <cell r="BC2324">
            <v>38828</v>
          </cell>
        </row>
        <row r="2325">
          <cell r="A2325">
            <v>2006</v>
          </cell>
          <cell r="B2325">
            <v>3</v>
          </cell>
          <cell r="C2325">
            <v>395</v>
          </cell>
          <cell r="D2325">
            <v>21</v>
          </cell>
          <cell r="E2325">
            <v>792020</v>
          </cell>
          <cell r="F2325">
            <v>0</v>
          </cell>
          <cell r="G2325" t="str">
            <v>Затраты по ШПЗ (основные)</v>
          </cell>
          <cell r="H2325">
            <v>2011</v>
          </cell>
          <cell r="I2325">
            <v>7920</v>
          </cell>
          <cell r="J2325">
            <v>568260</v>
          </cell>
          <cell r="K2325">
            <v>1</v>
          </cell>
          <cell r="L2325">
            <v>0</v>
          </cell>
          <cell r="M2325">
            <v>0</v>
          </cell>
          <cell r="N2325">
            <v>0</v>
          </cell>
          <cell r="R2325">
            <v>0</v>
          </cell>
          <cell r="S2325">
            <v>0</v>
          </cell>
          <cell r="T2325">
            <v>0</v>
          </cell>
          <cell r="U2325">
            <v>36</v>
          </cell>
          <cell r="V2325">
            <v>0</v>
          </cell>
          <cell r="W2325">
            <v>0</v>
          </cell>
          <cell r="AA2325">
            <v>0</v>
          </cell>
          <cell r="AB2325">
            <v>0</v>
          </cell>
          <cell r="AC2325">
            <v>0</v>
          </cell>
          <cell r="AD2325">
            <v>36</v>
          </cell>
          <cell r="AE2325">
            <v>430110</v>
          </cell>
          <cell r="AF2325">
            <v>0</v>
          </cell>
          <cell r="AI2325">
            <v>2282</v>
          </cell>
          <cell r="AK2325">
            <v>0</v>
          </cell>
          <cell r="AM2325">
            <v>552</v>
          </cell>
          <cell r="AN2325">
            <v>1</v>
          </cell>
          <cell r="AO2325">
            <v>393216</v>
          </cell>
          <cell r="AQ2325">
            <v>0</v>
          </cell>
          <cell r="AR2325">
            <v>0</v>
          </cell>
          <cell r="AS2325" t="str">
            <v>Ы</v>
          </cell>
          <cell r="AT2325" t="str">
            <v>Ы</v>
          </cell>
          <cell r="AU2325">
            <v>0</v>
          </cell>
          <cell r="AV2325">
            <v>0</v>
          </cell>
          <cell r="AW2325">
            <v>23</v>
          </cell>
          <cell r="AX2325">
            <v>1</v>
          </cell>
          <cell r="AY2325">
            <v>0</v>
          </cell>
          <cell r="AZ2325">
            <v>0</v>
          </cell>
          <cell r="BA2325">
            <v>0</v>
          </cell>
          <cell r="BB2325">
            <v>0</v>
          </cell>
          <cell r="BC2325">
            <v>38828</v>
          </cell>
        </row>
        <row r="2326">
          <cell r="A2326">
            <v>2006</v>
          </cell>
          <cell r="B2326">
            <v>3</v>
          </cell>
          <cell r="C2326">
            <v>396</v>
          </cell>
          <cell r="D2326">
            <v>21</v>
          </cell>
          <cell r="E2326">
            <v>792020</v>
          </cell>
          <cell r="F2326">
            <v>0</v>
          </cell>
          <cell r="G2326" t="str">
            <v>Затраты по ШПЗ (основные)</v>
          </cell>
          <cell r="H2326">
            <v>2011</v>
          </cell>
          <cell r="I2326">
            <v>7920</v>
          </cell>
          <cell r="J2326">
            <v>207683</v>
          </cell>
          <cell r="K2326">
            <v>1</v>
          </cell>
          <cell r="L2326">
            <v>0</v>
          </cell>
          <cell r="M2326">
            <v>0</v>
          </cell>
          <cell r="N2326">
            <v>0</v>
          </cell>
          <cell r="R2326">
            <v>0</v>
          </cell>
          <cell r="S2326">
            <v>0</v>
          </cell>
          <cell r="T2326">
            <v>0</v>
          </cell>
          <cell r="U2326">
            <v>36</v>
          </cell>
          <cell r="V2326">
            <v>0</v>
          </cell>
          <cell r="W2326">
            <v>0</v>
          </cell>
          <cell r="AA2326">
            <v>0</v>
          </cell>
          <cell r="AB2326">
            <v>0</v>
          </cell>
          <cell r="AC2326">
            <v>0</v>
          </cell>
          <cell r="AD2326">
            <v>36</v>
          </cell>
          <cell r="AE2326">
            <v>430120</v>
          </cell>
          <cell r="AF2326">
            <v>0</v>
          </cell>
          <cell r="AI2326">
            <v>2282</v>
          </cell>
          <cell r="AK2326">
            <v>0</v>
          </cell>
          <cell r="AM2326">
            <v>553</v>
          </cell>
          <cell r="AN2326">
            <v>1</v>
          </cell>
          <cell r="AO2326">
            <v>393216</v>
          </cell>
          <cell r="AQ2326">
            <v>0</v>
          </cell>
          <cell r="AR2326">
            <v>0</v>
          </cell>
          <cell r="AS2326" t="str">
            <v>Ы</v>
          </cell>
          <cell r="AT2326" t="str">
            <v>Ы</v>
          </cell>
          <cell r="AU2326">
            <v>0</v>
          </cell>
          <cell r="AV2326">
            <v>0</v>
          </cell>
          <cell r="AW2326">
            <v>23</v>
          </cell>
          <cell r="AX2326">
            <v>1</v>
          </cell>
          <cell r="AY2326">
            <v>0</v>
          </cell>
          <cell r="AZ2326">
            <v>0</v>
          </cell>
          <cell r="BA2326">
            <v>0</v>
          </cell>
          <cell r="BB2326">
            <v>0</v>
          </cell>
          <cell r="BC2326">
            <v>38828</v>
          </cell>
        </row>
        <row r="2327">
          <cell r="A2327">
            <v>2006</v>
          </cell>
          <cell r="B2327">
            <v>3</v>
          </cell>
          <cell r="C2327">
            <v>397</v>
          </cell>
          <cell r="D2327">
            <v>21</v>
          </cell>
          <cell r="E2327">
            <v>792020</v>
          </cell>
          <cell r="F2327">
            <v>0</v>
          </cell>
          <cell r="G2327" t="str">
            <v>Затраты по ШПЗ (основные)</v>
          </cell>
          <cell r="H2327">
            <v>2011</v>
          </cell>
          <cell r="I2327">
            <v>7920</v>
          </cell>
          <cell r="J2327">
            <v>651840</v>
          </cell>
          <cell r="K2327">
            <v>1</v>
          </cell>
          <cell r="L2327">
            <v>0</v>
          </cell>
          <cell r="M2327">
            <v>0</v>
          </cell>
          <cell r="N2327">
            <v>0</v>
          </cell>
          <cell r="R2327">
            <v>0</v>
          </cell>
          <cell r="S2327">
            <v>0</v>
          </cell>
          <cell r="T2327">
            <v>0</v>
          </cell>
          <cell r="U2327">
            <v>36</v>
          </cell>
          <cell r="V2327">
            <v>0</v>
          </cell>
          <cell r="W2327">
            <v>0</v>
          </cell>
          <cell r="AA2327">
            <v>0</v>
          </cell>
          <cell r="AB2327">
            <v>0</v>
          </cell>
          <cell r="AC2327">
            <v>0</v>
          </cell>
          <cell r="AD2327">
            <v>36</v>
          </cell>
          <cell r="AE2327">
            <v>430130</v>
          </cell>
          <cell r="AF2327">
            <v>0</v>
          </cell>
          <cell r="AI2327">
            <v>2282</v>
          </cell>
          <cell r="AK2327">
            <v>0</v>
          </cell>
          <cell r="AM2327">
            <v>554</v>
          </cell>
          <cell r="AN2327">
            <v>1</v>
          </cell>
          <cell r="AO2327">
            <v>393216</v>
          </cell>
          <cell r="AQ2327">
            <v>0</v>
          </cell>
          <cell r="AR2327">
            <v>0</v>
          </cell>
          <cell r="AS2327" t="str">
            <v>Ы</v>
          </cell>
          <cell r="AT2327" t="str">
            <v>Ы</v>
          </cell>
          <cell r="AU2327">
            <v>0</v>
          </cell>
          <cell r="AV2327">
            <v>0</v>
          </cell>
          <cell r="AW2327">
            <v>23</v>
          </cell>
          <cell r="AX2327">
            <v>1</v>
          </cell>
          <cell r="AY2327">
            <v>0</v>
          </cell>
          <cell r="AZ2327">
            <v>0</v>
          </cell>
          <cell r="BA2327">
            <v>0</v>
          </cell>
          <cell r="BB2327">
            <v>0</v>
          </cell>
          <cell r="BC2327">
            <v>38828</v>
          </cell>
        </row>
        <row r="2328">
          <cell r="A2328">
            <v>2006</v>
          </cell>
          <cell r="B2328">
            <v>3</v>
          </cell>
          <cell r="C2328">
            <v>398</v>
          </cell>
          <cell r="D2328">
            <v>21</v>
          </cell>
          <cell r="E2328">
            <v>792020</v>
          </cell>
          <cell r="F2328">
            <v>0</v>
          </cell>
          <cell r="G2328" t="str">
            <v>Затраты по ШПЗ (основные)</v>
          </cell>
          <cell r="H2328">
            <v>2011</v>
          </cell>
          <cell r="I2328">
            <v>7920</v>
          </cell>
          <cell r="J2328">
            <v>560413</v>
          </cell>
          <cell r="K2328">
            <v>1</v>
          </cell>
          <cell r="L2328">
            <v>0</v>
          </cell>
          <cell r="M2328">
            <v>0</v>
          </cell>
          <cell r="N2328">
            <v>0</v>
          </cell>
          <cell r="R2328">
            <v>0</v>
          </cell>
          <cell r="S2328">
            <v>0</v>
          </cell>
          <cell r="T2328">
            <v>0</v>
          </cell>
          <cell r="U2328">
            <v>36</v>
          </cell>
          <cell r="V2328">
            <v>0</v>
          </cell>
          <cell r="W2328">
            <v>0</v>
          </cell>
          <cell r="AA2328">
            <v>0</v>
          </cell>
          <cell r="AB2328">
            <v>0</v>
          </cell>
          <cell r="AC2328">
            <v>0</v>
          </cell>
          <cell r="AD2328">
            <v>36</v>
          </cell>
          <cell r="AE2328">
            <v>430140</v>
          </cell>
          <cell r="AF2328">
            <v>0</v>
          </cell>
          <cell r="AI2328">
            <v>2282</v>
          </cell>
          <cell r="AK2328">
            <v>0</v>
          </cell>
          <cell r="AM2328">
            <v>555</v>
          </cell>
          <cell r="AN2328">
            <v>1</v>
          </cell>
          <cell r="AO2328">
            <v>393216</v>
          </cell>
          <cell r="AQ2328">
            <v>0</v>
          </cell>
          <cell r="AR2328">
            <v>0</v>
          </cell>
          <cell r="AS2328" t="str">
            <v>Ы</v>
          </cell>
          <cell r="AT2328" t="str">
            <v>Ы</v>
          </cell>
          <cell r="AU2328">
            <v>0</v>
          </cell>
          <cell r="AV2328">
            <v>0</v>
          </cell>
          <cell r="AW2328">
            <v>23</v>
          </cell>
          <cell r="AX2328">
            <v>1</v>
          </cell>
          <cell r="AY2328">
            <v>0</v>
          </cell>
          <cell r="AZ2328">
            <v>0</v>
          </cell>
          <cell r="BA2328">
            <v>0</v>
          </cell>
          <cell r="BB2328">
            <v>0</v>
          </cell>
          <cell r="BC2328">
            <v>38828</v>
          </cell>
        </row>
        <row r="2329">
          <cell r="A2329">
            <v>2006</v>
          </cell>
          <cell r="B2329">
            <v>3</v>
          </cell>
          <cell r="C2329">
            <v>399</v>
          </cell>
          <cell r="D2329">
            <v>21</v>
          </cell>
          <cell r="E2329">
            <v>792020</v>
          </cell>
          <cell r="F2329">
            <v>0</v>
          </cell>
          <cell r="G2329" t="str">
            <v>Затраты по ШПЗ (основные)</v>
          </cell>
          <cell r="H2329">
            <v>2011</v>
          </cell>
          <cell r="I2329">
            <v>7920</v>
          </cell>
          <cell r="J2329">
            <v>90371</v>
          </cell>
          <cell r="K2329">
            <v>1</v>
          </cell>
          <cell r="L2329">
            <v>0</v>
          </cell>
          <cell r="M2329">
            <v>0</v>
          </cell>
          <cell r="N2329">
            <v>0</v>
          </cell>
          <cell r="R2329">
            <v>0</v>
          </cell>
          <cell r="S2329">
            <v>0</v>
          </cell>
          <cell r="T2329">
            <v>0</v>
          </cell>
          <cell r="U2329">
            <v>36</v>
          </cell>
          <cell r="V2329">
            <v>0</v>
          </cell>
          <cell r="W2329">
            <v>0</v>
          </cell>
          <cell r="AA2329">
            <v>0</v>
          </cell>
          <cell r="AB2329">
            <v>0</v>
          </cell>
          <cell r="AC2329">
            <v>0</v>
          </cell>
          <cell r="AD2329">
            <v>36</v>
          </cell>
          <cell r="AE2329">
            <v>430230</v>
          </cell>
          <cell r="AF2329">
            <v>0</v>
          </cell>
          <cell r="AI2329">
            <v>2282</v>
          </cell>
          <cell r="AK2329">
            <v>0</v>
          </cell>
          <cell r="AM2329">
            <v>556</v>
          </cell>
          <cell r="AN2329">
            <v>1</v>
          </cell>
          <cell r="AO2329">
            <v>393216</v>
          </cell>
          <cell r="AQ2329">
            <v>0</v>
          </cell>
          <cell r="AR2329">
            <v>0</v>
          </cell>
          <cell r="AS2329" t="str">
            <v>Ы</v>
          </cell>
          <cell r="AT2329" t="str">
            <v>Ы</v>
          </cell>
          <cell r="AU2329">
            <v>0</v>
          </cell>
          <cell r="AV2329">
            <v>0</v>
          </cell>
          <cell r="AW2329">
            <v>23</v>
          </cell>
          <cell r="AX2329">
            <v>1</v>
          </cell>
          <cell r="AY2329">
            <v>0</v>
          </cell>
          <cell r="AZ2329">
            <v>0</v>
          </cell>
          <cell r="BA2329">
            <v>0</v>
          </cell>
          <cell r="BB2329">
            <v>0</v>
          </cell>
          <cell r="BC2329">
            <v>38828</v>
          </cell>
        </row>
        <row r="2330">
          <cell r="A2330">
            <v>2006</v>
          </cell>
          <cell r="B2330">
            <v>3</v>
          </cell>
          <cell r="C2330">
            <v>400</v>
          </cell>
          <cell r="D2330">
            <v>21</v>
          </cell>
          <cell r="E2330">
            <v>792020</v>
          </cell>
          <cell r="F2330">
            <v>0</v>
          </cell>
          <cell r="G2330" t="str">
            <v>Затраты по ШПЗ (основные)</v>
          </cell>
          <cell r="H2330">
            <v>2011</v>
          </cell>
          <cell r="I2330">
            <v>7920</v>
          </cell>
          <cell r="J2330">
            <v>18533</v>
          </cell>
          <cell r="K2330">
            <v>1</v>
          </cell>
          <cell r="L2330">
            <v>0</v>
          </cell>
          <cell r="M2330">
            <v>0</v>
          </cell>
          <cell r="N2330">
            <v>0</v>
          </cell>
          <cell r="R2330">
            <v>0</v>
          </cell>
          <cell r="S2330">
            <v>0</v>
          </cell>
          <cell r="T2330">
            <v>0</v>
          </cell>
          <cell r="U2330">
            <v>36</v>
          </cell>
          <cell r="V2330">
            <v>0</v>
          </cell>
          <cell r="W2330">
            <v>0</v>
          </cell>
          <cell r="AA2330">
            <v>0</v>
          </cell>
          <cell r="AB2330">
            <v>0</v>
          </cell>
          <cell r="AC2330">
            <v>0</v>
          </cell>
          <cell r="AD2330">
            <v>36</v>
          </cell>
          <cell r="AE2330">
            <v>430240</v>
          </cell>
          <cell r="AF2330">
            <v>0</v>
          </cell>
          <cell r="AI2330">
            <v>2282</v>
          </cell>
          <cell r="AK2330">
            <v>0</v>
          </cell>
          <cell r="AM2330">
            <v>557</v>
          </cell>
          <cell r="AN2330">
            <v>1</v>
          </cell>
          <cell r="AO2330">
            <v>393216</v>
          </cell>
          <cell r="AQ2330">
            <v>0</v>
          </cell>
          <cell r="AR2330">
            <v>0</v>
          </cell>
          <cell r="AS2330" t="str">
            <v>Ы</v>
          </cell>
          <cell r="AT2330" t="str">
            <v>Ы</v>
          </cell>
          <cell r="AU2330">
            <v>0</v>
          </cell>
          <cell r="AV2330">
            <v>0</v>
          </cell>
          <cell r="AW2330">
            <v>23</v>
          </cell>
          <cell r="AX2330">
            <v>1</v>
          </cell>
          <cell r="AY2330">
            <v>0</v>
          </cell>
          <cell r="AZ2330">
            <v>0</v>
          </cell>
          <cell r="BA2330">
            <v>0</v>
          </cell>
          <cell r="BB2330">
            <v>0</v>
          </cell>
          <cell r="BC2330">
            <v>38828</v>
          </cell>
        </row>
        <row r="2331">
          <cell r="A2331">
            <v>2006</v>
          </cell>
          <cell r="B2331">
            <v>3</v>
          </cell>
          <cell r="C2331">
            <v>401</v>
          </cell>
          <cell r="D2331">
            <v>21</v>
          </cell>
          <cell r="E2331">
            <v>792020</v>
          </cell>
          <cell r="F2331">
            <v>0</v>
          </cell>
          <cell r="G2331" t="str">
            <v>Затраты по ШПЗ (основные)</v>
          </cell>
          <cell r="H2331">
            <v>2011</v>
          </cell>
          <cell r="I2331">
            <v>7920</v>
          </cell>
          <cell r="J2331">
            <v>41218</v>
          </cell>
          <cell r="K2331">
            <v>1</v>
          </cell>
          <cell r="L2331">
            <v>0</v>
          </cell>
          <cell r="M2331">
            <v>0</v>
          </cell>
          <cell r="N2331">
            <v>0</v>
          </cell>
          <cell r="R2331">
            <v>0</v>
          </cell>
          <cell r="S2331">
            <v>0</v>
          </cell>
          <cell r="T2331">
            <v>0</v>
          </cell>
          <cell r="U2331">
            <v>36</v>
          </cell>
          <cell r="V2331">
            <v>0</v>
          </cell>
          <cell r="W2331">
            <v>0</v>
          </cell>
          <cell r="AA2331">
            <v>0</v>
          </cell>
          <cell r="AB2331">
            <v>0</v>
          </cell>
          <cell r="AC2331">
            <v>0</v>
          </cell>
          <cell r="AD2331">
            <v>36</v>
          </cell>
          <cell r="AE2331">
            <v>450000</v>
          </cell>
          <cell r="AF2331">
            <v>0</v>
          </cell>
          <cell r="AI2331">
            <v>2282</v>
          </cell>
          <cell r="AK2331">
            <v>0</v>
          </cell>
          <cell r="AM2331">
            <v>558</v>
          </cell>
          <cell r="AN2331">
            <v>1</v>
          </cell>
          <cell r="AO2331">
            <v>393216</v>
          </cell>
          <cell r="AQ2331">
            <v>0</v>
          </cell>
          <cell r="AR2331">
            <v>0</v>
          </cell>
          <cell r="AS2331" t="str">
            <v>Ы</v>
          </cell>
          <cell r="AT2331" t="str">
            <v>Ы</v>
          </cell>
          <cell r="AU2331">
            <v>0</v>
          </cell>
          <cell r="AV2331">
            <v>0</v>
          </cell>
          <cell r="AW2331">
            <v>23</v>
          </cell>
          <cell r="AX2331">
            <v>1</v>
          </cell>
          <cell r="AY2331">
            <v>0</v>
          </cell>
          <cell r="AZ2331">
            <v>0</v>
          </cell>
          <cell r="BA2331">
            <v>0</v>
          </cell>
          <cell r="BB2331">
            <v>0</v>
          </cell>
          <cell r="BC2331">
            <v>38828</v>
          </cell>
        </row>
        <row r="2332">
          <cell r="A2332">
            <v>2006</v>
          </cell>
          <cell r="B2332">
            <v>3</v>
          </cell>
          <cell r="C2332">
            <v>402</v>
          </cell>
          <cell r="D2332">
            <v>21</v>
          </cell>
          <cell r="E2332">
            <v>792020</v>
          </cell>
          <cell r="F2332">
            <v>0</v>
          </cell>
          <cell r="G2332" t="str">
            <v>Затраты по ШПЗ (основные)</v>
          </cell>
          <cell r="H2332">
            <v>2011</v>
          </cell>
          <cell r="I2332">
            <v>7920</v>
          </cell>
          <cell r="J2332">
            <v>19402</v>
          </cell>
          <cell r="K2332">
            <v>1</v>
          </cell>
          <cell r="L2332">
            <v>0</v>
          </cell>
          <cell r="M2332">
            <v>0</v>
          </cell>
          <cell r="N2332">
            <v>0</v>
          </cell>
          <cell r="R2332">
            <v>0</v>
          </cell>
          <cell r="S2332">
            <v>0</v>
          </cell>
          <cell r="T2332">
            <v>0</v>
          </cell>
          <cell r="U2332">
            <v>36</v>
          </cell>
          <cell r="V2332">
            <v>0</v>
          </cell>
          <cell r="W2332">
            <v>0</v>
          </cell>
          <cell r="AA2332">
            <v>0</v>
          </cell>
          <cell r="AB2332">
            <v>0</v>
          </cell>
          <cell r="AC2332">
            <v>0</v>
          </cell>
          <cell r="AD2332">
            <v>36</v>
          </cell>
          <cell r="AE2332">
            <v>460000</v>
          </cell>
          <cell r="AF2332">
            <v>0</v>
          </cell>
          <cell r="AI2332">
            <v>2282</v>
          </cell>
          <cell r="AK2332">
            <v>0</v>
          </cell>
          <cell r="AM2332">
            <v>559</v>
          </cell>
          <cell r="AN2332">
            <v>1</v>
          </cell>
          <cell r="AO2332">
            <v>393216</v>
          </cell>
          <cell r="AQ2332">
            <v>0</v>
          </cell>
          <cell r="AR2332">
            <v>0</v>
          </cell>
          <cell r="AS2332" t="str">
            <v>Ы</v>
          </cell>
          <cell r="AT2332" t="str">
            <v>Ы</v>
          </cell>
          <cell r="AU2332">
            <v>0</v>
          </cell>
          <cell r="AV2332">
            <v>0</v>
          </cell>
          <cell r="AW2332">
            <v>23</v>
          </cell>
          <cell r="AX2332">
            <v>1</v>
          </cell>
          <cell r="AY2332">
            <v>0</v>
          </cell>
          <cell r="AZ2332">
            <v>0</v>
          </cell>
          <cell r="BA2332">
            <v>0</v>
          </cell>
          <cell r="BB2332">
            <v>0</v>
          </cell>
          <cell r="BC2332">
            <v>38828</v>
          </cell>
        </row>
        <row r="2333">
          <cell r="A2333">
            <v>2006</v>
          </cell>
          <cell r="B2333">
            <v>3</v>
          </cell>
          <cell r="C2333">
            <v>403</v>
          </cell>
          <cell r="D2333">
            <v>21</v>
          </cell>
          <cell r="E2333">
            <v>792020</v>
          </cell>
          <cell r="F2333">
            <v>0</v>
          </cell>
          <cell r="G2333" t="str">
            <v>Затраты по ШПЗ (основные)</v>
          </cell>
          <cell r="H2333">
            <v>2011</v>
          </cell>
          <cell r="I2333">
            <v>7920</v>
          </cell>
          <cell r="J2333">
            <v>2697</v>
          </cell>
          <cell r="K2333">
            <v>1</v>
          </cell>
          <cell r="L2333">
            <v>0</v>
          </cell>
          <cell r="M2333">
            <v>0</v>
          </cell>
          <cell r="N2333">
            <v>0</v>
          </cell>
          <cell r="R2333">
            <v>0</v>
          </cell>
          <cell r="S2333">
            <v>0</v>
          </cell>
          <cell r="T2333">
            <v>0</v>
          </cell>
          <cell r="U2333">
            <v>36</v>
          </cell>
          <cell r="V2333">
            <v>0</v>
          </cell>
          <cell r="W2333">
            <v>0</v>
          </cell>
          <cell r="AA2333">
            <v>0</v>
          </cell>
          <cell r="AB2333">
            <v>0</v>
          </cell>
          <cell r="AC2333">
            <v>0</v>
          </cell>
          <cell r="AD2333">
            <v>36</v>
          </cell>
          <cell r="AE2333">
            <v>465000</v>
          </cell>
          <cell r="AF2333">
            <v>0</v>
          </cell>
          <cell r="AI2333">
            <v>2282</v>
          </cell>
          <cell r="AK2333">
            <v>0</v>
          </cell>
          <cell r="AM2333">
            <v>560</v>
          </cell>
          <cell r="AN2333">
            <v>1</v>
          </cell>
          <cell r="AO2333">
            <v>393216</v>
          </cell>
          <cell r="AQ2333">
            <v>0</v>
          </cell>
          <cell r="AR2333">
            <v>0</v>
          </cell>
          <cell r="AS2333" t="str">
            <v>Ы</v>
          </cell>
          <cell r="AT2333" t="str">
            <v>Ы</v>
          </cell>
          <cell r="AU2333">
            <v>0</v>
          </cell>
          <cell r="AV2333">
            <v>0</v>
          </cell>
          <cell r="AW2333">
            <v>23</v>
          </cell>
          <cell r="AX2333">
            <v>1</v>
          </cell>
          <cell r="AY2333">
            <v>0</v>
          </cell>
          <cell r="AZ2333">
            <v>0</v>
          </cell>
          <cell r="BA2333">
            <v>0</v>
          </cell>
          <cell r="BB2333">
            <v>0</v>
          </cell>
          <cell r="BC2333">
            <v>38828</v>
          </cell>
        </row>
        <row r="2334">
          <cell r="A2334">
            <v>2006</v>
          </cell>
          <cell r="B2334">
            <v>3</v>
          </cell>
          <cell r="C2334">
            <v>404</v>
          </cell>
          <cell r="D2334">
            <v>21</v>
          </cell>
          <cell r="E2334">
            <v>792020</v>
          </cell>
          <cell r="F2334">
            <v>0</v>
          </cell>
          <cell r="G2334" t="str">
            <v>Затраты по ШПЗ (основные)</v>
          </cell>
          <cell r="H2334">
            <v>2011</v>
          </cell>
          <cell r="I2334">
            <v>7920</v>
          </cell>
          <cell r="J2334">
            <v>71103</v>
          </cell>
          <cell r="K2334">
            <v>1</v>
          </cell>
          <cell r="L2334">
            <v>0</v>
          </cell>
          <cell r="M2334">
            <v>0</v>
          </cell>
          <cell r="N2334">
            <v>0</v>
          </cell>
          <cell r="R2334">
            <v>0</v>
          </cell>
          <cell r="S2334">
            <v>0</v>
          </cell>
          <cell r="T2334">
            <v>0</v>
          </cell>
          <cell r="U2334">
            <v>36</v>
          </cell>
          <cell r="V2334">
            <v>0</v>
          </cell>
          <cell r="W2334">
            <v>0</v>
          </cell>
          <cell r="AA2334">
            <v>0</v>
          </cell>
          <cell r="AB2334">
            <v>0</v>
          </cell>
          <cell r="AC2334">
            <v>0</v>
          </cell>
          <cell r="AD2334">
            <v>36</v>
          </cell>
          <cell r="AE2334">
            <v>501102</v>
          </cell>
          <cell r="AF2334">
            <v>0</v>
          </cell>
          <cell r="AI2334">
            <v>2282</v>
          </cell>
          <cell r="AK2334">
            <v>0</v>
          </cell>
          <cell r="AM2334">
            <v>561</v>
          </cell>
          <cell r="AN2334">
            <v>1</v>
          </cell>
          <cell r="AO2334">
            <v>393216</v>
          </cell>
          <cell r="AQ2334">
            <v>0</v>
          </cell>
          <cell r="AR2334">
            <v>0</v>
          </cell>
          <cell r="AS2334" t="str">
            <v>Ы</v>
          </cell>
          <cell r="AT2334" t="str">
            <v>Ы</v>
          </cell>
          <cell r="AU2334">
            <v>0</v>
          </cell>
          <cell r="AV2334">
            <v>0</v>
          </cell>
          <cell r="AW2334">
            <v>23</v>
          </cell>
          <cell r="AX2334">
            <v>1</v>
          </cell>
          <cell r="AY2334">
            <v>0</v>
          </cell>
          <cell r="AZ2334">
            <v>0</v>
          </cell>
          <cell r="BA2334">
            <v>0</v>
          </cell>
          <cell r="BB2334">
            <v>0</v>
          </cell>
          <cell r="BC2334">
            <v>38828</v>
          </cell>
        </row>
        <row r="2335">
          <cell r="A2335">
            <v>2006</v>
          </cell>
          <cell r="B2335">
            <v>3</v>
          </cell>
          <cell r="C2335">
            <v>405</v>
          </cell>
          <cell r="D2335">
            <v>21</v>
          </cell>
          <cell r="E2335">
            <v>792020</v>
          </cell>
          <cell r="F2335">
            <v>0</v>
          </cell>
          <cell r="G2335" t="str">
            <v>Затраты по ШПЗ (основные)</v>
          </cell>
          <cell r="H2335">
            <v>2011</v>
          </cell>
          <cell r="I2335">
            <v>7920</v>
          </cell>
          <cell r="J2335">
            <v>136921.57999999999</v>
          </cell>
          <cell r="K2335">
            <v>1</v>
          </cell>
          <cell r="L2335">
            <v>0</v>
          </cell>
          <cell r="M2335">
            <v>0</v>
          </cell>
          <cell r="N2335">
            <v>0</v>
          </cell>
          <cell r="R2335">
            <v>0</v>
          </cell>
          <cell r="S2335">
            <v>0</v>
          </cell>
          <cell r="T2335">
            <v>0</v>
          </cell>
          <cell r="U2335">
            <v>36</v>
          </cell>
          <cell r="V2335">
            <v>0</v>
          </cell>
          <cell r="W2335">
            <v>0</v>
          </cell>
          <cell r="AA2335">
            <v>0</v>
          </cell>
          <cell r="AB2335">
            <v>0</v>
          </cell>
          <cell r="AC2335">
            <v>0</v>
          </cell>
          <cell r="AD2335">
            <v>36</v>
          </cell>
          <cell r="AE2335">
            <v>501103</v>
          </cell>
          <cell r="AF2335">
            <v>0</v>
          </cell>
          <cell r="AI2335">
            <v>2282</v>
          </cell>
          <cell r="AK2335">
            <v>0</v>
          </cell>
          <cell r="AM2335">
            <v>562</v>
          </cell>
          <cell r="AN2335">
            <v>1</v>
          </cell>
          <cell r="AO2335">
            <v>393216</v>
          </cell>
          <cell r="AQ2335">
            <v>0</v>
          </cell>
          <cell r="AR2335">
            <v>0</v>
          </cell>
          <cell r="AS2335" t="str">
            <v>Ы</v>
          </cell>
          <cell r="AT2335" t="str">
            <v>Ы</v>
          </cell>
          <cell r="AU2335">
            <v>0</v>
          </cell>
          <cell r="AV2335">
            <v>0</v>
          </cell>
          <cell r="AW2335">
            <v>23</v>
          </cell>
          <cell r="AX2335">
            <v>1</v>
          </cell>
          <cell r="AY2335">
            <v>0</v>
          </cell>
          <cell r="AZ2335">
            <v>0</v>
          </cell>
          <cell r="BA2335">
            <v>0</v>
          </cell>
          <cell r="BB2335">
            <v>0</v>
          </cell>
          <cell r="BC2335">
            <v>38828</v>
          </cell>
        </row>
        <row r="2336">
          <cell r="A2336">
            <v>2006</v>
          </cell>
          <cell r="B2336">
            <v>3</v>
          </cell>
          <cell r="C2336">
            <v>406</v>
          </cell>
          <cell r="D2336">
            <v>21</v>
          </cell>
          <cell r="E2336">
            <v>792020</v>
          </cell>
          <cell r="F2336">
            <v>0</v>
          </cell>
          <cell r="G2336" t="str">
            <v>Затраты по ШПЗ (основные)</v>
          </cell>
          <cell r="H2336">
            <v>2011</v>
          </cell>
          <cell r="I2336">
            <v>7920</v>
          </cell>
          <cell r="J2336">
            <v>75481</v>
          </cell>
          <cell r="K2336">
            <v>1</v>
          </cell>
          <cell r="L2336">
            <v>0</v>
          </cell>
          <cell r="M2336">
            <v>0</v>
          </cell>
          <cell r="N2336">
            <v>0</v>
          </cell>
          <cell r="R2336">
            <v>0</v>
          </cell>
          <cell r="S2336">
            <v>0</v>
          </cell>
          <cell r="T2336">
            <v>0</v>
          </cell>
          <cell r="U2336">
            <v>36</v>
          </cell>
          <cell r="V2336">
            <v>0</v>
          </cell>
          <cell r="W2336">
            <v>0</v>
          </cell>
          <cell r="AA2336">
            <v>0</v>
          </cell>
          <cell r="AB2336">
            <v>0</v>
          </cell>
          <cell r="AC2336">
            <v>0</v>
          </cell>
          <cell r="AD2336">
            <v>36</v>
          </cell>
          <cell r="AE2336">
            <v>501105</v>
          </cell>
          <cell r="AF2336">
            <v>0</v>
          </cell>
          <cell r="AI2336">
            <v>2282</v>
          </cell>
          <cell r="AK2336">
            <v>0</v>
          </cell>
          <cell r="AM2336">
            <v>563</v>
          </cell>
          <cell r="AN2336">
            <v>1</v>
          </cell>
          <cell r="AO2336">
            <v>393216</v>
          </cell>
          <cell r="AQ2336">
            <v>0</v>
          </cell>
          <cell r="AR2336">
            <v>0</v>
          </cell>
          <cell r="AS2336" t="str">
            <v>Ы</v>
          </cell>
          <cell r="AT2336" t="str">
            <v>Ы</v>
          </cell>
          <cell r="AU2336">
            <v>0</v>
          </cell>
          <cell r="AV2336">
            <v>0</v>
          </cell>
          <cell r="AW2336">
            <v>23</v>
          </cell>
          <cell r="AX2336">
            <v>1</v>
          </cell>
          <cell r="AY2336">
            <v>0</v>
          </cell>
          <cell r="AZ2336">
            <v>0</v>
          </cell>
          <cell r="BA2336">
            <v>0</v>
          </cell>
          <cell r="BB2336">
            <v>0</v>
          </cell>
          <cell r="BC2336">
            <v>38828</v>
          </cell>
        </row>
        <row r="2337">
          <cell r="A2337">
            <v>2006</v>
          </cell>
          <cell r="B2337">
            <v>3</v>
          </cell>
          <cell r="C2337">
            <v>407</v>
          </cell>
          <cell r="D2337">
            <v>21</v>
          </cell>
          <cell r="E2337">
            <v>792020</v>
          </cell>
          <cell r="F2337">
            <v>0</v>
          </cell>
          <cell r="G2337" t="str">
            <v>Затраты по ШПЗ (основные)</v>
          </cell>
          <cell r="H2337">
            <v>2011</v>
          </cell>
          <cell r="I2337">
            <v>7920</v>
          </cell>
          <cell r="J2337">
            <v>57388</v>
          </cell>
          <cell r="K2337">
            <v>1</v>
          </cell>
          <cell r="L2337">
            <v>0</v>
          </cell>
          <cell r="M2337">
            <v>0</v>
          </cell>
          <cell r="N2337">
            <v>0</v>
          </cell>
          <cell r="R2337">
            <v>0</v>
          </cell>
          <cell r="S2337">
            <v>0</v>
          </cell>
          <cell r="T2337">
            <v>0</v>
          </cell>
          <cell r="U2337">
            <v>36</v>
          </cell>
          <cell r="V2337">
            <v>0</v>
          </cell>
          <cell r="W2337">
            <v>0</v>
          </cell>
          <cell r="AA2337">
            <v>0</v>
          </cell>
          <cell r="AB2337">
            <v>0</v>
          </cell>
          <cell r="AC2337">
            <v>0</v>
          </cell>
          <cell r="AD2337">
            <v>36</v>
          </cell>
          <cell r="AE2337">
            <v>501106</v>
          </cell>
          <cell r="AF2337">
            <v>0</v>
          </cell>
          <cell r="AI2337">
            <v>2282</v>
          </cell>
          <cell r="AK2337">
            <v>0</v>
          </cell>
          <cell r="AM2337">
            <v>564</v>
          </cell>
          <cell r="AN2337">
            <v>1</v>
          </cell>
          <cell r="AO2337">
            <v>393216</v>
          </cell>
          <cell r="AQ2337">
            <v>0</v>
          </cell>
          <cell r="AR2337">
            <v>0</v>
          </cell>
          <cell r="AS2337" t="str">
            <v>Ы</v>
          </cell>
          <cell r="AT2337" t="str">
            <v>Ы</v>
          </cell>
          <cell r="AU2337">
            <v>0</v>
          </cell>
          <cell r="AV2337">
            <v>0</v>
          </cell>
          <cell r="AW2337">
            <v>23</v>
          </cell>
          <cell r="AX2337">
            <v>1</v>
          </cell>
          <cell r="AY2337">
            <v>0</v>
          </cell>
          <cell r="AZ2337">
            <v>0</v>
          </cell>
          <cell r="BA2337">
            <v>0</v>
          </cell>
          <cell r="BB2337">
            <v>0</v>
          </cell>
          <cell r="BC2337">
            <v>38828</v>
          </cell>
        </row>
        <row r="2338">
          <cell r="A2338">
            <v>2006</v>
          </cell>
          <cell r="B2338">
            <v>3</v>
          </cell>
          <cell r="C2338">
            <v>408</v>
          </cell>
          <cell r="D2338">
            <v>21</v>
          </cell>
          <cell r="E2338">
            <v>792020</v>
          </cell>
          <cell r="F2338">
            <v>0</v>
          </cell>
          <cell r="G2338" t="str">
            <v>Затраты по ШПЗ (основные)</v>
          </cell>
          <cell r="H2338">
            <v>2011</v>
          </cell>
          <cell r="I2338">
            <v>7920</v>
          </cell>
          <cell r="J2338">
            <v>6400</v>
          </cell>
          <cell r="K2338">
            <v>1</v>
          </cell>
          <cell r="L2338">
            <v>0</v>
          </cell>
          <cell r="M2338">
            <v>0</v>
          </cell>
          <cell r="N2338">
            <v>0</v>
          </cell>
          <cell r="R2338">
            <v>0</v>
          </cell>
          <cell r="S2338">
            <v>0</v>
          </cell>
          <cell r="T2338">
            <v>0</v>
          </cell>
          <cell r="U2338">
            <v>36</v>
          </cell>
          <cell r="V2338">
            <v>0</v>
          </cell>
          <cell r="W2338">
            <v>0</v>
          </cell>
          <cell r="AA2338">
            <v>0</v>
          </cell>
          <cell r="AB2338">
            <v>0</v>
          </cell>
          <cell r="AC2338">
            <v>0</v>
          </cell>
          <cell r="AD2338">
            <v>36</v>
          </cell>
          <cell r="AE2338">
            <v>504100</v>
          </cell>
          <cell r="AF2338">
            <v>0</v>
          </cell>
          <cell r="AI2338">
            <v>2282</v>
          </cell>
          <cell r="AK2338">
            <v>0</v>
          </cell>
          <cell r="AM2338">
            <v>565</v>
          </cell>
          <cell r="AN2338">
            <v>1</v>
          </cell>
          <cell r="AO2338">
            <v>393216</v>
          </cell>
          <cell r="AQ2338">
            <v>0</v>
          </cell>
          <cell r="AR2338">
            <v>0</v>
          </cell>
          <cell r="AS2338" t="str">
            <v>Ы</v>
          </cell>
          <cell r="AT2338" t="str">
            <v>Ы</v>
          </cell>
          <cell r="AU2338">
            <v>0</v>
          </cell>
          <cell r="AV2338">
            <v>0</v>
          </cell>
          <cell r="AW2338">
            <v>23</v>
          </cell>
          <cell r="AX2338">
            <v>1</v>
          </cell>
          <cell r="AY2338">
            <v>0</v>
          </cell>
          <cell r="AZ2338">
            <v>0</v>
          </cell>
          <cell r="BA2338">
            <v>0</v>
          </cell>
          <cell r="BB2338">
            <v>0</v>
          </cell>
          <cell r="BC2338">
            <v>38828</v>
          </cell>
        </row>
        <row r="2339">
          <cell r="A2339">
            <v>2006</v>
          </cell>
          <cell r="B2339">
            <v>3</v>
          </cell>
          <cell r="C2339">
            <v>409</v>
          </cell>
          <cell r="D2339">
            <v>21</v>
          </cell>
          <cell r="E2339">
            <v>792020</v>
          </cell>
          <cell r="F2339">
            <v>0</v>
          </cell>
          <cell r="G2339" t="str">
            <v>Затраты по ШПЗ (основные)</v>
          </cell>
          <cell r="H2339">
            <v>2011</v>
          </cell>
          <cell r="I2339">
            <v>7920</v>
          </cell>
          <cell r="J2339">
            <v>56881.36</v>
          </cell>
          <cell r="K2339">
            <v>1</v>
          </cell>
          <cell r="L2339">
            <v>0</v>
          </cell>
          <cell r="M2339">
            <v>0</v>
          </cell>
          <cell r="N2339">
            <v>0</v>
          </cell>
          <cell r="R2339">
            <v>0</v>
          </cell>
          <cell r="S2339">
            <v>0</v>
          </cell>
          <cell r="T2339">
            <v>0</v>
          </cell>
          <cell r="U2339">
            <v>36</v>
          </cell>
          <cell r="V2339">
            <v>0</v>
          </cell>
          <cell r="W2339">
            <v>0</v>
          </cell>
          <cell r="AA2339">
            <v>0</v>
          </cell>
          <cell r="AB2339">
            <v>0</v>
          </cell>
          <cell r="AC2339">
            <v>0</v>
          </cell>
          <cell r="AD2339">
            <v>36</v>
          </cell>
          <cell r="AE2339">
            <v>504200</v>
          </cell>
          <cell r="AF2339">
            <v>0</v>
          </cell>
          <cell r="AI2339">
            <v>2282</v>
          </cell>
          <cell r="AK2339">
            <v>0</v>
          </cell>
          <cell r="AM2339">
            <v>566</v>
          </cell>
          <cell r="AN2339">
            <v>1</v>
          </cell>
          <cell r="AO2339">
            <v>393216</v>
          </cell>
          <cell r="AQ2339">
            <v>0</v>
          </cell>
          <cell r="AR2339">
            <v>0</v>
          </cell>
          <cell r="AS2339" t="str">
            <v>Ы</v>
          </cell>
          <cell r="AT2339" t="str">
            <v>Ы</v>
          </cell>
          <cell r="AU2339">
            <v>0</v>
          </cell>
          <cell r="AV2339">
            <v>0</v>
          </cell>
          <cell r="AW2339">
            <v>23</v>
          </cell>
          <cell r="AX2339">
            <v>1</v>
          </cell>
          <cell r="AY2339">
            <v>0</v>
          </cell>
          <cell r="AZ2339">
            <v>0</v>
          </cell>
          <cell r="BA2339">
            <v>0</v>
          </cell>
          <cell r="BB2339">
            <v>0</v>
          </cell>
          <cell r="BC2339">
            <v>38828</v>
          </cell>
        </row>
        <row r="2340">
          <cell r="A2340">
            <v>2006</v>
          </cell>
          <cell r="B2340">
            <v>3</v>
          </cell>
          <cell r="C2340">
            <v>410</v>
          </cell>
          <cell r="D2340">
            <v>21</v>
          </cell>
          <cell r="E2340">
            <v>792020</v>
          </cell>
          <cell r="F2340">
            <v>0</v>
          </cell>
          <cell r="G2340" t="str">
            <v>Затраты по ШПЗ (основные)</v>
          </cell>
          <cell r="H2340">
            <v>2011</v>
          </cell>
          <cell r="I2340">
            <v>7920</v>
          </cell>
          <cell r="J2340">
            <v>1755.3</v>
          </cell>
          <cell r="K2340">
            <v>1</v>
          </cell>
          <cell r="L2340">
            <v>0</v>
          </cell>
          <cell r="M2340">
            <v>0</v>
          </cell>
          <cell r="N2340">
            <v>0</v>
          </cell>
          <cell r="R2340">
            <v>0</v>
          </cell>
          <cell r="S2340">
            <v>0</v>
          </cell>
          <cell r="T2340">
            <v>0</v>
          </cell>
          <cell r="U2340">
            <v>36</v>
          </cell>
          <cell r="V2340">
            <v>0</v>
          </cell>
          <cell r="W2340">
            <v>0</v>
          </cell>
          <cell r="AA2340">
            <v>0</v>
          </cell>
          <cell r="AB2340">
            <v>0</v>
          </cell>
          <cell r="AC2340">
            <v>0</v>
          </cell>
          <cell r="AD2340">
            <v>36</v>
          </cell>
          <cell r="AE2340">
            <v>504400</v>
          </cell>
          <cell r="AF2340">
            <v>0</v>
          </cell>
          <cell r="AI2340">
            <v>2282</v>
          </cell>
          <cell r="AK2340">
            <v>0</v>
          </cell>
          <cell r="AM2340">
            <v>567</v>
          </cell>
          <cell r="AN2340">
            <v>1</v>
          </cell>
          <cell r="AO2340">
            <v>393216</v>
          </cell>
          <cell r="AQ2340">
            <v>0</v>
          </cell>
          <cell r="AR2340">
            <v>0</v>
          </cell>
          <cell r="AS2340" t="str">
            <v>Ы</v>
          </cell>
          <cell r="AT2340" t="str">
            <v>Ы</v>
          </cell>
          <cell r="AU2340">
            <v>0</v>
          </cell>
          <cell r="AV2340">
            <v>0</v>
          </cell>
          <cell r="AW2340">
            <v>23</v>
          </cell>
          <cell r="AX2340">
            <v>1</v>
          </cell>
          <cell r="AY2340">
            <v>0</v>
          </cell>
          <cell r="AZ2340">
            <v>0</v>
          </cell>
          <cell r="BA2340">
            <v>0</v>
          </cell>
          <cell r="BB2340">
            <v>0</v>
          </cell>
          <cell r="BC2340">
            <v>38828</v>
          </cell>
        </row>
        <row r="2341">
          <cell r="A2341">
            <v>2006</v>
          </cell>
          <cell r="B2341">
            <v>3</v>
          </cell>
          <cell r="C2341">
            <v>411</v>
          </cell>
          <cell r="D2341">
            <v>21</v>
          </cell>
          <cell r="E2341">
            <v>792020</v>
          </cell>
          <cell r="F2341">
            <v>0</v>
          </cell>
          <cell r="G2341" t="str">
            <v>Затраты по ШПЗ (основные)</v>
          </cell>
          <cell r="H2341">
            <v>2011</v>
          </cell>
          <cell r="I2341">
            <v>7920</v>
          </cell>
          <cell r="J2341">
            <v>943</v>
          </cell>
          <cell r="K2341">
            <v>1</v>
          </cell>
          <cell r="L2341">
            <v>0</v>
          </cell>
          <cell r="M2341">
            <v>0</v>
          </cell>
          <cell r="N23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Производство электроэнергии"/>
      <sheetName val="TEHSHEET"/>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отчет"/>
      <sheetName val="расшифровка"/>
      <sheetName val="Пенсионфонд"/>
      <sheetName val="отчет02"/>
      <sheetName val="расшифровка (2)"/>
      <sheetName val="РБП"/>
      <sheetName val="ИТ-бюджет"/>
      <sheetName val="SHPZ"/>
      <sheetName val="эл ст"/>
      <sheetName val="Журнал_печати"/>
      <sheetName val="Справочники"/>
      <sheetName val="СписочнаяЧисленность"/>
      <sheetName val="Производство электроэнергии"/>
      <sheetName val="Лист1"/>
      <sheetName val="ПРОГНОЗ_1"/>
      <sheetName val="Первичные данные"/>
      <sheetName val="мар 2001"/>
      <sheetName val="накладные в %% факт"/>
      <sheetName val="ПВР_9"/>
      <sheetName val="Source"/>
      <sheetName val="Олимпстрой декабрь 2010"/>
      <sheetName val="ПП"/>
      <sheetName val="ГАЗ_камаз"/>
      <sheetName val="Анкета"/>
      <sheetName val="total"/>
      <sheetName val="Комплектация"/>
      <sheetName val="трубы"/>
      <sheetName val="СМР"/>
      <sheetName val="дороги"/>
      <sheetName val="Т-18-Инвестиции"/>
      <sheetName val="дефлято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расшифровка"/>
      <sheetName val="1997"/>
      <sheetName val="1998"/>
      <sheetName val="СписочнаяЧисленность"/>
      <sheetName val="Справочники"/>
      <sheetName val="даты"/>
      <sheetName val="Аморт_осн"/>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5.э"/>
      <sheetName val="Детализация"/>
      <sheetName val="Справочник затрат_СБ"/>
      <sheetName val="Заголовок"/>
      <sheetName val="Прил_9"/>
      <sheetName val="SHPZ"/>
      <sheetName val="1.411.1"/>
      <sheetName val="ИПР ф.24"/>
      <sheetName val="ИП09"/>
      <sheetName val="P-99b"/>
      <sheetName val="перекрестка"/>
      <sheetName val="16"/>
      <sheetName val="18.2"/>
      <sheetName val="4"/>
      <sheetName val="6"/>
      <sheetName val="27"/>
      <sheetName val="t_Настройки"/>
      <sheetName val="Ввод параметров"/>
      <sheetName val="29"/>
      <sheetName val="20"/>
      <sheetName val="21"/>
      <sheetName val="23"/>
      <sheetName val="25"/>
      <sheetName val="26"/>
      <sheetName val="28"/>
      <sheetName val="19"/>
      <sheetName val="22"/>
      <sheetName val="24"/>
      <sheetName val="УФ-28"/>
      <sheetName val="УЗ-10"/>
      <sheetName val="Баланс"/>
      <sheetName val="ОПиУ"/>
      <sheetName val="Лизинг"/>
      <sheetName val="общие сведения"/>
      <sheetName val="Пер-Вл"/>
      <sheetName val="РБП"/>
      <sheetName val="Source"/>
      <sheetName val="Месяцы"/>
      <sheetName val="EKDEB90"/>
      <sheetName val="Имя"/>
      <sheetName val="Исполнение"/>
      <sheetName val="Исходные"/>
      <sheetName val="01"/>
      <sheetName val="Текущие цены"/>
      <sheetName val="ИТ-бюджет"/>
      <sheetName val="MAIN"/>
      <sheetName val="sapactivexlhiddensheet"/>
      <sheetName val="ПВС с Коэф"/>
      <sheetName val="исходные данные"/>
      <sheetName val="расчетные таблицы"/>
      <sheetName val="ИТОГИ  по Н,Р,Э,Q"/>
      <sheetName val="эл_ст1"/>
      <sheetName val="ýë_ñò1"/>
      <sheetName val="Производство_электроэнергии1"/>
      <sheetName val="Т19_11"/>
      <sheetName val="15_э1"/>
      <sheetName val="Справочник_затрат_СБ1"/>
      <sheetName val="1_411_11"/>
      <sheetName val="ИПР_ф_241"/>
      <sheetName val="18_21"/>
      <sheetName val="Ввод_параметров1"/>
      <sheetName val="общие_сведения1"/>
      <sheetName val="эл_ст"/>
      <sheetName val="ýë_ñò"/>
      <sheetName val="Производство_электроэнергии"/>
      <sheetName val="Т19_1"/>
      <sheetName val="15_э"/>
      <sheetName val="Справочник_затрат_СБ"/>
      <sheetName val="1_411_1"/>
      <sheetName val="ИПР_ф_24"/>
      <sheetName val="18_2"/>
      <sheetName val="Ввод_параметров"/>
      <sheetName val="общие_сведения"/>
      <sheetName val="БИ-2-18-П"/>
      <sheetName val="БИ-2-19-П"/>
      <sheetName val="БИ-2-7-П"/>
      <sheetName val="БИ-2-9-П"/>
      <sheetName val="БИ-2-14-П"/>
      <sheetName val="БИ-2-16-П"/>
      <sheetName val="Закупки центр"/>
      <sheetName val="бф-2-8-п"/>
      <sheetName val="Т12"/>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Исходные"/>
      <sheetName val="FST5"/>
      <sheetName val="Лист13"/>
      <sheetName val="Конст"/>
      <sheetName val="ИТОГИ  по Н,Р,Э,Q"/>
      <sheetName val="2008 -2010"/>
      <sheetName val="Регионы"/>
      <sheetName val="расшифровка"/>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бф-2-13-п"/>
      <sheetName val="Таб1.1"/>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Производство электроэнергии"/>
      <sheetName val="Макро"/>
      <sheetName val="6"/>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1997"/>
      <sheetName val="1998"/>
      <sheetName val="9-1"/>
      <sheetName val="хар-ка земли 1 "/>
      <sheetName val="Коррект"/>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FEK 2002.Н"/>
      <sheetName val="Приложение 2.1"/>
      <sheetName val="обслуживание"/>
      <sheetName val="Титульный лист С-П"/>
      <sheetName val="2002(v1)"/>
      <sheetName val="ФИНПЛАН"/>
      <sheetName val="13"/>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Списки"/>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ОХЗ КТС"/>
      <sheetName val="Контрагенты"/>
      <sheetName val="Расчёт НВВ по RAB"/>
      <sheetName val="EKDEB90"/>
      <sheetName val="sverxtip"/>
      <sheetName val="список"/>
      <sheetName val="Закупки центр"/>
      <sheetName val="УЗ-21(2002):УЗ-22(3кв.) (2)"/>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row r="2">
          <cell r="A2">
            <v>1.0489999999999999</v>
          </cell>
          <cell r="B2">
            <v>1.0860000000000001</v>
          </cell>
          <cell r="C2">
            <v>1.091</v>
          </cell>
          <cell r="D2">
            <v>1.1240000000000001</v>
          </cell>
        </row>
      </sheetData>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1"/>
      <sheetName val="П 1.1.2"/>
      <sheetName val="П 1.2.1"/>
      <sheetName val="П 1.2.2"/>
      <sheetName val="П 1.3"/>
      <sheetName val="П 1.4"/>
      <sheetName val="П 1.5"/>
      <sheetName val="Лист1 (2)"/>
      <sheetName val="П 1.6"/>
      <sheetName val="по1.6(сп)"/>
      <sheetName val="П 1.7"/>
      <sheetName val="П 1.8"/>
      <sheetName val="П 1.9"/>
      <sheetName val="П 1.10"/>
      <sheetName val="П 1.11"/>
      <sheetName val="П 1.12"/>
      <sheetName val="П 1.13"/>
      <sheetName val="П 1.14"/>
      <sheetName val="П 1.23"/>
      <sheetName val="аб_плата"/>
      <sheetName val="Трансп_ЭЭ"/>
      <sheetName val="П 1.16 (ФОТ)"/>
      <sheetName val="расх(почтамт)"/>
      <sheetName val="т1.15(смета8а)"/>
      <sheetName val="Прибыл"/>
      <sheetName val="расч_тар"/>
      <sheetName val="тар"/>
      <sheetName val="тт127"/>
      <sheetName val="П 1.15"/>
      <sheetName val="П 1.16"/>
      <sheetName val="выпад"/>
      <sheetName val="П 1.17"/>
      <sheetName val="П 1.17.1"/>
      <sheetName val="П 1.18"/>
      <sheetName val="П1.18.1"/>
      <sheetName val="П 1.18.2"/>
      <sheetName val="П 1.19"/>
      <sheetName val="П 1.19.1"/>
      <sheetName val="П 1.19.2"/>
      <sheetName val="П 1.20"/>
      <sheetName val="П 1.20.1"/>
      <sheetName val="П 1.20.2"/>
      <sheetName val="П 1.20.3"/>
      <sheetName val="П 1.20.4"/>
      <sheetName val="П 1.21"/>
      <sheetName val="П 1.21.1"/>
      <sheetName val="П 1.21.2"/>
      <sheetName val="П 1.21.3"/>
      <sheetName val="П 1.21.4"/>
      <sheetName val="П 1.22"/>
      <sheetName val="П 1.24"/>
      <sheetName val="П 1.24.1"/>
      <sheetName val="П 1.25"/>
      <sheetName val="П 1.26"/>
      <sheetName val="П 1.27"/>
      <sheetName val="П 1.28"/>
      <sheetName val="П 1.28.1"/>
      <sheetName val="П 1.28.2"/>
      <sheetName val="П 1.28.3"/>
      <sheetName val="П 1.29"/>
      <sheetName val="Лист13"/>
      <sheetName val="ИТ-бюджет"/>
      <sheetName val="Справочники"/>
      <sheetName val="Вводные данные систем"/>
      <sheetName val="База по сделкам"/>
      <sheetName val="ИТОГИ  по Н,Р,Э,Q"/>
      <sheetName val="Заголовок"/>
      <sheetName val="эл ст"/>
      <sheetName val="2002(v1)"/>
      <sheetName val="1.11"/>
      <sheetName val="Настройки"/>
      <sheetName val="Исходные"/>
      <sheetName val="FST5"/>
      <sheetName val="табл_мет_1"/>
      <sheetName val="1997"/>
      <sheetName val="1998"/>
      <sheetName val="Исходник"/>
      <sheetName val="штат"/>
      <sheetName val="Data"/>
      <sheetName val="расчет тарифов"/>
      <sheetName val="т1_15_смета8а_"/>
      <sheetName val="Титульный лист С-П"/>
      <sheetName val="I"/>
      <sheetName val="ис.см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Данные"/>
    </sheetNames>
    <sheetDataSet>
      <sheetData sheetId="0"/>
      <sheetData sheetId="1">
        <row r="5">
          <cell r="H5">
            <v>0.24</v>
          </cell>
        </row>
      </sheetData>
      <sheetData sheetId="2"/>
      <sheetData sheetId="3"/>
      <sheetData sheetId="4"/>
      <sheetData sheetId="5"/>
      <sheetData sheetId="6"/>
      <sheetData sheetId="7"/>
      <sheetData sheetId="8"/>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НВВ"/>
      <sheetName val="Финансы"/>
    </sheetNames>
    <sheetDataSet>
      <sheetData sheetId="0"/>
      <sheetData sheetId="1" refreshError="1">
        <row r="5">
          <cell r="H5">
            <v>0.24</v>
          </cell>
        </row>
      </sheetData>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ертиза"/>
      <sheetName val="п1.3."/>
      <sheetName val="п1.4."/>
      <sheetName val="мощн"/>
      <sheetName val="п1.5."/>
      <sheetName val="п 1.6."/>
      <sheetName val="амортиз по напряж."/>
      <sheetName val="п1.15."/>
      <sheetName val="проч"/>
      <sheetName val="п1.17."/>
      <sheetName val="п1.21.3"/>
      <sheetName val="п1.24. по 49-э 8"/>
      <sheetName val="распределение нвв"/>
      <sheetName val="п1.25."/>
      <sheetName val="расчет тарифов"/>
      <sheetName val="п2.2."/>
      <sheetName val="Исходные"/>
      <sheetName val="Заголовок"/>
      <sheetName val="Обесценение"/>
      <sheetName val="ИТ-бюджет"/>
      <sheetName val="Данные"/>
      <sheetName val="Лист13"/>
      <sheetName val="t_настрой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Д3"/>
      <sheetName val="Темы"/>
      <sheetName val="Лист2"/>
      <sheetName val="ЧД2"/>
      <sheetName val="план 2000-3"/>
      <sheetName val="план 2000-2"/>
      <sheetName val="план 2000"/>
      <sheetName val="расшифровка"/>
      <sheetName val="расчет тарифов"/>
      <sheetName val="НП-2-12-П"/>
      <sheetName val="ИТ-бюджет"/>
      <sheetName val="Регионы"/>
      <sheetName val="pred"/>
      <sheetName val="Исходные"/>
      <sheetName val="РАСЧЕТ"/>
      <sheetName val="АНАЛИТ"/>
      <sheetName val="ПРОГНОЗ_1"/>
      <sheetName val="ф2"/>
      <sheetName val="Т2"/>
      <sheetName val="2007"/>
      <sheetName val="имена"/>
      <sheetName val="НВВ утв тарифы"/>
      <sheetName val="Справочники"/>
      <sheetName val="ОПТ"/>
      <sheetName val="Ф-2 (для АО-энерго)"/>
      <sheetName val="Смета"/>
      <sheetName val="Исходные данные и свод тарифов"/>
      <sheetName val="Temp_TOV"/>
      <sheetName val="По Концерну Эксп"/>
      <sheetName val="ВСПОМОГАТ"/>
      <sheetName val="т. 1.12."/>
      <sheetName val="Т6"/>
      <sheetName val="ПС"/>
      <sheetName val="гл.инженера ПМЭС"/>
      <sheetName val="списание СВП 2010г"/>
      <sheetName val="Лист1"/>
      <sheetName val="Настройки"/>
      <sheetName val="ИТОГИ  по Н,Р,Э,Q"/>
      <sheetName val="Настр"/>
      <sheetName val="Balance"/>
      <sheetName val="июнь9"/>
      <sheetName val="Списки"/>
      <sheetName val="sapactivexlhiddensheet"/>
      <sheetName val="эл.энергия"/>
      <sheetName val="Параметры"/>
      <sheetName val="УЗ-10"/>
      <sheetName val="УФ-28"/>
      <sheetName val="план_2000-31"/>
      <sheetName val="план_2000-21"/>
      <sheetName val="план_20001"/>
      <sheetName val="расчет_тарифов1"/>
      <sheetName val="Ф-2_(для_АО-энерго)1"/>
      <sheetName val="НВВ_утв_тарифы1"/>
      <sheetName val="Исходные_данные_и_свод_тарифов1"/>
      <sheetName val="т__1_12_1"/>
      <sheetName val="план_2000-3"/>
      <sheetName val="план_2000-2"/>
      <sheetName val="план_2000"/>
      <sheetName val="расчет_тарифов"/>
      <sheetName val="Ф-2_(для_АО-энерго)"/>
      <sheetName val="НВВ_утв_тарифы"/>
      <sheetName val="Исходные_данные_и_свод_тарифов"/>
      <sheetName val="т__1_12_"/>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Т12"/>
      <sheetName val="трансформац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9"/>
      <sheetName val="прил 4"/>
    </sheetNames>
    <sheetDataSet>
      <sheetData sheetId="0"/>
      <sheetData sheetId="1"/>
      <sheetData sheetId="2">
        <row r="30">
          <cell r="F30">
            <v>244.91302999999999</v>
          </cell>
        </row>
        <row r="31">
          <cell r="F31">
            <v>129.0367</v>
          </cell>
        </row>
        <row r="32">
          <cell r="F32">
            <v>675.20390000000009</v>
          </cell>
        </row>
        <row r="34">
          <cell r="F34">
            <v>342.42680999999999</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kenergi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18"/>
  <sheetViews>
    <sheetView zoomScaleNormal="100" zoomScaleSheetLayoutView="80" workbookViewId="0">
      <selection activeCell="A14" sqref="A14:I14"/>
    </sheetView>
  </sheetViews>
  <sheetFormatPr defaultColWidth="9.140625" defaultRowHeight="12.75"/>
  <cols>
    <col min="1" max="16384" width="9.140625" style="3"/>
  </cols>
  <sheetData>
    <row r="1" spans="1:9" ht="58.5" customHeight="1">
      <c r="A1" s="2"/>
      <c r="B1" s="2"/>
      <c r="C1" s="2"/>
      <c r="D1" s="2"/>
      <c r="E1" s="2"/>
      <c r="F1" s="87" t="s">
        <v>1</v>
      </c>
      <c r="G1" s="87"/>
      <c r="H1" s="87"/>
      <c r="I1" s="87"/>
    </row>
    <row r="2" spans="1:9">
      <c r="A2" s="2"/>
      <c r="B2" s="2"/>
      <c r="C2" s="2"/>
      <c r="D2" s="2"/>
      <c r="E2" s="2"/>
      <c r="F2" s="2"/>
      <c r="G2" s="2"/>
      <c r="H2" s="2"/>
      <c r="I2" s="2"/>
    </row>
    <row r="3" spans="1:9">
      <c r="A3" s="2"/>
      <c r="B3" s="2"/>
      <c r="C3" s="2"/>
      <c r="D3" s="2"/>
      <c r="E3" s="2"/>
      <c r="F3" s="2"/>
      <c r="G3" s="2"/>
      <c r="H3" s="2"/>
      <c r="I3" s="2"/>
    </row>
    <row r="4" spans="1:9">
      <c r="A4" s="2"/>
      <c r="B4" s="2"/>
      <c r="C4" s="2"/>
      <c r="D4" s="2"/>
      <c r="E4" s="2"/>
      <c r="F4" s="2"/>
      <c r="G4" s="2"/>
      <c r="H4" s="2"/>
      <c r="I4" s="2"/>
    </row>
    <row r="5" spans="1:9">
      <c r="A5" s="2"/>
      <c r="B5" s="2"/>
      <c r="C5" s="2"/>
      <c r="D5" s="2"/>
      <c r="E5" s="2"/>
      <c r="F5" s="2"/>
      <c r="G5" s="2"/>
      <c r="H5" s="2"/>
      <c r="I5" s="2"/>
    </row>
    <row r="6" spans="1:9">
      <c r="A6" s="2"/>
      <c r="B6" s="2"/>
      <c r="C6" s="2"/>
      <c r="D6" s="2"/>
      <c r="E6" s="2"/>
      <c r="F6" s="2"/>
      <c r="G6" s="2"/>
      <c r="H6" s="2"/>
      <c r="I6" s="2"/>
    </row>
    <row r="7" spans="1:9">
      <c r="A7" s="2"/>
      <c r="B7" s="2"/>
      <c r="C7" s="2"/>
      <c r="D7" s="2"/>
      <c r="E7" s="2"/>
      <c r="F7" s="2"/>
      <c r="G7" s="2"/>
      <c r="H7" s="2"/>
      <c r="I7" s="2"/>
    </row>
    <row r="8" spans="1:9">
      <c r="A8" s="2"/>
      <c r="B8" s="2"/>
      <c r="C8" s="2"/>
      <c r="D8" s="2"/>
      <c r="E8" s="2"/>
      <c r="F8" s="2"/>
      <c r="G8" s="2"/>
      <c r="H8" s="2"/>
      <c r="I8" s="2"/>
    </row>
    <row r="9" spans="1:9">
      <c r="A9" s="2"/>
      <c r="B9" s="2"/>
      <c r="C9" s="2"/>
      <c r="D9" s="2"/>
      <c r="E9" s="2"/>
      <c r="F9" s="2"/>
      <c r="G9" s="2"/>
      <c r="H9" s="2"/>
      <c r="I9" s="2"/>
    </row>
    <row r="10" spans="1:9">
      <c r="A10" s="2"/>
      <c r="B10" s="4"/>
      <c r="C10" s="2"/>
      <c r="D10" s="2"/>
      <c r="E10" s="2"/>
      <c r="F10" s="2"/>
      <c r="G10" s="2"/>
      <c r="H10" s="2"/>
      <c r="I10" s="2"/>
    </row>
    <row r="11" spans="1:9" ht="15" customHeight="1">
      <c r="A11" s="88" t="s">
        <v>2</v>
      </c>
      <c r="B11" s="88"/>
      <c r="C11" s="88"/>
      <c r="D11" s="88"/>
      <c r="E11" s="88"/>
      <c r="F11" s="88"/>
      <c r="G11" s="88"/>
      <c r="H11" s="88"/>
      <c r="I11" s="88"/>
    </row>
    <row r="12" spans="1:9" ht="15" customHeight="1">
      <c r="A12" s="88" t="s">
        <v>3</v>
      </c>
      <c r="B12" s="88"/>
      <c r="C12" s="88"/>
      <c r="D12" s="88"/>
      <c r="E12" s="88"/>
      <c r="F12" s="88"/>
      <c r="G12" s="88"/>
      <c r="H12" s="88"/>
      <c r="I12" s="88"/>
    </row>
    <row r="13" spans="1:9" ht="15" customHeight="1">
      <c r="A13" s="88" t="s">
        <v>247</v>
      </c>
      <c r="B13" s="88"/>
      <c r="C13" s="88"/>
      <c r="D13" s="88"/>
      <c r="E13" s="88"/>
      <c r="F13" s="88"/>
      <c r="G13" s="88"/>
      <c r="H13" s="88"/>
      <c r="I13" s="88"/>
    </row>
    <row r="14" spans="1:9" ht="15" customHeight="1">
      <c r="A14" s="88" t="s">
        <v>4</v>
      </c>
      <c r="B14" s="88"/>
      <c r="C14" s="88"/>
      <c r="D14" s="88"/>
      <c r="E14" s="88"/>
      <c r="F14" s="88"/>
      <c r="G14" s="88"/>
      <c r="H14" s="88"/>
      <c r="I14" s="88"/>
    </row>
    <row r="15" spans="1:9" ht="36" customHeight="1">
      <c r="A15" s="89" t="s">
        <v>107</v>
      </c>
      <c r="B15" s="89"/>
      <c r="C15" s="89"/>
      <c r="D15" s="89"/>
      <c r="E15" s="89"/>
      <c r="F15" s="89"/>
      <c r="G15" s="89"/>
      <c r="H15" s="89"/>
      <c r="I15" s="89"/>
    </row>
    <row r="16" spans="1:9">
      <c r="A16" s="86" t="s">
        <v>5</v>
      </c>
      <c r="B16" s="86"/>
      <c r="C16" s="86"/>
      <c r="D16" s="86"/>
      <c r="E16" s="86"/>
      <c r="F16" s="86"/>
      <c r="G16" s="86"/>
      <c r="H16" s="86"/>
      <c r="I16" s="86"/>
    </row>
    <row r="17" spans="1:9">
      <c r="A17" s="86"/>
      <c r="B17" s="86"/>
      <c r="C17" s="86"/>
      <c r="D17" s="86"/>
      <c r="E17" s="86"/>
      <c r="F17" s="86"/>
      <c r="G17" s="86"/>
      <c r="H17" s="86"/>
      <c r="I17" s="86"/>
    </row>
    <row r="18" spans="1:9">
      <c r="B18" s="5"/>
    </row>
  </sheetData>
  <mergeCells count="8">
    <mergeCell ref="A16:I16"/>
    <mergeCell ref="A17:I17"/>
    <mergeCell ref="F1:I1"/>
    <mergeCell ref="A11:I11"/>
    <mergeCell ref="A12:I12"/>
    <mergeCell ref="A13:I13"/>
    <mergeCell ref="A14:I14"/>
    <mergeCell ref="A15:I15"/>
  </mergeCells>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13"/>
  <sheetViews>
    <sheetView zoomScaleNormal="100" zoomScaleSheetLayoutView="80" workbookViewId="0">
      <selection activeCell="D11" sqref="D11"/>
    </sheetView>
  </sheetViews>
  <sheetFormatPr defaultColWidth="9.140625" defaultRowHeight="12.75"/>
  <cols>
    <col min="1" max="1" width="36.140625" style="2" customWidth="1"/>
    <col min="2" max="2" width="42.7109375" style="2" customWidth="1"/>
    <col min="3" max="16384" width="9.140625" style="2"/>
  </cols>
  <sheetData>
    <row r="1" spans="1:2" ht="38.25">
      <c r="B1" s="6" t="s">
        <v>6</v>
      </c>
    </row>
    <row r="3" spans="1:2">
      <c r="A3" s="86" t="s">
        <v>7</v>
      </c>
      <c r="B3" s="86"/>
    </row>
    <row r="5" spans="1:2" ht="35.1" customHeight="1">
      <c r="A5" s="7" t="s">
        <v>8</v>
      </c>
      <c r="B5" s="8" t="s">
        <v>107</v>
      </c>
    </row>
    <row r="6" spans="1:2" ht="35.1" customHeight="1">
      <c r="A6" s="7" t="s">
        <v>9</v>
      </c>
      <c r="B6" s="8" t="s">
        <v>108</v>
      </c>
    </row>
    <row r="7" spans="1:2" ht="35.1" customHeight="1">
      <c r="A7" s="7" t="s">
        <v>10</v>
      </c>
      <c r="B7" s="8" t="s">
        <v>109</v>
      </c>
    </row>
    <row r="8" spans="1:2" ht="35.1" customHeight="1">
      <c r="A8" s="7" t="s">
        <v>11</v>
      </c>
      <c r="B8" s="8" t="s">
        <v>253</v>
      </c>
    </row>
    <row r="9" spans="1:2" ht="35.1" customHeight="1">
      <c r="A9" s="7" t="s">
        <v>12</v>
      </c>
      <c r="B9" s="8">
        <v>2452043606</v>
      </c>
    </row>
    <row r="10" spans="1:2" ht="35.1" customHeight="1">
      <c r="A10" s="7" t="s">
        <v>13</v>
      </c>
      <c r="B10" s="8">
        <v>245201001</v>
      </c>
    </row>
    <row r="11" spans="1:2" ht="35.1" customHeight="1">
      <c r="A11" s="7" t="s">
        <v>14</v>
      </c>
      <c r="B11" s="8" t="s">
        <v>116</v>
      </c>
    </row>
    <row r="12" spans="1:2" ht="35.1" customHeight="1">
      <c r="A12" s="7" t="s">
        <v>15</v>
      </c>
      <c r="B12" s="20" t="s">
        <v>110</v>
      </c>
    </row>
    <row r="13" spans="1:2" ht="35.1" customHeight="1">
      <c r="A13" s="7" t="s">
        <v>16</v>
      </c>
      <c r="B13" s="8" t="s">
        <v>111</v>
      </c>
    </row>
  </sheetData>
  <mergeCells count="1">
    <mergeCell ref="A3:B3"/>
  </mergeCells>
  <dataValidations count="2">
    <dataValidation type="textLength" operator="lessThanOrEqual" allowBlank="1" showInputMessage="1" showErrorMessage="1" errorTitle="Ошибка" error="Допускается ввод не более 900 символов!" sqref="B11" xr:uid="{00000000-0002-0000-0100-000000000000}">
      <formula1>900</formula1>
    </dataValidation>
    <dataValidation type="textLength" allowBlank="1" showInputMessage="1" showErrorMessage="1" prompt="10-12 символов" sqref="B9" xr:uid="{00000000-0002-0000-0100-000001000000}">
      <formula1>10</formula1>
      <formula2>12</formula2>
    </dataValidation>
  </dataValidations>
  <hyperlinks>
    <hyperlink ref="B12" r:id="rId1" xr:uid="{00000000-0004-0000-0100-000000000000}"/>
  </hyperlinks>
  <printOptions horizontalCentered="1"/>
  <pageMargins left="0.78740157480314965" right="0.39370078740157483" top="0.78740157480314965" bottom="0.3937007874015748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V48"/>
  <sheetViews>
    <sheetView topLeftCell="A25" zoomScaleNormal="100" workbookViewId="0">
      <selection activeCell="F34" sqref="F34"/>
    </sheetView>
  </sheetViews>
  <sheetFormatPr defaultColWidth="9.140625" defaultRowHeight="12.75"/>
  <cols>
    <col min="1" max="1" width="9.140625" style="71"/>
    <col min="2" max="2" width="56" style="71" customWidth="1"/>
    <col min="3" max="3" width="12.140625" style="71" customWidth="1"/>
    <col min="4" max="4" width="17.7109375" style="71" customWidth="1"/>
    <col min="5" max="5" width="18.42578125" style="71" customWidth="1"/>
    <col min="6" max="6" width="33.42578125" style="71" customWidth="1"/>
    <col min="7" max="8" width="10.42578125" style="71" bestFit="1" customWidth="1"/>
    <col min="9" max="9" width="12.85546875" style="71" bestFit="1" customWidth="1"/>
    <col min="10" max="10" width="13.7109375" style="71" customWidth="1"/>
    <col min="11" max="16384" width="9.140625" style="71"/>
  </cols>
  <sheetData>
    <row r="1" spans="1:22">
      <c r="A1" s="70"/>
      <c r="B1" s="70"/>
      <c r="C1" s="70"/>
      <c r="D1" s="70"/>
      <c r="E1" s="90" t="s">
        <v>17</v>
      </c>
      <c r="F1" s="90"/>
    </row>
    <row r="2" spans="1:22">
      <c r="A2" s="72"/>
      <c r="B2" s="72"/>
      <c r="C2" s="72"/>
      <c r="D2" s="72"/>
      <c r="E2" s="72"/>
      <c r="F2" s="73"/>
    </row>
    <row r="3" spans="1:22" ht="43.15" customHeight="1">
      <c r="A3" s="93" t="s">
        <v>18</v>
      </c>
      <c r="B3" s="93"/>
      <c r="C3" s="93"/>
      <c r="D3" s="93"/>
      <c r="E3" s="93"/>
      <c r="F3" s="93"/>
    </row>
    <row r="4" spans="1:22">
      <c r="A4" s="72"/>
      <c r="B4" s="72"/>
      <c r="C4" s="72"/>
      <c r="D4" s="72"/>
      <c r="E4" s="72"/>
      <c r="F4" s="72"/>
    </row>
    <row r="5" spans="1:22" ht="51">
      <c r="A5" s="74" t="s">
        <v>19</v>
      </c>
      <c r="B5" s="74" t="s">
        <v>20</v>
      </c>
      <c r="C5" s="85" t="s">
        <v>21</v>
      </c>
      <c r="D5" s="85" t="s">
        <v>248</v>
      </c>
      <c r="E5" s="85" t="s">
        <v>249</v>
      </c>
      <c r="F5" s="85" t="s">
        <v>250</v>
      </c>
    </row>
    <row r="6" spans="1:22">
      <c r="A6" s="85" t="s">
        <v>22</v>
      </c>
      <c r="B6" s="21" t="s">
        <v>23</v>
      </c>
      <c r="C6" s="85"/>
      <c r="D6" s="16"/>
      <c r="E6" s="16"/>
      <c r="F6" s="16"/>
    </row>
    <row r="7" spans="1:22">
      <c r="A7" s="85" t="s">
        <v>24</v>
      </c>
      <c r="B7" s="21" t="s">
        <v>25</v>
      </c>
      <c r="C7" s="85" t="s">
        <v>112</v>
      </c>
      <c r="D7" s="9">
        <v>144429.06099999999</v>
      </c>
      <c r="E7" s="9"/>
      <c r="F7" s="9"/>
    </row>
    <row r="8" spans="1:22">
      <c r="A8" s="85" t="s">
        <v>27</v>
      </c>
      <c r="B8" s="75" t="s">
        <v>28</v>
      </c>
      <c r="C8" s="85" t="s">
        <v>26</v>
      </c>
      <c r="D8" s="9">
        <v>-18584.423999999999</v>
      </c>
      <c r="E8" s="18"/>
      <c r="F8" s="9"/>
    </row>
    <row r="9" spans="1:22">
      <c r="A9" s="85" t="s">
        <v>29</v>
      </c>
      <c r="B9" s="21" t="s">
        <v>30</v>
      </c>
      <c r="C9" s="85" t="s">
        <v>26</v>
      </c>
      <c r="D9" s="9">
        <v>-25356.28</v>
      </c>
      <c r="E9" s="18"/>
      <c r="F9" s="9"/>
      <c r="G9" s="76"/>
      <c r="H9" s="76"/>
    </row>
    <row r="10" spans="1:22">
      <c r="A10" s="85" t="s">
        <v>31</v>
      </c>
      <c r="B10" s="21" t="s">
        <v>32</v>
      </c>
      <c r="C10" s="85" t="s">
        <v>26</v>
      </c>
      <c r="D10" s="9">
        <v>-20437.61</v>
      </c>
      <c r="E10" s="18"/>
      <c r="F10" s="9"/>
    </row>
    <row r="11" spans="1:22">
      <c r="A11" s="85" t="s">
        <v>33</v>
      </c>
      <c r="B11" s="77" t="s">
        <v>34</v>
      </c>
      <c r="C11" s="92"/>
      <c r="D11" s="92"/>
      <c r="E11" s="92"/>
      <c r="F11" s="92"/>
    </row>
    <row r="12" spans="1:22" ht="38.25">
      <c r="A12" s="85" t="s">
        <v>35</v>
      </c>
      <c r="B12" s="21" t="s">
        <v>36</v>
      </c>
      <c r="C12" s="85" t="s">
        <v>37</v>
      </c>
      <c r="D12" s="9">
        <f>D8/D7*100</f>
        <v>-12.86751009203058</v>
      </c>
      <c r="E12" s="18"/>
      <c r="F12" s="9"/>
    </row>
    <row r="13" spans="1:22" ht="25.5">
      <c r="A13" s="85" t="s">
        <v>38</v>
      </c>
      <c r="B13" s="21" t="s">
        <v>39</v>
      </c>
      <c r="C13" s="92"/>
      <c r="D13" s="92"/>
      <c r="E13" s="92"/>
      <c r="F13" s="92"/>
    </row>
    <row r="14" spans="1:22" s="78" customFormat="1" ht="28.5">
      <c r="A14" s="85" t="s">
        <v>40</v>
      </c>
      <c r="B14" s="21" t="s">
        <v>95</v>
      </c>
      <c r="C14" s="85" t="s">
        <v>0</v>
      </c>
      <c r="D14" s="16" t="s">
        <v>87</v>
      </c>
      <c r="E14" s="16" t="s">
        <v>87</v>
      </c>
      <c r="F14" s="16" t="s">
        <v>87</v>
      </c>
      <c r="P14" s="71"/>
      <c r="Q14" s="71"/>
      <c r="R14" s="71"/>
      <c r="S14" s="71"/>
      <c r="T14" s="71"/>
      <c r="U14" s="71"/>
      <c r="V14" s="71"/>
    </row>
    <row r="15" spans="1:22" s="78" customFormat="1" ht="15.75">
      <c r="A15" s="85" t="s">
        <v>41</v>
      </c>
      <c r="B15" s="21" t="s">
        <v>96</v>
      </c>
      <c r="C15" s="85" t="s">
        <v>42</v>
      </c>
      <c r="D15" s="16" t="s">
        <v>87</v>
      </c>
      <c r="E15" s="16" t="s">
        <v>87</v>
      </c>
      <c r="F15" s="16" t="s">
        <v>87</v>
      </c>
      <c r="P15" s="71"/>
      <c r="Q15" s="71"/>
      <c r="R15" s="71"/>
      <c r="S15" s="71"/>
      <c r="T15" s="71"/>
      <c r="U15" s="71"/>
      <c r="V15" s="71"/>
    </row>
    <row r="16" spans="1:22" ht="15.75">
      <c r="A16" s="85" t="s">
        <v>43</v>
      </c>
      <c r="B16" s="21" t="s">
        <v>97</v>
      </c>
      <c r="C16" s="85" t="s">
        <v>0</v>
      </c>
      <c r="D16" s="9">
        <v>8.4030000000000005</v>
      </c>
      <c r="E16" s="9">
        <v>8.7384217484106497</v>
      </c>
      <c r="F16" s="9">
        <v>9.0511641870855541</v>
      </c>
    </row>
    <row r="17" spans="1:22" ht="25.5">
      <c r="A17" s="85" t="s">
        <v>44</v>
      </c>
      <c r="B17" s="21" t="s">
        <v>98</v>
      </c>
      <c r="C17" s="85" t="s">
        <v>46</v>
      </c>
      <c r="D17" s="9">
        <v>73264.031000000003</v>
      </c>
      <c r="E17" s="9">
        <v>67745.48583333334</v>
      </c>
      <c r="F17" s="9">
        <v>74488.414000000004</v>
      </c>
    </row>
    <row r="18" spans="1:22" ht="28.5">
      <c r="A18" s="85" t="s">
        <v>45</v>
      </c>
      <c r="B18" s="21" t="s">
        <v>99</v>
      </c>
      <c r="C18" s="85" t="s">
        <v>46</v>
      </c>
      <c r="D18" s="9">
        <v>36859.368999999992</v>
      </c>
      <c r="E18" s="9">
        <v>34378.416833333336</v>
      </c>
      <c r="F18" s="9">
        <v>37665.133000000002</v>
      </c>
    </row>
    <row r="19" spans="1:22" ht="28.5">
      <c r="A19" s="85" t="s">
        <v>47</v>
      </c>
      <c r="B19" s="21" t="s">
        <v>100</v>
      </c>
      <c r="C19" s="85" t="s">
        <v>37</v>
      </c>
      <c r="D19" s="17"/>
      <c r="E19" s="25">
        <v>11.976000000000001</v>
      </c>
      <c r="F19" s="25">
        <v>11.976000000000001</v>
      </c>
    </row>
    <row r="20" spans="1:22" ht="28.5">
      <c r="A20" s="85" t="s">
        <v>48</v>
      </c>
      <c r="B20" s="21" t="s">
        <v>101</v>
      </c>
      <c r="C20" s="85"/>
      <c r="D20" s="85"/>
      <c r="E20" s="85"/>
      <c r="F20" s="85"/>
    </row>
    <row r="21" spans="1:22" s="78" customFormat="1" ht="28.5">
      <c r="A21" s="85" t="s">
        <v>49</v>
      </c>
      <c r="B21" s="21" t="s">
        <v>102</v>
      </c>
      <c r="C21" s="85" t="s">
        <v>42</v>
      </c>
      <c r="D21" s="16" t="s">
        <v>87</v>
      </c>
      <c r="E21" s="16" t="s">
        <v>87</v>
      </c>
      <c r="F21" s="16" t="s">
        <v>87</v>
      </c>
      <c r="P21" s="71"/>
      <c r="Q21" s="71"/>
      <c r="R21" s="71"/>
      <c r="S21" s="71"/>
      <c r="T21" s="71"/>
      <c r="U21" s="71"/>
      <c r="V21" s="71"/>
    </row>
    <row r="22" spans="1:22" ht="25.5">
      <c r="A22" s="85" t="s">
        <v>50</v>
      </c>
      <c r="B22" s="21" t="s">
        <v>51</v>
      </c>
      <c r="C22" s="85" t="s">
        <v>112</v>
      </c>
      <c r="D22" s="9">
        <v>77966.843059999999</v>
      </c>
      <c r="E22" s="9">
        <f>E23+E28</f>
        <v>39843.899999999994</v>
      </c>
      <c r="F22" s="9">
        <f>'Смета расходов'!E88</f>
        <v>106812.12894770651</v>
      </c>
      <c r="I22" s="79"/>
    </row>
    <row r="23" spans="1:22" ht="28.5">
      <c r="A23" s="85" t="s">
        <v>52</v>
      </c>
      <c r="B23" s="21" t="s">
        <v>103</v>
      </c>
      <c r="C23" s="85" t="s">
        <v>112</v>
      </c>
      <c r="D23" s="9">
        <v>52706.701800000003</v>
      </c>
      <c r="E23" s="9">
        <f>E25+E26+E27</f>
        <v>30039.729999999996</v>
      </c>
      <c r="F23" s="9">
        <f>'Смета расходов'!E50</f>
        <v>51149.75553371424</v>
      </c>
      <c r="G23" s="80"/>
      <c r="H23" s="80"/>
      <c r="I23" s="79"/>
    </row>
    <row r="24" spans="1:22">
      <c r="A24" s="85"/>
      <c r="B24" s="21" t="s">
        <v>53</v>
      </c>
      <c r="C24" s="85"/>
      <c r="D24" s="16"/>
      <c r="E24" s="16"/>
      <c r="F24" s="16"/>
    </row>
    <row r="25" spans="1:22">
      <c r="A25" s="85"/>
      <c r="B25" s="21" t="s">
        <v>54</v>
      </c>
      <c r="C25" s="85" t="s">
        <v>112</v>
      </c>
      <c r="D25" s="9">
        <v>33646.895360000002</v>
      </c>
      <c r="E25" s="18">
        <f>40053.64-19000+93.6</f>
        <v>21147.239999999998</v>
      </c>
      <c r="F25" s="9">
        <f>'Смета расходов'!E21</f>
        <v>41080.620000000003</v>
      </c>
    </row>
    <row r="26" spans="1:22">
      <c r="A26" s="85"/>
      <c r="B26" s="21" t="s">
        <v>55</v>
      </c>
      <c r="C26" s="85" t="s">
        <v>112</v>
      </c>
      <c r="D26" s="9">
        <v>4763.91</v>
      </c>
      <c r="E26" s="18">
        <v>4381.57</v>
      </c>
      <c r="F26" s="9">
        <f>'Смета расходов'!E25</f>
        <v>4493.91</v>
      </c>
      <c r="H26" s="81"/>
    </row>
    <row r="27" spans="1:22">
      <c r="A27" s="85"/>
      <c r="B27" s="21" t="s">
        <v>56</v>
      </c>
      <c r="C27" s="85" t="s">
        <v>112</v>
      </c>
      <c r="D27" s="9">
        <v>9437.8199100000002</v>
      </c>
      <c r="E27" s="18">
        <v>4510.92</v>
      </c>
      <c r="F27" s="9">
        <f>'Смета расходов'!E17</f>
        <v>4626.5780350953637</v>
      </c>
      <c r="H27" s="81"/>
    </row>
    <row r="28" spans="1:22" ht="31.5">
      <c r="A28" s="85" t="s">
        <v>57</v>
      </c>
      <c r="B28" s="21" t="s">
        <v>104</v>
      </c>
      <c r="C28" s="85" t="s">
        <v>112</v>
      </c>
      <c r="D28" s="9">
        <v>25260.14126</v>
      </c>
      <c r="E28" s="9">
        <f>24804.17-15000</f>
        <v>9804.1699999999983</v>
      </c>
      <c r="F28" s="9">
        <f>'Смета расходов'!E82-F29-F30</f>
        <v>36361.055893992263</v>
      </c>
      <c r="I28" s="79"/>
      <c r="J28" s="79"/>
    </row>
    <row r="29" spans="1:22" ht="25.5">
      <c r="A29" s="85" t="s">
        <v>58</v>
      </c>
      <c r="B29" s="21" t="s">
        <v>59</v>
      </c>
      <c r="C29" s="85" t="s">
        <v>112</v>
      </c>
      <c r="D29" s="9"/>
      <c r="E29" s="9"/>
      <c r="F29" s="9">
        <f>'Смета расходов'!E75+'Смета расходов'!E81</f>
        <v>12261.317520000001</v>
      </c>
      <c r="G29" s="82"/>
    </row>
    <row r="30" spans="1:22" ht="25.5">
      <c r="A30" s="85" t="s">
        <v>60</v>
      </c>
      <c r="B30" s="21" t="s">
        <v>61</v>
      </c>
      <c r="C30" s="85" t="s">
        <v>112</v>
      </c>
      <c r="D30" s="9"/>
      <c r="E30" s="9"/>
      <c r="F30" s="9">
        <f>'Смета расходов'!E80</f>
        <v>7040</v>
      </c>
      <c r="G30" s="82"/>
      <c r="I30" s="81"/>
    </row>
    <row r="31" spans="1:22" ht="25.5">
      <c r="A31" s="85" t="s">
        <v>62</v>
      </c>
      <c r="B31" s="21" t="s">
        <v>63</v>
      </c>
      <c r="C31" s="85"/>
      <c r="D31" s="85"/>
      <c r="E31" s="85"/>
      <c r="F31" s="85"/>
    </row>
    <row r="32" spans="1:22">
      <c r="A32" s="85"/>
      <c r="B32" s="83" t="s">
        <v>64</v>
      </c>
      <c r="C32" s="85"/>
      <c r="D32" s="16"/>
      <c r="E32" s="16"/>
      <c r="F32" s="16"/>
    </row>
    <row r="33" spans="1:6" ht="15.75">
      <c r="A33" s="85"/>
      <c r="B33" s="21" t="s">
        <v>105</v>
      </c>
      <c r="C33" s="85" t="s">
        <v>65</v>
      </c>
      <c r="D33" s="9">
        <v>2279.5274960000002</v>
      </c>
      <c r="E33" s="9">
        <v>2279.5274960000002</v>
      </c>
      <c r="F33" s="9">
        <f>'Смета расходов'!E8</f>
        <v>2250.6444659999997</v>
      </c>
    </row>
    <row r="34" spans="1:6" ht="25.5">
      <c r="A34" s="85"/>
      <c r="B34" s="21" t="s">
        <v>106</v>
      </c>
      <c r="C34" s="85" t="s">
        <v>113</v>
      </c>
      <c r="D34" s="84">
        <f>D23/D33</f>
        <v>23.121766196059081</v>
      </c>
      <c r="E34" s="84">
        <f t="shared" ref="E34:F34" si="0">E23/E33</f>
        <v>13.178051176268854</v>
      </c>
      <c r="F34" s="84">
        <f t="shared" si="0"/>
        <v>22.726715083800467</v>
      </c>
    </row>
    <row r="35" spans="1:6" ht="25.5">
      <c r="A35" s="85" t="s">
        <v>66</v>
      </c>
      <c r="B35" s="21" t="s">
        <v>67</v>
      </c>
      <c r="C35" s="85"/>
      <c r="D35" s="16"/>
      <c r="E35" s="16"/>
      <c r="F35" s="16"/>
    </row>
    <row r="36" spans="1:6">
      <c r="A36" s="85" t="s">
        <v>68</v>
      </c>
      <c r="B36" s="21" t="s">
        <v>69</v>
      </c>
      <c r="C36" s="85" t="s">
        <v>70</v>
      </c>
      <c r="D36" s="22"/>
      <c r="E36" s="22"/>
      <c r="F36" s="22"/>
    </row>
    <row r="37" spans="1:6" ht="25.5">
      <c r="A37" s="85" t="s">
        <v>71</v>
      </c>
      <c r="B37" s="21" t="s">
        <v>72</v>
      </c>
      <c r="C37" s="85" t="s">
        <v>114</v>
      </c>
      <c r="D37" s="9"/>
      <c r="E37" s="18"/>
      <c r="F37" s="9"/>
    </row>
    <row r="38" spans="1:6" ht="25.5">
      <c r="A38" s="85" t="s">
        <v>73</v>
      </c>
      <c r="B38" s="21" t="s">
        <v>74</v>
      </c>
      <c r="C38" s="85"/>
      <c r="D38" s="85"/>
      <c r="E38" s="85"/>
      <c r="F38" s="85"/>
    </row>
    <row r="39" spans="1:6">
      <c r="A39" s="85"/>
      <c r="B39" s="83" t="s">
        <v>64</v>
      </c>
      <c r="C39" s="85"/>
      <c r="D39" s="16"/>
      <c r="E39" s="16"/>
      <c r="F39" s="16"/>
    </row>
    <row r="40" spans="1:6" ht="25.5">
      <c r="A40" s="85"/>
      <c r="B40" s="21" t="s">
        <v>75</v>
      </c>
      <c r="C40" s="85" t="s">
        <v>112</v>
      </c>
      <c r="D40" s="16"/>
      <c r="E40" s="16"/>
      <c r="F40" s="16"/>
    </row>
    <row r="41" spans="1:6" ht="25.5">
      <c r="A41" s="85"/>
      <c r="B41" s="21" t="s">
        <v>76</v>
      </c>
      <c r="C41" s="85" t="s">
        <v>112</v>
      </c>
      <c r="D41" s="16"/>
      <c r="E41" s="16"/>
      <c r="F41" s="16"/>
    </row>
    <row r="42" spans="1:6" ht="15.75">
      <c r="A42" s="70" t="s">
        <v>88</v>
      </c>
      <c r="B42" s="70"/>
      <c r="C42" s="70"/>
      <c r="D42" s="70"/>
      <c r="E42" s="70"/>
      <c r="F42" s="70"/>
    </row>
    <row r="43" spans="1:6" ht="15.75">
      <c r="A43" s="70" t="s">
        <v>89</v>
      </c>
      <c r="B43" s="70"/>
      <c r="C43" s="70"/>
      <c r="D43" s="70"/>
      <c r="E43" s="70"/>
      <c r="F43" s="70"/>
    </row>
    <row r="44" spans="1:6" ht="15.75">
      <c r="A44" s="70" t="s">
        <v>90</v>
      </c>
      <c r="B44" s="70"/>
      <c r="C44" s="70"/>
      <c r="D44" s="70"/>
      <c r="E44" s="70"/>
      <c r="F44" s="70"/>
    </row>
    <row r="45" spans="1:6" ht="15.75">
      <c r="A45" s="70" t="s">
        <v>91</v>
      </c>
      <c r="B45" s="70"/>
      <c r="C45" s="70"/>
      <c r="D45" s="70"/>
      <c r="E45" s="70"/>
      <c r="F45" s="70"/>
    </row>
    <row r="48" spans="1:6" ht="15.75">
      <c r="A48" s="91" t="s">
        <v>117</v>
      </c>
      <c r="B48" s="91"/>
      <c r="C48" s="91"/>
      <c r="D48" s="91"/>
      <c r="E48" s="91"/>
      <c r="F48" s="91"/>
    </row>
  </sheetData>
  <mergeCells count="5">
    <mergeCell ref="E1:F1"/>
    <mergeCell ref="A48:F48"/>
    <mergeCell ref="C11:F11"/>
    <mergeCell ref="C13:F13"/>
    <mergeCell ref="A3:F3"/>
  </mergeCells>
  <printOptions horizontalCentered="1"/>
  <pageMargins left="0.78740157480314965" right="0.19685039370078741" top="0.39370078740157483" bottom="0.3937007874015748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I20"/>
  <sheetViews>
    <sheetView zoomScale="80" zoomScaleNormal="80" workbookViewId="0">
      <selection activeCell="I11" sqref="I11"/>
    </sheetView>
  </sheetViews>
  <sheetFormatPr defaultColWidth="9.140625" defaultRowHeight="12.75"/>
  <cols>
    <col min="1" max="1" width="9.28515625" style="3" bestFit="1" customWidth="1"/>
    <col min="2" max="2" width="37.42578125" style="3" customWidth="1"/>
    <col min="3" max="3" width="15.7109375" style="3" customWidth="1"/>
    <col min="4" max="4" width="18.28515625" style="3" customWidth="1"/>
    <col min="5" max="5" width="16.85546875" style="3" customWidth="1"/>
    <col min="6" max="6" width="18.28515625" style="3" customWidth="1"/>
    <col min="7" max="7" width="16.85546875" style="3" customWidth="1"/>
    <col min="8" max="8" width="20.140625" style="3" customWidth="1"/>
    <col min="9" max="9" width="19.140625" style="3" customWidth="1"/>
    <col min="10" max="16384" width="9.140625" style="3"/>
  </cols>
  <sheetData>
    <row r="1" spans="1:9" ht="49.5" customHeight="1">
      <c r="A1" s="10"/>
      <c r="B1" s="10"/>
      <c r="C1" s="10"/>
      <c r="D1" s="10"/>
      <c r="F1" s="10"/>
      <c r="H1" s="96" t="s">
        <v>77</v>
      </c>
      <c r="I1" s="96"/>
    </row>
    <row r="2" spans="1:9">
      <c r="A2" s="1"/>
      <c r="B2" s="1"/>
      <c r="C2" s="1"/>
      <c r="D2" s="1"/>
      <c r="E2" s="1"/>
      <c r="F2" s="1"/>
      <c r="G2" s="1"/>
      <c r="H2" s="1"/>
      <c r="I2" s="1"/>
    </row>
    <row r="3" spans="1:9" ht="17.25" customHeight="1">
      <c r="A3" s="94" t="s">
        <v>78</v>
      </c>
      <c r="B3" s="94"/>
      <c r="C3" s="94"/>
      <c r="D3" s="94"/>
      <c r="E3" s="94"/>
      <c r="F3" s="94"/>
      <c r="G3" s="94"/>
      <c r="H3" s="94"/>
      <c r="I3" s="94"/>
    </row>
    <row r="4" spans="1:9">
      <c r="A4" s="1"/>
      <c r="B4" s="1"/>
      <c r="C4" s="1"/>
      <c r="D4" s="1"/>
      <c r="E4" s="1"/>
      <c r="F4" s="1"/>
      <c r="G4" s="1"/>
      <c r="H4" s="1"/>
      <c r="I4" s="1"/>
    </row>
    <row r="5" spans="1:9">
      <c r="A5" s="1"/>
      <c r="B5" s="1"/>
      <c r="C5" s="1"/>
      <c r="D5" s="1"/>
      <c r="E5" s="1"/>
      <c r="F5" s="1"/>
      <c r="G5" s="1"/>
      <c r="H5" s="1"/>
      <c r="I5" s="1"/>
    </row>
    <row r="6" spans="1:9" ht="56.25" customHeight="1">
      <c r="A6" s="95" t="s">
        <v>19</v>
      </c>
      <c r="B6" s="95" t="s">
        <v>20</v>
      </c>
      <c r="C6" s="95" t="s">
        <v>79</v>
      </c>
      <c r="D6" s="99" t="s">
        <v>248</v>
      </c>
      <c r="E6" s="100"/>
      <c r="F6" s="99" t="s">
        <v>249</v>
      </c>
      <c r="G6" s="100"/>
      <c r="H6" s="95" t="s">
        <v>250</v>
      </c>
      <c r="I6" s="95"/>
    </row>
    <row r="7" spans="1:9" ht="17.25" customHeight="1">
      <c r="A7" s="95"/>
      <c r="B7" s="95"/>
      <c r="C7" s="95"/>
      <c r="D7" s="11" t="s">
        <v>93</v>
      </c>
      <c r="E7" s="11" t="s">
        <v>94</v>
      </c>
      <c r="F7" s="23" t="s">
        <v>93</v>
      </c>
      <c r="G7" s="23" t="s">
        <v>94</v>
      </c>
      <c r="H7" s="11" t="s">
        <v>93</v>
      </c>
      <c r="I7" s="11" t="s">
        <v>94</v>
      </c>
    </row>
    <row r="8" spans="1:9" ht="25.5">
      <c r="A8" s="12" t="s">
        <v>27</v>
      </c>
      <c r="B8" s="13" t="s">
        <v>82</v>
      </c>
      <c r="C8" s="12"/>
      <c r="D8" s="14"/>
      <c r="E8" s="14"/>
      <c r="F8" s="14"/>
      <c r="G8" s="14"/>
      <c r="H8" s="14"/>
      <c r="I8" s="14"/>
    </row>
    <row r="9" spans="1:9">
      <c r="A9" s="12"/>
      <c r="B9" s="13" t="s">
        <v>83</v>
      </c>
      <c r="C9" s="12"/>
      <c r="D9" s="14"/>
      <c r="E9" s="14"/>
      <c r="F9" s="14"/>
      <c r="G9" s="14"/>
      <c r="H9" s="14"/>
      <c r="I9" s="14"/>
    </row>
    <row r="10" spans="1:9" ht="15.75" customHeight="1">
      <c r="A10" s="12"/>
      <c r="B10" s="15" t="s">
        <v>84</v>
      </c>
      <c r="C10" s="11" t="s">
        <v>80</v>
      </c>
      <c r="D10" s="19">
        <v>586061.68000000005</v>
      </c>
      <c r="E10" s="19">
        <v>592988.57999999996</v>
      </c>
      <c r="F10" s="19">
        <v>481113.45</v>
      </c>
      <c r="G10" s="19">
        <v>461123.82</v>
      </c>
      <c r="H10" s="19">
        <v>831622.36740134668</v>
      </c>
      <c r="I10" s="19">
        <v>926405.45434992784</v>
      </c>
    </row>
    <row r="11" spans="1:9" ht="25.5">
      <c r="A11" s="12"/>
      <c r="B11" s="15" t="s">
        <v>85</v>
      </c>
      <c r="C11" s="11" t="s">
        <v>81</v>
      </c>
      <c r="D11" s="19">
        <v>138.79</v>
      </c>
      <c r="E11" s="19">
        <v>139.22</v>
      </c>
      <c r="F11" s="19">
        <v>101.45</v>
      </c>
      <c r="G11" s="19">
        <v>94.96</v>
      </c>
      <c r="H11" s="19">
        <v>215.83865759999998</v>
      </c>
      <c r="I11" s="19">
        <v>215.8386576</v>
      </c>
    </row>
    <row r="12" spans="1:9">
      <c r="A12" s="12"/>
      <c r="B12" s="15" t="s">
        <v>86</v>
      </c>
      <c r="C12" s="12" t="s">
        <v>115</v>
      </c>
      <c r="D12" s="69">
        <v>0.94996000000000003</v>
      </c>
      <c r="E12" s="69">
        <v>0.94559000000000004</v>
      </c>
      <c r="F12" s="69">
        <v>0.75734999999999997</v>
      </c>
      <c r="G12" s="69">
        <v>0.71618000000000004</v>
      </c>
      <c r="H12" s="69">
        <v>1.1552123315431233</v>
      </c>
      <c r="I12" s="69">
        <v>1.2655919088916905</v>
      </c>
    </row>
    <row r="13" spans="1:9">
      <c r="A13" s="10" t="s">
        <v>92</v>
      </c>
      <c r="B13" s="10"/>
      <c r="C13" s="10"/>
      <c r="D13" s="24"/>
      <c r="E13" s="24"/>
      <c r="F13" s="24"/>
      <c r="G13" s="24"/>
      <c r="H13" s="24"/>
      <c r="I13" s="24"/>
    </row>
    <row r="18" spans="1:9" ht="18.75">
      <c r="A18" s="98" t="s">
        <v>117</v>
      </c>
      <c r="B18" s="98"/>
      <c r="C18" s="98"/>
      <c r="D18" s="98"/>
      <c r="E18" s="98"/>
      <c r="F18" s="98"/>
      <c r="G18" s="98"/>
      <c r="H18" s="98"/>
      <c r="I18" s="98"/>
    </row>
    <row r="20" spans="1:9">
      <c r="A20" s="97"/>
      <c r="B20" s="97"/>
      <c r="C20" s="97"/>
      <c r="D20" s="97"/>
      <c r="E20" s="97"/>
      <c r="F20" s="97"/>
      <c r="G20" s="97"/>
      <c r="H20" s="97"/>
      <c r="I20" s="97"/>
    </row>
  </sheetData>
  <mergeCells count="10">
    <mergeCell ref="A3:I3"/>
    <mergeCell ref="H6:I6"/>
    <mergeCell ref="H1:I1"/>
    <mergeCell ref="A20:I20"/>
    <mergeCell ref="A18:I18"/>
    <mergeCell ref="A6:A7"/>
    <mergeCell ref="B6:B7"/>
    <mergeCell ref="C6:C7"/>
    <mergeCell ref="D6:E6"/>
    <mergeCell ref="F6:G6"/>
  </mergeCells>
  <pageMargins left="0.31496062992125984" right="0.31496062992125984"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3581-BDD2-46C7-9F9A-AAF5796E93BD}">
  <sheetPr>
    <pageSetUpPr fitToPage="1"/>
  </sheetPr>
  <dimension ref="A2:IP91"/>
  <sheetViews>
    <sheetView tabSelected="1" view="pageBreakPreview" topLeftCell="A40" zoomScale="93" zoomScaleNormal="100" zoomScaleSheetLayoutView="93" workbookViewId="0">
      <selection activeCell="E8" sqref="E8"/>
    </sheetView>
  </sheetViews>
  <sheetFormatPr defaultColWidth="9.28515625" defaultRowHeight="12.75"/>
  <cols>
    <col min="1" max="1" width="10.85546875" style="26" customWidth="1"/>
    <col min="2" max="2" width="59.140625" style="26" customWidth="1"/>
    <col min="3" max="3" width="12.28515625" style="26" customWidth="1"/>
    <col min="4" max="5" width="18.140625" style="26" customWidth="1"/>
    <col min="6" max="6" width="9.28515625" style="26"/>
    <col min="7" max="7" width="10.28515625" style="26" bestFit="1" customWidth="1"/>
    <col min="8" max="226" width="9.28515625" style="26"/>
    <col min="227" max="227" width="13.7109375" style="26" customWidth="1"/>
    <col min="228" max="228" width="59.140625" style="26" customWidth="1"/>
    <col min="229" max="229" width="15.7109375" style="26" customWidth="1"/>
    <col min="230" max="230" width="27.28515625" style="26" customWidth="1"/>
    <col min="231" max="234" width="22.42578125" style="26" customWidth="1"/>
    <col min="235" max="235" width="26.7109375" style="26" customWidth="1"/>
    <col min="236" max="245" width="9.28515625" style="26"/>
    <col min="246" max="250" width="9.28515625" style="27"/>
    <col min="251" max="251" width="10.85546875" style="27" customWidth="1"/>
    <col min="252" max="252" width="59.140625" style="27" customWidth="1"/>
    <col min="253" max="253" width="12.28515625" style="27" customWidth="1"/>
    <col min="254" max="254" width="18.140625" style="27" customWidth="1"/>
    <col min="255" max="255" width="10.42578125" style="27" bestFit="1" customWidth="1"/>
    <col min="256" max="482" width="9.28515625" style="27"/>
    <col min="483" max="483" width="13.7109375" style="27" customWidth="1"/>
    <col min="484" max="484" width="59.140625" style="27" customWidth="1"/>
    <col min="485" max="485" width="15.7109375" style="27" customWidth="1"/>
    <col min="486" max="486" width="27.28515625" style="27" customWidth="1"/>
    <col min="487" max="490" width="22.42578125" style="27" customWidth="1"/>
    <col min="491" max="491" width="26.7109375" style="27" customWidth="1"/>
    <col min="492" max="506" width="9.28515625" style="27"/>
    <col min="507" max="507" width="10.85546875" style="27" customWidth="1"/>
    <col min="508" max="508" width="59.140625" style="27" customWidth="1"/>
    <col min="509" max="509" width="12.28515625" style="27" customWidth="1"/>
    <col min="510" max="510" width="18.140625" style="27" customWidth="1"/>
    <col min="511" max="511" width="10.42578125" style="27" bestFit="1" customWidth="1"/>
    <col min="512" max="738" width="9.28515625" style="27"/>
    <col min="739" max="739" width="13.7109375" style="27" customWidth="1"/>
    <col min="740" max="740" width="59.140625" style="27" customWidth="1"/>
    <col min="741" max="741" width="15.7109375" style="27" customWidth="1"/>
    <col min="742" max="742" width="27.28515625" style="27" customWidth="1"/>
    <col min="743" max="746" width="22.42578125" style="27" customWidth="1"/>
    <col min="747" max="747" width="26.7109375" style="27" customWidth="1"/>
    <col min="748" max="762" width="9.28515625" style="27"/>
    <col min="763" max="763" width="10.85546875" style="27" customWidth="1"/>
    <col min="764" max="764" width="59.140625" style="27" customWidth="1"/>
    <col min="765" max="765" width="12.28515625" style="27" customWidth="1"/>
    <col min="766" max="766" width="18.140625" style="27" customWidth="1"/>
    <col min="767" max="767" width="10.42578125" style="27" bestFit="1" customWidth="1"/>
    <col min="768" max="994" width="9.28515625" style="27"/>
    <col min="995" max="995" width="13.7109375" style="27" customWidth="1"/>
    <col min="996" max="996" width="59.140625" style="27" customWidth="1"/>
    <col min="997" max="997" width="15.7109375" style="27" customWidth="1"/>
    <col min="998" max="998" width="27.28515625" style="27" customWidth="1"/>
    <col min="999" max="1002" width="22.42578125" style="27" customWidth="1"/>
    <col min="1003" max="1003" width="26.7109375" style="27" customWidth="1"/>
    <col min="1004" max="1018" width="9.28515625" style="27"/>
    <col min="1019" max="1019" width="10.85546875" style="27" customWidth="1"/>
    <col min="1020" max="1020" width="59.140625" style="27" customWidth="1"/>
    <col min="1021" max="1021" width="12.28515625" style="27" customWidth="1"/>
    <col min="1022" max="1022" width="18.140625" style="27" customWidth="1"/>
    <col min="1023" max="1023" width="10.42578125" style="27" bestFit="1" customWidth="1"/>
    <col min="1024" max="1250" width="9.28515625" style="27"/>
    <col min="1251" max="1251" width="13.7109375" style="27" customWidth="1"/>
    <col min="1252" max="1252" width="59.140625" style="27" customWidth="1"/>
    <col min="1253" max="1253" width="15.7109375" style="27" customWidth="1"/>
    <col min="1254" max="1254" width="27.28515625" style="27" customWidth="1"/>
    <col min="1255" max="1258" width="22.42578125" style="27" customWidth="1"/>
    <col min="1259" max="1259" width="26.7109375" style="27" customWidth="1"/>
    <col min="1260" max="1274" width="9.28515625" style="27"/>
    <col min="1275" max="1275" width="10.85546875" style="27" customWidth="1"/>
    <col min="1276" max="1276" width="59.140625" style="27" customWidth="1"/>
    <col min="1277" max="1277" width="12.28515625" style="27" customWidth="1"/>
    <col min="1278" max="1278" width="18.140625" style="27" customWidth="1"/>
    <col min="1279" max="1279" width="10.42578125" style="27" bestFit="1" customWidth="1"/>
    <col min="1280" max="1506" width="9.28515625" style="27"/>
    <col min="1507" max="1507" width="13.7109375" style="27" customWidth="1"/>
    <col min="1508" max="1508" width="59.140625" style="27" customWidth="1"/>
    <col min="1509" max="1509" width="15.7109375" style="27" customWidth="1"/>
    <col min="1510" max="1510" width="27.28515625" style="27" customWidth="1"/>
    <col min="1511" max="1514" width="22.42578125" style="27" customWidth="1"/>
    <col min="1515" max="1515" width="26.7109375" style="27" customWidth="1"/>
    <col min="1516" max="1530" width="9.28515625" style="27"/>
    <col min="1531" max="1531" width="10.85546875" style="27" customWidth="1"/>
    <col min="1532" max="1532" width="59.140625" style="27" customWidth="1"/>
    <col min="1533" max="1533" width="12.28515625" style="27" customWidth="1"/>
    <col min="1534" max="1534" width="18.140625" style="27" customWidth="1"/>
    <col min="1535" max="1535" width="10.42578125" style="27" bestFit="1" customWidth="1"/>
    <col min="1536" max="1762" width="9.28515625" style="27"/>
    <col min="1763" max="1763" width="13.7109375" style="27" customWidth="1"/>
    <col min="1764" max="1764" width="59.140625" style="27" customWidth="1"/>
    <col min="1765" max="1765" width="15.7109375" style="27" customWidth="1"/>
    <col min="1766" max="1766" width="27.28515625" style="27" customWidth="1"/>
    <col min="1767" max="1770" width="22.42578125" style="27" customWidth="1"/>
    <col min="1771" max="1771" width="26.7109375" style="27" customWidth="1"/>
    <col min="1772" max="1786" width="9.28515625" style="27"/>
    <col min="1787" max="1787" width="10.85546875" style="27" customWidth="1"/>
    <col min="1788" max="1788" width="59.140625" style="27" customWidth="1"/>
    <col min="1789" max="1789" width="12.28515625" style="27" customWidth="1"/>
    <col min="1790" max="1790" width="18.140625" style="27" customWidth="1"/>
    <col min="1791" max="1791" width="10.42578125" style="27" bestFit="1" customWidth="1"/>
    <col min="1792" max="2018" width="9.28515625" style="27"/>
    <col min="2019" max="2019" width="13.7109375" style="27" customWidth="1"/>
    <col min="2020" max="2020" width="59.140625" style="27" customWidth="1"/>
    <col min="2021" max="2021" width="15.7109375" style="27" customWidth="1"/>
    <col min="2022" max="2022" width="27.28515625" style="27" customWidth="1"/>
    <col min="2023" max="2026" width="22.42578125" style="27" customWidth="1"/>
    <col min="2027" max="2027" width="26.7109375" style="27" customWidth="1"/>
    <col min="2028" max="2042" width="9.28515625" style="27"/>
    <col min="2043" max="2043" width="10.85546875" style="27" customWidth="1"/>
    <col min="2044" max="2044" width="59.140625" style="27" customWidth="1"/>
    <col min="2045" max="2045" width="12.28515625" style="27" customWidth="1"/>
    <col min="2046" max="2046" width="18.140625" style="27" customWidth="1"/>
    <col min="2047" max="2047" width="10.42578125" style="27" bestFit="1" customWidth="1"/>
    <col min="2048" max="2274" width="9.28515625" style="27"/>
    <col min="2275" max="2275" width="13.7109375" style="27" customWidth="1"/>
    <col min="2276" max="2276" width="59.140625" style="27" customWidth="1"/>
    <col min="2277" max="2277" width="15.7109375" style="27" customWidth="1"/>
    <col min="2278" max="2278" width="27.28515625" style="27" customWidth="1"/>
    <col min="2279" max="2282" width="22.42578125" style="27" customWidth="1"/>
    <col min="2283" max="2283" width="26.7109375" style="27" customWidth="1"/>
    <col min="2284" max="2298" width="9.28515625" style="27"/>
    <col min="2299" max="2299" width="10.85546875" style="27" customWidth="1"/>
    <col min="2300" max="2300" width="59.140625" style="27" customWidth="1"/>
    <col min="2301" max="2301" width="12.28515625" style="27" customWidth="1"/>
    <col min="2302" max="2302" width="18.140625" style="27" customWidth="1"/>
    <col min="2303" max="2303" width="10.42578125" style="27" bestFit="1" customWidth="1"/>
    <col min="2304" max="2530" width="9.28515625" style="27"/>
    <col min="2531" max="2531" width="13.7109375" style="27" customWidth="1"/>
    <col min="2532" max="2532" width="59.140625" style="27" customWidth="1"/>
    <col min="2533" max="2533" width="15.7109375" style="27" customWidth="1"/>
    <col min="2534" max="2534" width="27.28515625" style="27" customWidth="1"/>
    <col min="2535" max="2538" width="22.42578125" style="27" customWidth="1"/>
    <col min="2539" max="2539" width="26.7109375" style="27" customWidth="1"/>
    <col min="2540" max="2554" width="9.28515625" style="27"/>
    <col min="2555" max="2555" width="10.85546875" style="27" customWidth="1"/>
    <col min="2556" max="2556" width="59.140625" style="27" customWidth="1"/>
    <col min="2557" max="2557" width="12.28515625" style="27" customWidth="1"/>
    <col min="2558" max="2558" width="18.140625" style="27" customWidth="1"/>
    <col min="2559" max="2559" width="10.42578125" style="27" bestFit="1" customWidth="1"/>
    <col min="2560" max="2786" width="9.28515625" style="27"/>
    <col min="2787" max="2787" width="13.7109375" style="27" customWidth="1"/>
    <col min="2788" max="2788" width="59.140625" style="27" customWidth="1"/>
    <col min="2789" max="2789" width="15.7109375" style="27" customWidth="1"/>
    <col min="2790" max="2790" width="27.28515625" style="27" customWidth="1"/>
    <col min="2791" max="2794" width="22.42578125" style="27" customWidth="1"/>
    <col min="2795" max="2795" width="26.7109375" style="27" customWidth="1"/>
    <col min="2796" max="2810" width="9.28515625" style="27"/>
    <col min="2811" max="2811" width="10.85546875" style="27" customWidth="1"/>
    <col min="2812" max="2812" width="59.140625" style="27" customWidth="1"/>
    <col min="2813" max="2813" width="12.28515625" style="27" customWidth="1"/>
    <col min="2814" max="2814" width="18.140625" style="27" customWidth="1"/>
    <col min="2815" max="2815" width="10.42578125" style="27" bestFit="1" customWidth="1"/>
    <col min="2816" max="3042" width="9.28515625" style="27"/>
    <col min="3043" max="3043" width="13.7109375" style="27" customWidth="1"/>
    <col min="3044" max="3044" width="59.140625" style="27" customWidth="1"/>
    <col min="3045" max="3045" width="15.7109375" style="27" customWidth="1"/>
    <col min="3046" max="3046" width="27.28515625" style="27" customWidth="1"/>
    <col min="3047" max="3050" width="22.42578125" style="27" customWidth="1"/>
    <col min="3051" max="3051" width="26.7109375" style="27" customWidth="1"/>
    <col min="3052" max="3066" width="9.28515625" style="27"/>
    <col min="3067" max="3067" width="10.85546875" style="27" customWidth="1"/>
    <col min="3068" max="3068" width="59.140625" style="27" customWidth="1"/>
    <col min="3069" max="3069" width="12.28515625" style="27" customWidth="1"/>
    <col min="3070" max="3070" width="18.140625" style="27" customWidth="1"/>
    <col min="3071" max="3071" width="10.42578125" style="27" bestFit="1" customWidth="1"/>
    <col min="3072" max="3298" width="9.28515625" style="27"/>
    <col min="3299" max="3299" width="13.7109375" style="27" customWidth="1"/>
    <col min="3300" max="3300" width="59.140625" style="27" customWidth="1"/>
    <col min="3301" max="3301" width="15.7109375" style="27" customWidth="1"/>
    <col min="3302" max="3302" width="27.28515625" style="27" customWidth="1"/>
    <col min="3303" max="3306" width="22.42578125" style="27" customWidth="1"/>
    <col min="3307" max="3307" width="26.7109375" style="27" customWidth="1"/>
    <col min="3308" max="3322" width="9.28515625" style="27"/>
    <col min="3323" max="3323" width="10.85546875" style="27" customWidth="1"/>
    <col min="3324" max="3324" width="59.140625" style="27" customWidth="1"/>
    <col min="3325" max="3325" width="12.28515625" style="27" customWidth="1"/>
    <col min="3326" max="3326" width="18.140625" style="27" customWidth="1"/>
    <col min="3327" max="3327" width="10.42578125" style="27" bestFit="1" customWidth="1"/>
    <col min="3328" max="3554" width="9.28515625" style="27"/>
    <col min="3555" max="3555" width="13.7109375" style="27" customWidth="1"/>
    <col min="3556" max="3556" width="59.140625" style="27" customWidth="1"/>
    <col min="3557" max="3557" width="15.7109375" style="27" customWidth="1"/>
    <col min="3558" max="3558" width="27.28515625" style="27" customWidth="1"/>
    <col min="3559" max="3562" width="22.42578125" style="27" customWidth="1"/>
    <col min="3563" max="3563" width="26.7109375" style="27" customWidth="1"/>
    <col min="3564" max="3578" width="9.28515625" style="27"/>
    <col min="3579" max="3579" width="10.85546875" style="27" customWidth="1"/>
    <col min="3580" max="3580" width="59.140625" style="27" customWidth="1"/>
    <col min="3581" max="3581" width="12.28515625" style="27" customWidth="1"/>
    <col min="3582" max="3582" width="18.140625" style="27" customWidth="1"/>
    <col min="3583" max="3583" width="10.42578125" style="27" bestFit="1" customWidth="1"/>
    <col min="3584" max="3810" width="9.28515625" style="27"/>
    <col min="3811" max="3811" width="13.7109375" style="27" customWidth="1"/>
    <col min="3812" max="3812" width="59.140625" style="27" customWidth="1"/>
    <col min="3813" max="3813" width="15.7109375" style="27" customWidth="1"/>
    <col min="3814" max="3814" width="27.28515625" style="27" customWidth="1"/>
    <col min="3815" max="3818" width="22.42578125" style="27" customWidth="1"/>
    <col min="3819" max="3819" width="26.7109375" style="27" customWidth="1"/>
    <col min="3820" max="3834" width="9.28515625" style="27"/>
    <col min="3835" max="3835" width="10.85546875" style="27" customWidth="1"/>
    <col min="3836" max="3836" width="59.140625" style="27" customWidth="1"/>
    <col min="3837" max="3837" width="12.28515625" style="27" customWidth="1"/>
    <col min="3838" max="3838" width="18.140625" style="27" customWidth="1"/>
    <col min="3839" max="3839" width="10.42578125" style="27" bestFit="1" customWidth="1"/>
    <col min="3840" max="4066" width="9.28515625" style="27"/>
    <col min="4067" max="4067" width="13.7109375" style="27" customWidth="1"/>
    <col min="4068" max="4068" width="59.140625" style="27" customWidth="1"/>
    <col min="4069" max="4069" width="15.7109375" style="27" customWidth="1"/>
    <col min="4070" max="4070" width="27.28515625" style="27" customWidth="1"/>
    <col min="4071" max="4074" width="22.42578125" style="27" customWidth="1"/>
    <col min="4075" max="4075" width="26.7109375" style="27" customWidth="1"/>
    <col min="4076" max="4090" width="9.28515625" style="27"/>
    <col min="4091" max="4091" width="10.85546875" style="27" customWidth="1"/>
    <col min="4092" max="4092" width="59.140625" style="27" customWidth="1"/>
    <col min="4093" max="4093" width="12.28515625" style="27" customWidth="1"/>
    <col min="4094" max="4094" width="18.140625" style="27" customWidth="1"/>
    <col min="4095" max="4095" width="10.42578125" style="27" bestFit="1" customWidth="1"/>
    <col min="4096" max="4322" width="9.28515625" style="27"/>
    <col min="4323" max="4323" width="13.7109375" style="27" customWidth="1"/>
    <col min="4324" max="4324" width="59.140625" style="27" customWidth="1"/>
    <col min="4325" max="4325" width="15.7109375" style="27" customWidth="1"/>
    <col min="4326" max="4326" width="27.28515625" style="27" customWidth="1"/>
    <col min="4327" max="4330" width="22.42578125" style="27" customWidth="1"/>
    <col min="4331" max="4331" width="26.7109375" style="27" customWidth="1"/>
    <col min="4332" max="4346" width="9.28515625" style="27"/>
    <col min="4347" max="4347" width="10.85546875" style="27" customWidth="1"/>
    <col min="4348" max="4348" width="59.140625" style="27" customWidth="1"/>
    <col min="4349" max="4349" width="12.28515625" style="27" customWidth="1"/>
    <col min="4350" max="4350" width="18.140625" style="27" customWidth="1"/>
    <col min="4351" max="4351" width="10.42578125" style="27" bestFit="1" customWidth="1"/>
    <col min="4352" max="4578" width="9.28515625" style="27"/>
    <col min="4579" max="4579" width="13.7109375" style="27" customWidth="1"/>
    <col min="4580" max="4580" width="59.140625" style="27" customWidth="1"/>
    <col min="4581" max="4581" width="15.7109375" style="27" customWidth="1"/>
    <col min="4582" max="4582" width="27.28515625" style="27" customWidth="1"/>
    <col min="4583" max="4586" width="22.42578125" style="27" customWidth="1"/>
    <col min="4587" max="4587" width="26.7109375" style="27" customWidth="1"/>
    <col min="4588" max="4602" width="9.28515625" style="27"/>
    <col min="4603" max="4603" width="10.85546875" style="27" customWidth="1"/>
    <col min="4604" max="4604" width="59.140625" style="27" customWidth="1"/>
    <col min="4605" max="4605" width="12.28515625" style="27" customWidth="1"/>
    <col min="4606" max="4606" width="18.140625" style="27" customWidth="1"/>
    <col min="4607" max="4607" width="10.42578125" style="27" bestFit="1" customWidth="1"/>
    <col min="4608" max="4834" width="9.28515625" style="27"/>
    <col min="4835" max="4835" width="13.7109375" style="27" customWidth="1"/>
    <col min="4836" max="4836" width="59.140625" style="27" customWidth="1"/>
    <col min="4837" max="4837" width="15.7109375" style="27" customWidth="1"/>
    <col min="4838" max="4838" width="27.28515625" style="27" customWidth="1"/>
    <col min="4839" max="4842" width="22.42578125" style="27" customWidth="1"/>
    <col min="4843" max="4843" width="26.7109375" style="27" customWidth="1"/>
    <col min="4844" max="4858" width="9.28515625" style="27"/>
    <col min="4859" max="4859" width="10.85546875" style="27" customWidth="1"/>
    <col min="4860" max="4860" width="59.140625" style="27" customWidth="1"/>
    <col min="4861" max="4861" width="12.28515625" style="27" customWidth="1"/>
    <col min="4862" max="4862" width="18.140625" style="27" customWidth="1"/>
    <col min="4863" max="4863" width="10.42578125" style="27" bestFit="1" customWidth="1"/>
    <col min="4864" max="5090" width="9.28515625" style="27"/>
    <col min="5091" max="5091" width="13.7109375" style="27" customWidth="1"/>
    <col min="5092" max="5092" width="59.140625" style="27" customWidth="1"/>
    <col min="5093" max="5093" width="15.7109375" style="27" customWidth="1"/>
    <col min="5094" max="5094" width="27.28515625" style="27" customWidth="1"/>
    <col min="5095" max="5098" width="22.42578125" style="27" customWidth="1"/>
    <col min="5099" max="5099" width="26.7109375" style="27" customWidth="1"/>
    <col min="5100" max="5114" width="9.28515625" style="27"/>
    <col min="5115" max="5115" width="10.85546875" style="27" customWidth="1"/>
    <col min="5116" max="5116" width="59.140625" style="27" customWidth="1"/>
    <col min="5117" max="5117" width="12.28515625" style="27" customWidth="1"/>
    <col min="5118" max="5118" width="18.140625" style="27" customWidth="1"/>
    <col min="5119" max="5119" width="10.42578125" style="27" bestFit="1" customWidth="1"/>
    <col min="5120" max="5346" width="9.28515625" style="27"/>
    <col min="5347" max="5347" width="13.7109375" style="27" customWidth="1"/>
    <col min="5348" max="5348" width="59.140625" style="27" customWidth="1"/>
    <col min="5349" max="5349" width="15.7109375" style="27" customWidth="1"/>
    <col min="5350" max="5350" width="27.28515625" style="27" customWidth="1"/>
    <col min="5351" max="5354" width="22.42578125" style="27" customWidth="1"/>
    <col min="5355" max="5355" width="26.7109375" style="27" customWidth="1"/>
    <col min="5356" max="5370" width="9.28515625" style="27"/>
    <col min="5371" max="5371" width="10.85546875" style="27" customWidth="1"/>
    <col min="5372" max="5372" width="59.140625" style="27" customWidth="1"/>
    <col min="5373" max="5373" width="12.28515625" style="27" customWidth="1"/>
    <col min="5374" max="5374" width="18.140625" style="27" customWidth="1"/>
    <col min="5375" max="5375" width="10.42578125" style="27" bestFit="1" customWidth="1"/>
    <col min="5376" max="5602" width="9.28515625" style="27"/>
    <col min="5603" max="5603" width="13.7109375" style="27" customWidth="1"/>
    <col min="5604" max="5604" width="59.140625" style="27" customWidth="1"/>
    <col min="5605" max="5605" width="15.7109375" style="27" customWidth="1"/>
    <col min="5606" max="5606" width="27.28515625" style="27" customWidth="1"/>
    <col min="5607" max="5610" width="22.42578125" style="27" customWidth="1"/>
    <col min="5611" max="5611" width="26.7109375" style="27" customWidth="1"/>
    <col min="5612" max="5626" width="9.28515625" style="27"/>
    <col min="5627" max="5627" width="10.85546875" style="27" customWidth="1"/>
    <col min="5628" max="5628" width="59.140625" style="27" customWidth="1"/>
    <col min="5629" max="5629" width="12.28515625" style="27" customWidth="1"/>
    <col min="5630" max="5630" width="18.140625" style="27" customWidth="1"/>
    <col min="5631" max="5631" width="10.42578125" style="27" bestFit="1" customWidth="1"/>
    <col min="5632" max="5858" width="9.28515625" style="27"/>
    <col min="5859" max="5859" width="13.7109375" style="27" customWidth="1"/>
    <col min="5860" max="5860" width="59.140625" style="27" customWidth="1"/>
    <col min="5861" max="5861" width="15.7109375" style="27" customWidth="1"/>
    <col min="5862" max="5862" width="27.28515625" style="27" customWidth="1"/>
    <col min="5863" max="5866" width="22.42578125" style="27" customWidth="1"/>
    <col min="5867" max="5867" width="26.7109375" style="27" customWidth="1"/>
    <col min="5868" max="5882" width="9.28515625" style="27"/>
    <col min="5883" max="5883" width="10.85546875" style="27" customWidth="1"/>
    <col min="5884" max="5884" width="59.140625" style="27" customWidth="1"/>
    <col min="5885" max="5885" width="12.28515625" style="27" customWidth="1"/>
    <col min="5886" max="5886" width="18.140625" style="27" customWidth="1"/>
    <col min="5887" max="5887" width="10.42578125" style="27" bestFit="1" customWidth="1"/>
    <col min="5888" max="6114" width="9.28515625" style="27"/>
    <col min="6115" max="6115" width="13.7109375" style="27" customWidth="1"/>
    <col min="6116" max="6116" width="59.140625" style="27" customWidth="1"/>
    <col min="6117" max="6117" width="15.7109375" style="27" customWidth="1"/>
    <col min="6118" max="6118" width="27.28515625" style="27" customWidth="1"/>
    <col min="6119" max="6122" width="22.42578125" style="27" customWidth="1"/>
    <col min="6123" max="6123" width="26.7109375" style="27" customWidth="1"/>
    <col min="6124" max="6138" width="9.28515625" style="27"/>
    <col min="6139" max="6139" width="10.85546875" style="27" customWidth="1"/>
    <col min="6140" max="6140" width="59.140625" style="27" customWidth="1"/>
    <col min="6141" max="6141" width="12.28515625" style="27" customWidth="1"/>
    <col min="6142" max="6142" width="18.140625" style="27" customWidth="1"/>
    <col min="6143" max="6143" width="10.42578125" style="27" bestFit="1" customWidth="1"/>
    <col min="6144" max="6370" width="9.28515625" style="27"/>
    <col min="6371" max="6371" width="13.7109375" style="27" customWidth="1"/>
    <col min="6372" max="6372" width="59.140625" style="27" customWidth="1"/>
    <col min="6373" max="6373" width="15.7109375" style="27" customWidth="1"/>
    <col min="6374" max="6374" width="27.28515625" style="27" customWidth="1"/>
    <col min="6375" max="6378" width="22.42578125" style="27" customWidth="1"/>
    <col min="6379" max="6379" width="26.7109375" style="27" customWidth="1"/>
    <col min="6380" max="6394" width="9.28515625" style="27"/>
    <col min="6395" max="6395" width="10.85546875" style="27" customWidth="1"/>
    <col min="6396" max="6396" width="59.140625" style="27" customWidth="1"/>
    <col min="6397" max="6397" width="12.28515625" style="27" customWidth="1"/>
    <col min="6398" max="6398" width="18.140625" style="27" customWidth="1"/>
    <col min="6399" max="6399" width="10.42578125" style="27" bestFit="1" customWidth="1"/>
    <col min="6400" max="6626" width="9.28515625" style="27"/>
    <col min="6627" max="6627" width="13.7109375" style="27" customWidth="1"/>
    <col min="6628" max="6628" width="59.140625" style="27" customWidth="1"/>
    <col min="6629" max="6629" width="15.7109375" style="27" customWidth="1"/>
    <col min="6630" max="6630" width="27.28515625" style="27" customWidth="1"/>
    <col min="6631" max="6634" width="22.42578125" style="27" customWidth="1"/>
    <col min="6635" max="6635" width="26.7109375" style="27" customWidth="1"/>
    <col min="6636" max="6650" width="9.28515625" style="27"/>
    <col min="6651" max="6651" width="10.85546875" style="27" customWidth="1"/>
    <col min="6652" max="6652" width="59.140625" style="27" customWidth="1"/>
    <col min="6653" max="6653" width="12.28515625" style="27" customWidth="1"/>
    <col min="6654" max="6654" width="18.140625" style="27" customWidth="1"/>
    <col min="6655" max="6655" width="10.42578125" style="27" bestFit="1" customWidth="1"/>
    <col min="6656" max="6882" width="9.28515625" style="27"/>
    <col min="6883" max="6883" width="13.7109375" style="27" customWidth="1"/>
    <col min="6884" max="6884" width="59.140625" style="27" customWidth="1"/>
    <col min="6885" max="6885" width="15.7109375" style="27" customWidth="1"/>
    <col min="6886" max="6886" width="27.28515625" style="27" customWidth="1"/>
    <col min="6887" max="6890" width="22.42578125" style="27" customWidth="1"/>
    <col min="6891" max="6891" width="26.7109375" style="27" customWidth="1"/>
    <col min="6892" max="6906" width="9.28515625" style="27"/>
    <col min="6907" max="6907" width="10.85546875" style="27" customWidth="1"/>
    <col min="6908" max="6908" width="59.140625" style="27" customWidth="1"/>
    <col min="6909" max="6909" width="12.28515625" style="27" customWidth="1"/>
    <col min="6910" max="6910" width="18.140625" style="27" customWidth="1"/>
    <col min="6911" max="6911" width="10.42578125" style="27" bestFit="1" customWidth="1"/>
    <col min="6912" max="7138" width="9.28515625" style="27"/>
    <col min="7139" max="7139" width="13.7109375" style="27" customWidth="1"/>
    <col min="7140" max="7140" width="59.140625" style="27" customWidth="1"/>
    <col min="7141" max="7141" width="15.7109375" style="27" customWidth="1"/>
    <col min="7142" max="7142" width="27.28515625" style="27" customWidth="1"/>
    <col min="7143" max="7146" width="22.42578125" style="27" customWidth="1"/>
    <col min="7147" max="7147" width="26.7109375" style="27" customWidth="1"/>
    <col min="7148" max="7162" width="9.28515625" style="27"/>
    <col min="7163" max="7163" width="10.85546875" style="27" customWidth="1"/>
    <col min="7164" max="7164" width="59.140625" style="27" customWidth="1"/>
    <col min="7165" max="7165" width="12.28515625" style="27" customWidth="1"/>
    <col min="7166" max="7166" width="18.140625" style="27" customWidth="1"/>
    <col min="7167" max="7167" width="10.42578125" style="27" bestFit="1" customWidth="1"/>
    <col min="7168" max="7394" width="9.28515625" style="27"/>
    <col min="7395" max="7395" width="13.7109375" style="27" customWidth="1"/>
    <col min="7396" max="7396" width="59.140625" style="27" customWidth="1"/>
    <col min="7397" max="7397" width="15.7109375" style="27" customWidth="1"/>
    <col min="7398" max="7398" width="27.28515625" style="27" customWidth="1"/>
    <col min="7399" max="7402" width="22.42578125" style="27" customWidth="1"/>
    <col min="7403" max="7403" width="26.7109375" style="27" customWidth="1"/>
    <col min="7404" max="7418" width="9.28515625" style="27"/>
    <col min="7419" max="7419" width="10.85546875" style="27" customWidth="1"/>
    <col min="7420" max="7420" width="59.140625" style="27" customWidth="1"/>
    <col min="7421" max="7421" width="12.28515625" style="27" customWidth="1"/>
    <col min="7422" max="7422" width="18.140625" style="27" customWidth="1"/>
    <col min="7423" max="7423" width="10.42578125" style="27" bestFit="1" customWidth="1"/>
    <col min="7424" max="7650" width="9.28515625" style="27"/>
    <col min="7651" max="7651" width="13.7109375" style="27" customWidth="1"/>
    <col min="7652" max="7652" width="59.140625" style="27" customWidth="1"/>
    <col min="7653" max="7653" width="15.7109375" style="27" customWidth="1"/>
    <col min="7654" max="7654" width="27.28515625" style="27" customWidth="1"/>
    <col min="7655" max="7658" width="22.42578125" style="27" customWidth="1"/>
    <col min="7659" max="7659" width="26.7109375" style="27" customWidth="1"/>
    <col min="7660" max="7674" width="9.28515625" style="27"/>
    <col min="7675" max="7675" width="10.85546875" style="27" customWidth="1"/>
    <col min="7676" max="7676" width="59.140625" style="27" customWidth="1"/>
    <col min="7677" max="7677" width="12.28515625" style="27" customWidth="1"/>
    <col min="7678" max="7678" width="18.140625" style="27" customWidth="1"/>
    <col min="7679" max="7679" width="10.42578125" style="27" bestFit="1" customWidth="1"/>
    <col min="7680" max="7906" width="9.28515625" style="27"/>
    <col min="7907" max="7907" width="13.7109375" style="27" customWidth="1"/>
    <col min="7908" max="7908" width="59.140625" style="27" customWidth="1"/>
    <col min="7909" max="7909" width="15.7109375" style="27" customWidth="1"/>
    <col min="7910" max="7910" width="27.28515625" style="27" customWidth="1"/>
    <col min="7911" max="7914" width="22.42578125" style="27" customWidth="1"/>
    <col min="7915" max="7915" width="26.7109375" style="27" customWidth="1"/>
    <col min="7916" max="7930" width="9.28515625" style="27"/>
    <col min="7931" max="7931" width="10.85546875" style="27" customWidth="1"/>
    <col min="7932" max="7932" width="59.140625" style="27" customWidth="1"/>
    <col min="7933" max="7933" width="12.28515625" style="27" customWidth="1"/>
    <col min="7934" max="7934" width="18.140625" style="27" customWidth="1"/>
    <col min="7935" max="7935" width="10.42578125" style="27" bestFit="1" customWidth="1"/>
    <col min="7936" max="8162" width="9.28515625" style="27"/>
    <col min="8163" max="8163" width="13.7109375" style="27" customWidth="1"/>
    <col min="8164" max="8164" width="59.140625" style="27" customWidth="1"/>
    <col min="8165" max="8165" width="15.7109375" style="27" customWidth="1"/>
    <col min="8166" max="8166" width="27.28515625" style="27" customWidth="1"/>
    <col min="8167" max="8170" width="22.42578125" style="27" customWidth="1"/>
    <col min="8171" max="8171" width="26.7109375" style="27" customWidth="1"/>
    <col min="8172" max="8186" width="9.28515625" style="27"/>
    <col min="8187" max="8187" width="10.85546875" style="27" customWidth="1"/>
    <col min="8188" max="8188" width="59.140625" style="27" customWidth="1"/>
    <col min="8189" max="8189" width="12.28515625" style="27" customWidth="1"/>
    <col min="8190" max="8190" width="18.140625" style="27" customWidth="1"/>
    <col min="8191" max="8191" width="10.42578125" style="27" bestFit="1" customWidth="1"/>
    <col min="8192" max="8418" width="9.28515625" style="27"/>
    <col min="8419" max="8419" width="13.7109375" style="27" customWidth="1"/>
    <col min="8420" max="8420" width="59.140625" style="27" customWidth="1"/>
    <col min="8421" max="8421" width="15.7109375" style="27" customWidth="1"/>
    <col min="8422" max="8422" width="27.28515625" style="27" customWidth="1"/>
    <col min="8423" max="8426" width="22.42578125" style="27" customWidth="1"/>
    <col min="8427" max="8427" width="26.7109375" style="27" customWidth="1"/>
    <col min="8428" max="8442" width="9.28515625" style="27"/>
    <col min="8443" max="8443" width="10.85546875" style="27" customWidth="1"/>
    <col min="8444" max="8444" width="59.140625" style="27" customWidth="1"/>
    <col min="8445" max="8445" width="12.28515625" style="27" customWidth="1"/>
    <col min="8446" max="8446" width="18.140625" style="27" customWidth="1"/>
    <col min="8447" max="8447" width="10.42578125" style="27" bestFit="1" customWidth="1"/>
    <col min="8448" max="8674" width="9.28515625" style="27"/>
    <col min="8675" max="8675" width="13.7109375" style="27" customWidth="1"/>
    <col min="8676" max="8676" width="59.140625" style="27" customWidth="1"/>
    <col min="8677" max="8677" width="15.7109375" style="27" customWidth="1"/>
    <col min="8678" max="8678" width="27.28515625" style="27" customWidth="1"/>
    <col min="8679" max="8682" width="22.42578125" style="27" customWidth="1"/>
    <col min="8683" max="8683" width="26.7109375" style="27" customWidth="1"/>
    <col min="8684" max="8698" width="9.28515625" style="27"/>
    <col min="8699" max="8699" width="10.85546875" style="27" customWidth="1"/>
    <col min="8700" max="8700" width="59.140625" style="27" customWidth="1"/>
    <col min="8701" max="8701" width="12.28515625" style="27" customWidth="1"/>
    <col min="8702" max="8702" width="18.140625" style="27" customWidth="1"/>
    <col min="8703" max="8703" width="10.42578125" style="27" bestFit="1" customWidth="1"/>
    <col min="8704" max="8930" width="9.28515625" style="27"/>
    <col min="8931" max="8931" width="13.7109375" style="27" customWidth="1"/>
    <col min="8932" max="8932" width="59.140625" style="27" customWidth="1"/>
    <col min="8933" max="8933" width="15.7109375" style="27" customWidth="1"/>
    <col min="8934" max="8934" width="27.28515625" style="27" customWidth="1"/>
    <col min="8935" max="8938" width="22.42578125" style="27" customWidth="1"/>
    <col min="8939" max="8939" width="26.7109375" style="27" customWidth="1"/>
    <col min="8940" max="8954" width="9.28515625" style="27"/>
    <col min="8955" max="8955" width="10.85546875" style="27" customWidth="1"/>
    <col min="8956" max="8956" width="59.140625" style="27" customWidth="1"/>
    <col min="8957" max="8957" width="12.28515625" style="27" customWidth="1"/>
    <col min="8958" max="8958" width="18.140625" style="27" customWidth="1"/>
    <col min="8959" max="8959" width="10.42578125" style="27" bestFit="1" customWidth="1"/>
    <col min="8960" max="9186" width="9.28515625" style="27"/>
    <col min="9187" max="9187" width="13.7109375" style="27" customWidth="1"/>
    <col min="9188" max="9188" width="59.140625" style="27" customWidth="1"/>
    <col min="9189" max="9189" width="15.7109375" style="27" customWidth="1"/>
    <col min="9190" max="9190" width="27.28515625" style="27" customWidth="1"/>
    <col min="9191" max="9194" width="22.42578125" style="27" customWidth="1"/>
    <col min="9195" max="9195" width="26.7109375" style="27" customWidth="1"/>
    <col min="9196" max="9210" width="9.28515625" style="27"/>
    <col min="9211" max="9211" width="10.85546875" style="27" customWidth="1"/>
    <col min="9212" max="9212" width="59.140625" style="27" customWidth="1"/>
    <col min="9213" max="9213" width="12.28515625" style="27" customWidth="1"/>
    <col min="9214" max="9214" width="18.140625" style="27" customWidth="1"/>
    <col min="9215" max="9215" width="10.42578125" style="27" bestFit="1" customWidth="1"/>
    <col min="9216" max="9442" width="9.28515625" style="27"/>
    <col min="9443" max="9443" width="13.7109375" style="27" customWidth="1"/>
    <col min="9444" max="9444" width="59.140625" style="27" customWidth="1"/>
    <col min="9445" max="9445" width="15.7109375" style="27" customWidth="1"/>
    <col min="9446" max="9446" width="27.28515625" style="27" customWidth="1"/>
    <col min="9447" max="9450" width="22.42578125" style="27" customWidth="1"/>
    <col min="9451" max="9451" width="26.7109375" style="27" customWidth="1"/>
    <col min="9452" max="9466" width="9.28515625" style="27"/>
    <col min="9467" max="9467" width="10.85546875" style="27" customWidth="1"/>
    <col min="9468" max="9468" width="59.140625" style="27" customWidth="1"/>
    <col min="9469" max="9469" width="12.28515625" style="27" customWidth="1"/>
    <col min="9470" max="9470" width="18.140625" style="27" customWidth="1"/>
    <col min="9471" max="9471" width="10.42578125" style="27" bestFit="1" customWidth="1"/>
    <col min="9472" max="9698" width="9.28515625" style="27"/>
    <col min="9699" max="9699" width="13.7109375" style="27" customWidth="1"/>
    <col min="9700" max="9700" width="59.140625" style="27" customWidth="1"/>
    <col min="9701" max="9701" width="15.7109375" style="27" customWidth="1"/>
    <col min="9702" max="9702" width="27.28515625" style="27" customWidth="1"/>
    <col min="9703" max="9706" width="22.42578125" style="27" customWidth="1"/>
    <col min="9707" max="9707" width="26.7109375" style="27" customWidth="1"/>
    <col min="9708" max="9722" width="9.28515625" style="27"/>
    <col min="9723" max="9723" width="10.85546875" style="27" customWidth="1"/>
    <col min="9724" max="9724" width="59.140625" style="27" customWidth="1"/>
    <col min="9725" max="9725" width="12.28515625" style="27" customWidth="1"/>
    <col min="9726" max="9726" width="18.140625" style="27" customWidth="1"/>
    <col min="9727" max="9727" width="10.42578125" style="27" bestFit="1" customWidth="1"/>
    <col min="9728" max="9954" width="9.28515625" style="27"/>
    <col min="9955" max="9955" width="13.7109375" style="27" customWidth="1"/>
    <col min="9956" max="9956" width="59.140625" style="27" customWidth="1"/>
    <col min="9957" max="9957" width="15.7109375" style="27" customWidth="1"/>
    <col min="9958" max="9958" width="27.28515625" style="27" customWidth="1"/>
    <col min="9959" max="9962" width="22.42578125" style="27" customWidth="1"/>
    <col min="9963" max="9963" width="26.7109375" style="27" customWidth="1"/>
    <col min="9964" max="9978" width="9.28515625" style="27"/>
    <col min="9979" max="9979" width="10.85546875" style="27" customWidth="1"/>
    <col min="9980" max="9980" width="59.140625" style="27" customWidth="1"/>
    <col min="9981" max="9981" width="12.28515625" style="27" customWidth="1"/>
    <col min="9982" max="9982" width="18.140625" style="27" customWidth="1"/>
    <col min="9983" max="9983" width="10.42578125" style="27" bestFit="1" customWidth="1"/>
    <col min="9984" max="10210" width="9.28515625" style="27"/>
    <col min="10211" max="10211" width="13.7109375" style="27" customWidth="1"/>
    <col min="10212" max="10212" width="59.140625" style="27" customWidth="1"/>
    <col min="10213" max="10213" width="15.7109375" style="27" customWidth="1"/>
    <col min="10214" max="10214" width="27.28515625" style="27" customWidth="1"/>
    <col min="10215" max="10218" width="22.42578125" style="27" customWidth="1"/>
    <col min="10219" max="10219" width="26.7109375" style="27" customWidth="1"/>
    <col min="10220" max="10234" width="9.28515625" style="27"/>
    <col min="10235" max="10235" width="10.85546875" style="27" customWidth="1"/>
    <col min="10236" max="10236" width="59.140625" style="27" customWidth="1"/>
    <col min="10237" max="10237" width="12.28515625" style="27" customWidth="1"/>
    <col min="10238" max="10238" width="18.140625" style="27" customWidth="1"/>
    <col min="10239" max="10239" width="10.42578125" style="27" bestFit="1" customWidth="1"/>
    <col min="10240" max="10466" width="9.28515625" style="27"/>
    <col min="10467" max="10467" width="13.7109375" style="27" customWidth="1"/>
    <col min="10468" max="10468" width="59.140625" style="27" customWidth="1"/>
    <col min="10469" max="10469" width="15.7109375" style="27" customWidth="1"/>
    <col min="10470" max="10470" width="27.28515625" style="27" customWidth="1"/>
    <col min="10471" max="10474" width="22.42578125" style="27" customWidth="1"/>
    <col min="10475" max="10475" width="26.7109375" style="27" customWidth="1"/>
    <col min="10476" max="10490" width="9.28515625" style="27"/>
    <col min="10491" max="10491" width="10.85546875" style="27" customWidth="1"/>
    <col min="10492" max="10492" width="59.140625" style="27" customWidth="1"/>
    <col min="10493" max="10493" width="12.28515625" style="27" customWidth="1"/>
    <col min="10494" max="10494" width="18.140625" style="27" customWidth="1"/>
    <col min="10495" max="10495" width="10.42578125" style="27" bestFit="1" customWidth="1"/>
    <col min="10496" max="10722" width="9.28515625" style="27"/>
    <col min="10723" max="10723" width="13.7109375" style="27" customWidth="1"/>
    <col min="10724" max="10724" width="59.140625" style="27" customWidth="1"/>
    <col min="10725" max="10725" width="15.7109375" style="27" customWidth="1"/>
    <col min="10726" max="10726" width="27.28515625" style="27" customWidth="1"/>
    <col min="10727" max="10730" width="22.42578125" style="27" customWidth="1"/>
    <col min="10731" max="10731" width="26.7109375" style="27" customWidth="1"/>
    <col min="10732" max="10746" width="9.28515625" style="27"/>
    <col min="10747" max="10747" width="10.85546875" style="27" customWidth="1"/>
    <col min="10748" max="10748" width="59.140625" style="27" customWidth="1"/>
    <col min="10749" max="10749" width="12.28515625" style="27" customWidth="1"/>
    <col min="10750" max="10750" width="18.140625" style="27" customWidth="1"/>
    <col min="10751" max="10751" width="10.42578125" style="27" bestFit="1" customWidth="1"/>
    <col min="10752" max="10978" width="9.28515625" style="27"/>
    <col min="10979" max="10979" width="13.7109375" style="27" customWidth="1"/>
    <col min="10980" max="10980" width="59.140625" style="27" customWidth="1"/>
    <col min="10981" max="10981" width="15.7109375" style="27" customWidth="1"/>
    <col min="10982" max="10982" width="27.28515625" style="27" customWidth="1"/>
    <col min="10983" max="10986" width="22.42578125" style="27" customWidth="1"/>
    <col min="10987" max="10987" width="26.7109375" style="27" customWidth="1"/>
    <col min="10988" max="11002" width="9.28515625" style="27"/>
    <col min="11003" max="11003" width="10.85546875" style="27" customWidth="1"/>
    <col min="11004" max="11004" width="59.140625" style="27" customWidth="1"/>
    <col min="11005" max="11005" width="12.28515625" style="27" customWidth="1"/>
    <col min="11006" max="11006" width="18.140625" style="27" customWidth="1"/>
    <col min="11007" max="11007" width="10.42578125" style="27" bestFit="1" customWidth="1"/>
    <col min="11008" max="11234" width="9.28515625" style="27"/>
    <col min="11235" max="11235" width="13.7109375" style="27" customWidth="1"/>
    <col min="11236" max="11236" width="59.140625" style="27" customWidth="1"/>
    <col min="11237" max="11237" width="15.7109375" style="27" customWidth="1"/>
    <col min="11238" max="11238" width="27.28515625" style="27" customWidth="1"/>
    <col min="11239" max="11242" width="22.42578125" style="27" customWidth="1"/>
    <col min="11243" max="11243" width="26.7109375" style="27" customWidth="1"/>
    <col min="11244" max="11258" width="9.28515625" style="27"/>
    <col min="11259" max="11259" width="10.85546875" style="27" customWidth="1"/>
    <col min="11260" max="11260" width="59.140625" style="27" customWidth="1"/>
    <col min="11261" max="11261" width="12.28515625" style="27" customWidth="1"/>
    <col min="11262" max="11262" width="18.140625" style="27" customWidth="1"/>
    <col min="11263" max="11263" width="10.42578125" style="27" bestFit="1" customWidth="1"/>
    <col min="11264" max="11490" width="9.28515625" style="27"/>
    <col min="11491" max="11491" width="13.7109375" style="27" customWidth="1"/>
    <col min="11492" max="11492" width="59.140625" style="27" customWidth="1"/>
    <col min="11493" max="11493" width="15.7109375" style="27" customWidth="1"/>
    <col min="11494" max="11494" width="27.28515625" style="27" customWidth="1"/>
    <col min="11495" max="11498" width="22.42578125" style="27" customWidth="1"/>
    <col min="11499" max="11499" width="26.7109375" style="27" customWidth="1"/>
    <col min="11500" max="11514" width="9.28515625" style="27"/>
    <col min="11515" max="11515" width="10.85546875" style="27" customWidth="1"/>
    <col min="11516" max="11516" width="59.140625" style="27" customWidth="1"/>
    <col min="11517" max="11517" width="12.28515625" style="27" customWidth="1"/>
    <col min="11518" max="11518" width="18.140625" style="27" customWidth="1"/>
    <col min="11519" max="11519" width="10.42578125" style="27" bestFit="1" customWidth="1"/>
    <col min="11520" max="11746" width="9.28515625" style="27"/>
    <col min="11747" max="11747" width="13.7109375" style="27" customWidth="1"/>
    <col min="11748" max="11748" width="59.140625" style="27" customWidth="1"/>
    <col min="11749" max="11749" width="15.7109375" style="27" customWidth="1"/>
    <col min="11750" max="11750" width="27.28515625" style="27" customWidth="1"/>
    <col min="11751" max="11754" width="22.42578125" style="27" customWidth="1"/>
    <col min="11755" max="11755" width="26.7109375" style="27" customWidth="1"/>
    <col min="11756" max="11770" width="9.28515625" style="27"/>
    <col min="11771" max="11771" width="10.85546875" style="27" customWidth="1"/>
    <col min="11772" max="11772" width="59.140625" style="27" customWidth="1"/>
    <col min="11773" max="11773" width="12.28515625" style="27" customWidth="1"/>
    <col min="11774" max="11774" width="18.140625" style="27" customWidth="1"/>
    <col min="11775" max="11775" width="10.42578125" style="27" bestFit="1" customWidth="1"/>
    <col min="11776" max="12002" width="9.28515625" style="27"/>
    <col min="12003" max="12003" width="13.7109375" style="27" customWidth="1"/>
    <col min="12004" max="12004" width="59.140625" style="27" customWidth="1"/>
    <col min="12005" max="12005" width="15.7109375" style="27" customWidth="1"/>
    <col min="12006" max="12006" width="27.28515625" style="27" customWidth="1"/>
    <col min="12007" max="12010" width="22.42578125" style="27" customWidth="1"/>
    <col min="12011" max="12011" width="26.7109375" style="27" customWidth="1"/>
    <col min="12012" max="12026" width="9.28515625" style="27"/>
    <col min="12027" max="12027" width="10.85546875" style="27" customWidth="1"/>
    <col min="12028" max="12028" width="59.140625" style="27" customWidth="1"/>
    <col min="12029" max="12029" width="12.28515625" style="27" customWidth="1"/>
    <col min="12030" max="12030" width="18.140625" style="27" customWidth="1"/>
    <col min="12031" max="12031" width="10.42578125" style="27" bestFit="1" customWidth="1"/>
    <col min="12032" max="12258" width="9.28515625" style="27"/>
    <col min="12259" max="12259" width="13.7109375" style="27" customWidth="1"/>
    <col min="12260" max="12260" width="59.140625" style="27" customWidth="1"/>
    <col min="12261" max="12261" width="15.7109375" style="27" customWidth="1"/>
    <col min="12262" max="12262" width="27.28515625" style="27" customWidth="1"/>
    <col min="12263" max="12266" width="22.42578125" style="27" customWidth="1"/>
    <col min="12267" max="12267" width="26.7109375" style="27" customWidth="1"/>
    <col min="12268" max="12282" width="9.28515625" style="27"/>
    <col min="12283" max="12283" width="10.85546875" style="27" customWidth="1"/>
    <col min="12284" max="12284" width="59.140625" style="27" customWidth="1"/>
    <col min="12285" max="12285" width="12.28515625" style="27" customWidth="1"/>
    <col min="12286" max="12286" width="18.140625" style="27" customWidth="1"/>
    <col min="12287" max="12287" width="10.42578125" style="27" bestFit="1" customWidth="1"/>
    <col min="12288" max="12514" width="9.28515625" style="27"/>
    <col min="12515" max="12515" width="13.7109375" style="27" customWidth="1"/>
    <col min="12516" max="12516" width="59.140625" style="27" customWidth="1"/>
    <col min="12517" max="12517" width="15.7109375" style="27" customWidth="1"/>
    <col min="12518" max="12518" width="27.28515625" style="27" customWidth="1"/>
    <col min="12519" max="12522" width="22.42578125" style="27" customWidth="1"/>
    <col min="12523" max="12523" width="26.7109375" style="27" customWidth="1"/>
    <col min="12524" max="12538" width="9.28515625" style="27"/>
    <col min="12539" max="12539" width="10.85546875" style="27" customWidth="1"/>
    <col min="12540" max="12540" width="59.140625" style="27" customWidth="1"/>
    <col min="12541" max="12541" width="12.28515625" style="27" customWidth="1"/>
    <col min="12542" max="12542" width="18.140625" style="27" customWidth="1"/>
    <col min="12543" max="12543" width="10.42578125" style="27" bestFit="1" customWidth="1"/>
    <col min="12544" max="12770" width="9.28515625" style="27"/>
    <col min="12771" max="12771" width="13.7109375" style="27" customWidth="1"/>
    <col min="12772" max="12772" width="59.140625" style="27" customWidth="1"/>
    <col min="12773" max="12773" width="15.7109375" style="27" customWidth="1"/>
    <col min="12774" max="12774" width="27.28515625" style="27" customWidth="1"/>
    <col min="12775" max="12778" width="22.42578125" style="27" customWidth="1"/>
    <col min="12779" max="12779" width="26.7109375" style="27" customWidth="1"/>
    <col min="12780" max="12794" width="9.28515625" style="27"/>
    <col min="12795" max="12795" width="10.85546875" style="27" customWidth="1"/>
    <col min="12796" max="12796" width="59.140625" style="27" customWidth="1"/>
    <col min="12797" max="12797" width="12.28515625" style="27" customWidth="1"/>
    <col min="12798" max="12798" width="18.140625" style="27" customWidth="1"/>
    <col min="12799" max="12799" width="10.42578125" style="27" bestFit="1" customWidth="1"/>
    <col min="12800" max="13026" width="9.28515625" style="27"/>
    <col min="13027" max="13027" width="13.7109375" style="27" customWidth="1"/>
    <col min="13028" max="13028" width="59.140625" style="27" customWidth="1"/>
    <col min="13029" max="13029" width="15.7109375" style="27" customWidth="1"/>
    <col min="13030" max="13030" width="27.28515625" style="27" customWidth="1"/>
    <col min="13031" max="13034" width="22.42578125" style="27" customWidth="1"/>
    <col min="13035" max="13035" width="26.7109375" style="27" customWidth="1"/>
    <col min="13036" max="13050" width="9.28515625" style="27"/>
    <col min="13051" max="13051" width="10.85546875" style="27" customWidth="1"/>
    <col min="13052" max="13052" width="59.140625" style="27" customWidth="1"/>
    <col min="13053" max="13053" width="12.28515625" style="27" customWidth="1"/>
    <col min="13054" max="13054" width="18.140625" style="27" customWidth="1"/>
    <col min="13055" max="13055" width="10.42578125" style="27" bestFit="1" customWidth="1"/>
    <col min="13056" max="13282" width="9.28515625" style="27"/>
    <col min="13283" max="13283" width="13.7109375" style="27" customWidth="1"/>
    <col min="13284" max="13284" width="59.140625" style="27" customWidth="1"/>
    <col min="13285" max="13285" width="15.7109375" style="27" customWidth="1"/>
    <col min="13286" max="13286" width="27.28515625" style="27" customWidth="1"/>
    <col min="13287" max="13290" width="22.42578125" style="27" customWidth="1"/>
    <col min="13291" max="13291" width="26.7109375" style="27" customWidth="1"/>
    <col min="13292" max="13306" width="9.28515625" style="27"/>
    <col min="13307" max="13307" width="10.85546875" style="27" customWidth="1"/>
    <col min="13308" max="13308" width="59.140625" style="27" customWidth="1"/>
    <col min="13309" max="13309" width="12.28515625" style="27" customWidth="1"/>
    <col min="13310" max="13310" width="18.140625" style="27" customWidth="1"/>
    <col min="13311" max="13311" width="10.42578125" style="27" bestFit="1" customWidth="1"/>
    <col min="13312" max="13538" width="9.28515625" style="27"/>
    <col min="13539" max="13539" width="13.7109375" style="27" customWidth="1"/>
    <col min="13540" max="13540" width="59.140625" style="27" customWidth="1"/>
    <col min="13541" max="13541" width="15.7109375" style="27" customWidth="1"/>
    <col min="13542" max="13542" width="27.28515625" style="27" customWidth="1"/>
    <col min="13543" max="13546" width="22.42578125" style="27" customWidth="1"/>
    <col min="13547" max="13547" width="26.7109375" style="27" customWidth="1"/>
    <col min="13548" max="13562" width="9.28515625" style="27"/>
    <col min="13563" max="13563" width="10.85546875" style="27" customWidth="1"/>
    <col min="13564" max="13564" width="59.140625" style="27" customWidth="1"/>
    <col min="13565" max="13565" width="12.28515625" style="27" customWidth="1"/>
    <col min="13566" max="13566" width="18.140625" style="27" customWidth="1"/>
    <col min="13567" max="13567" width="10.42578125" style="27" bestFit="1" customWidth="1"/>
    <col min="13568" max="13794" width="9.28515625" style="27"/>
    <col min="13795" max="13795" width="13.7109375" style="27" customWidth="1"/>
    <col min="13796" max="13796" width="59.140625" style="27" customWidth="1"/>
    <col min="13797" max="13797" width="15.7109375" style="27" customWidth="1"/>
    <col min="13798" max="13798" width="27.28515625" style="27" customWidth="1"/>
    <col min="13799" max="13802" width="22.42578125" style="27" customWidth="1"/>
    <col min="13803" max="13803" width="26.7109375" style="27" customWidth="1"/>
    <col min="13804" max="13818" width="9.28515625" style="27"/>
    <col min="13819" max="13819" width="10.85546875" style="27" customWidth="1"/>
    <col min="13820" max="13820" width="59.140625" style="27" customWidth="1"/>
    <col min="13821" max="13821" width="12.28515625" style="27" customWidth="1"/>
    <col min="13822" max="13822" width="18.140625" style="27" customWidth="1"/>
    <col min="13823" max="13823" width="10.42578125" style="27" bestFit="1" customWidth="1"/>
    <col min="13824" max="14050" width="9.28515625" style="27"/>
    <col min="14051" max="14051" width="13.7109375" style="27" customWidth="1"/>
    <col min="14052" max="14052" width="59.140625" style="27" customWidth="1"/>
    <col min="14053" max="14053" width="15.7109375" style="27" customWidth="1"/>
    <col min="14054" max="14054" width="27.28515625" style="27" customWidth="1"/>
    <col min="14055" max="14058" width="22.42578125" style="27" customWidth="1"/>
    <col min="14059" max="14059" width="26.7109375" style="27" customWidth="1"/>
    <col min="14060" max="14074" width="9.28515625" style="27"/>
    <col min="14075" max="14075" width="10.85546875" style="27" customWidth="1"/>
    <col min="14076" max="14076" width="59.140625" style="27" customWidth="1"/>
    <col min="14077" max="14077" width="12.28515625" style="27" customWidth="1"/>
    <col min="14078" max="14078" width="18.140625" style="27" customWidth="1"/>
    <col min="14079" max="14079" width="10.42578125" style="27" bestFit="1" customWidth="1"/>
    <col min="14080" max="14306" width="9.28515625" style="27"/>
    <col min="14307" max="14307" width="13.7109375" style="27" customWidth="1"/>
    <col min="14308" max="14308" width="59.140625" style="27" customWidth="1"/>
    <col min="14309" max="14309" width="15.7109375" style="27" customWidth="1"/>
    <col min="14310" max="14310" width="27.28515625" style="27" customWidth="1"/>
    <col min="14311" max="14314" width="22.42578125" style="27" customWidth="1"/>
    <col min="14315" max="14315" width="26.7109375" style="27" customWidth="1"/>
    <col min="14316" max="14330" width="9.28515625" style="27"/>
    <col min="14331" max="14331" width="10.85546875" style="27" customWidth="1"/>
    <col min="14332" max="14332" width="59.140625" style="27" customWidth="1"/>
    <col min="14333" max="14333" width="12.28515625" style="27" customWidth="1"/>
    <col min="14334" max="14334" width="18.140625" style="27" customWidth="1"/>
    <col min="14335" max="14335" width="10.42578125" style="27" bestFit="1" customWidth="1"/>
    <col min="14336" max="14562" width="9.28515625" style="27"/>
    <col min="14563" max="14563" width="13.7109375" style="27" customWidth="1"/>
    <col min="14564" max="14564" width="59.140625" style="27" customWidth="1"/>
    <col min="14565" max="14565" width="15.7109375" style="27" customWidth="1"/>
    <col min="14566" max="14566" width="27.28515625" style="27" customWidth="1"/>
    <col min="14567" max="14570" width="22.42578125" style="27" customWidth="1"/>
    <col min="14571" max="14571" width="26.7109375" style="27" customWidth="1"/>
    <col min="14572" max="14586" width="9.28515625" style="27"/>
    <col min="14587" max="14587" width="10.85546875" style="27" customWidth="1"/>
    <col min="14588" max="14588" width="59.140625" style="27" customWidth="1"/>
    <col min="14589" max="14589" width="12.28515625" style="27" customWidth="1"/>
    <col min="14590" max="14590" width="18.140625" style="27" customWidth="1"/>
    <col min="14591" max="14591" width="10.42578125" style="27" bestFit="1" customWidth="1"/>
    <col min="14592" max="14818" width="9.28515625" style="27"/>
    <col min="14819" max="14819" width="13.7109375" style="27" customWidth="1"/>
    <col min="14820" max="14820" width="59.140625" style="27" customWidth="1"/>
    <col min="14821" max="14821" width="15.7109375" style="27" customWidth="1"/>
    <col min="14822" max="14822" width="27.28515625" style="27" customWidth="1"/>
    <col min="14823" max="14826" width="22.42578125" style="27" customWidth="1"/>
    <col min="14827" max="14827" width="26.7109375" style="27" customWidth="1"/>
    <col min="14828" max="14842" width="9.28515625" style="27"/>
    <col min="14843" max="14843" width="10.85546875" style="27" customWidth="1"/>
    <col min="14844" max="14844" width="59.140625" style="27" customWidth="1"/>
    <col min="14845" max="14845" width="12.28515625" style="27" customWidth="1"/>
    <col min="14846" max="14846" width="18.140625" style="27" customWidth="1"/>
    <col min="14847" max="14847" width="10.42578125" style="27" bestFit="1" customWidth="1"/>
    <col min="14848" max="15074" width="9.28515625" style="27"/>
    <col min="15075" max="15075" width="13.7109375" style="27" customWidth="1"/>
    <col min="15076" max="15076" width="59.140625" style="27" customWidth="1"/>
    <col min="15077" max="15077" width="15.7109375" style="27" customWidth="1"/>
    <col min="15078" max="15078" width="27.28515625" style="27" customWidth="1"/>
    <col min="15079" max="15082" width="22.42578125" style="27" customWidth="1"/>
    <col min="15083" max="15083" width="26.7109375" style="27" customWidth="1"/>
    <col min="15084" max="15098" width="9.28515625" style="27"/>
    <col min="15099" max="15099" width="10.85546875" style="27" customWidth="1"/>
    <col min="15100" max="15100" width="59.140625" style="27" customWidth="1"/>
    <col min="15101" max="15101" width="12.28515625" style="27" customWidth="1"/>
    <col min="15102" max="15102" width="18.140625" style="27" customWidth="1"/>
    <col min="15103" max="15103" width="10.42578125" style="27" bestFit="1" customWidth="1"/>
    <col min="15104" max="15330" width="9.28515625" style="27"/>
    <col min="15331" max="15331" width="13.7109375" style="27" customWidth="1"/>
    <col min="15332" max="15332" width="59.140625" style="27" customWidth="1"/>
    <col min="15333" max="15333" width="15.7109375" style="27" customWidth="1"/>
    <col min="15334" max="15334" width="27.28515625" style="27" customWidth="1"/>
    <col min="15335" max="15338" width="22.42578125" style="27" customWidth="1"/>
    <col min="15339" max="15339" width="26.7109375" style="27" customWidth="1"/>
    <col min="15340" max="15354" width="9.28515625" style="27"/>
    <col min="15355" max="15355" width="10.85546875" style="27" customWidth="1"/>
    <col min="15356" max="15356" width="59.140625" style="27" customWidth="1"/>
    <col min="15357" max="15357" width="12.28515625" style="27" customWidth="1"/>
    <col min="15358" max="15358" width="18.140625" style="27" customWidth="1"/>
    <col min="15359" max="15359" width="10.42578125" style="27" bestFit="1" customWidth="1"/>
    <col min="15360" max="15586" width="9.28515625" style="27"/>
    <col min="15587" max="15587" width="13.7109375" style="27" customWidth="1"/>
    <col min="15588" max="15588" width="59.140625" style="27" customWidth="1"/>
    <col min="15589" max="15589" width="15.7109375" style="27" customWidth="1"/>
    <col min="15590" max="15590" width="27.28515625" style="27" customWidth="1"/>
    <col min="15591" max="15594" width="22.42578125" style="27" customWidth="1"/>
    <col min="15595" max="15595" width="26.7109375" style="27" customWidth="1"/>
    <col min="15596" max="15610" width="9.28515625" style="27"/>
    <col min="15611" max="15611" width="10.85546875" style="27" customWidth="1"/>
    <col min="15612" max="15612" width="59.140625" style="27" customWidth="1"/>
    <col min="15613" max="15613" width="12.28515625" style="27" customWidth="1"/>
    <col min="15614" max="15614" width="18.140625" style="27" customWidth="1"/>
    <col min="15615" max="15615" width="10.42578125" style="27" bestFit="1" customWidth="1"/>
    <col min="15616" max="15842" width="9.28515625" style="27"/>
    <col min="15843" max="15843" width="13.7109375" style="27" customWidth="1"/>
    <col min="15844" max="15844" width="59.140625" style="27" customWidth="1"/>
    <col min="15845" max="15845" width="15.7109375" style="27" customWidth="1"/>
    <col min="15846" max="15846" width="27.28515625" style="27" customWidth="1"/>
    <col min="15847" max="15850" width="22.42578125" style="27" customWidth="1"/>
    <col min="15851" max="15851" width="26.7109375" style="27" customWidth="1"/>
    <col min="15852" max="15866" width="9.28515625" style="27"/>
    <col min="15867" max="15867" width="10.85546875" style="27" customWidth="1"/>
    <col min="15868" max="15868" width="59.140625" style="27" customWidth="1"/>
    <col min="15869" max="15869" width="12.28515625" style="27" customWidth="1"/>
    <col min="15870" max="15870" width="18.140625" style="27" customWidth="1"/>
    <col min="15871" max="15871" width="10.42578125" style="27" bestFit="1" customWidth="1"/>
    <col min="15872" max="16098" width="9.28515625" style="27"/>
    <col min="16099" max="16099" width="13.7109375" style="27" customWidth="1"/>
    <col min="16100" max="16100" width="59.140625" style="27" customWidth="1"/>
    <col min="16101" max="16101" width="15.7109375" style="27" customWidth="1"/>
    <col min="16102" max="16102" width="27.28515625" style="27" customWidth="1"/>
    <col min="16103" max="16106" width="22.42578125" style="27" customWidth="1"/>
    <col min="16107" max="16107" width="26.7109375" style="27" customWidth="1"/>
    <col min="16108" max="16122" width="9.28515625" style="27"/>
    <col min="16123" max="16123" width="10.85546875" style="27" customWidth="1"/>
    <col min="16124" max="16124" width="59.140625" style="27" customWidth="1"/>
    <col min="16125" max="16125" width="12.28515625" style="27" customWidth="1"/>
    <col min="16126" max="16126" width="18.140625" style="27" customWidth="1"/>
    <col min="16127" max="16127" width="10.42578125" style="27" bestFit="1" customWidth="1"/>
    <col min="16128" max="16354" width="9.28515625" style="27"/>
    <col min="16355" max="16355" width="13.7109375" style="27" customWidth="1"/>
    <col min="16356" max="16356" width="59.140625" style="27" customWidth="1"/>
    <col min="16357" max="16357" width="15.7109375" style="27" customWidth="1"/>
    <col min="16358" max="16358" width="27.28515625" style="27" customWidth="1"/>
    <col min="16359" max="16362" width="22.42578125" style="27" customWidth="1"/>
    <col min="16363" max="16363" width="26.7109375" style="27" customWidth="1"/>
    <col min="16364" max="16384" width="9.28515625" style="27"/>
  </cols>
  <sheetData>
    <row r="2" spans="1:250" ht="39.75" customHeight="1">
      <c r="A2" s="107" t="s">
        <v>240</v>
      </c>
      <c r="B2" s="107"/>
      <c r="C2" s="107"/>
      <c r="D2" s="107"/>
      <c r="E2" s="107"/>
    </row>
    <row r="3" spans="1:250">
      <c r="A3" s="101" t="s">
        <v>118</v>
      </c>
      <c r="B3" s="101"/>
      <c r="C3" s="101"/>
    </row>
    <row r="4" spans="1:250" ht="39" customHeight="1">
      <c r="A4" s="64" t="s">
        <v>119</v>
      </c>
      <c r="B4" s="28" t="s">
        <v>120</v>
      </c>
      <c r="C4" s="28" t="s">
        <v>21</v>
      </c>
      <c r="D4" s="28" t="s">
        <v>251</v>
      </c>
      <c r="E4" s="28" t="s">
        <v>252</v>
      </c>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row>
    <row r="5" spans="1:250">
      <c r="A5" s="30">
        <v>1</v>
      </c>
      <c r="B5" s="30">
        <v>2</v>
      </c>
      <c r="C5" s="30">
        <v>3</v>
      </c>
      <c r="D5" s="31">
        <v>4</v>
      </c>
      <c r="E5" s="31">
        <v>5</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3"/>
      <c r="IM5" s="33"/>
      <c r="IN5" s="33"/>
      <c r="IO5" s="33"/>
      <c r="IP5" s="33"/>
    </row>
    <row r="6" spans="1:250">
      <c r="A6" s="31" t="s">
        <v>121</v>
      </c>
      <c r="B6" s="34" t="s">
        <v>122</v>
      </c>
      <c r="C6" s="31" t="s">
        <v>123</v>
      </c>
      <c r="D6" s="54">
        <v>4.5</v>
      </c>
      <c r="E6" s="31">
        <v>3.6</v>
      </c>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row>
    <row r="7" spans="1:250">
      <c r="A7" s="31" t="s">
        <v>124</v>
      </c>
      <c r="B7" s="34" t="s">
        <v>125</v>
      </c>
      <c r="C7" s="31" t="s">
        <v>123</v>
      </c>
      <c r="D7" s="31">
        <v>1</v>
      </c>
      <c r="E7" s="31">
        <v>1</v>
      </c>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row>
    <row r="8" spans="1:250">
      <c r="A8" s="31" t="s">
        <v>126</v>
      </c>
      <c r="B8" s="34" t="s">
        <v>127</v>
      </c>
      <c r="C8" s="31" t="s">
        <v>65</v>
      </c>
      <c r="D8" s="59">
        <v>2279.5274960000002</v>
      </c>
      <c r="E8" s="59">
        <v>2250.6444659999997</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row>
    <row r="9" spans="1:250">
      <c r="A9" s="31" t="s">
        <v>128</v>
      </c>
      <c r="B9" s="34" t="s">
        <v>129</v>
      </c>
      <c r="C9" s="31" t="s">
        <v>123</v>
      </c>
      <c r="D9" s="55">
        <v>4.1962080715946799</v>
      </c>
      <c r="E9" s="55">
        <v>-1.2688906180139429E-2</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row>
    <row r="10" spans="1:250">
      <c r="A10" s="31" t="s">
        <v>130</v>
      </c>
      <c r="B10" s="36" t="s">
        <v>131</v>
      </c>
      <c r="C10" s="31"/>
      <c r="D10" s="56">
        <v>0.75</v>
      </c>
      <c r="E10" s="56">
        <v>0.75</v>
      </c>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row>
    <row r="11" spans="1:250">
      <c r="A11" s="31" t="s">
        <v>132</v>
      </c>
      <c r="B11" s="36" t="s">
        <v>133</v>
      </c>
      <c r="C11" s="31"/>
      <c r="D11" s="37">
        <v>1.0671089029535119</v>
      </c>
      <c r="E11" s="37">
        <v>1.0158793126990515</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row>
    <row r="13" spans="1:250">
      <c r="A13" s="101" t="s">
        <v>134</v>
      </c>
      <c r="B13" s="101"/>
      <c r="C13" s="101"/>
      <c r="D13" s="35"/>
      <c r="E13" s="35"/>
    </row>
    <row r="14" spans="1:250" ht="25.5">
      <c r="A14" s="39" t="s">
        <v>119</v>
      </c>
      <c r="B14" s="39" t="s">
        <v>120</v>
      </c>
      <c r="C14" s="39" t="s">
        <v>21</v>
      </c>
      <c r="D14" s="28" t="str">
        <f>D4</f>
        <v>Утверждено МТП
 на 2021 год</v>
      </c>
      <c r="E14" s="28" t="str">
        <f>E4</f>
        <v>Предложено ТСО
 на 2022 год</v>
      </c>
    </row>
    <row r="15" spans="1:250">
      <c r="A15" s="30">
        <f>A5</f>
        <v>1</v>
      </c>
      <c r="B15" s="30">
        <f>B5</f>
        <v>2</v>
      </c>
      <c r="C15" s="30">
        <f>C5</f>
        <v>3</v>
      </c>
      <c r="D15" s="30">
        <v>4</v>
      </c>
      <c r="E15" s="30">
        <v>5</v>
      </c>
    </row>
    <row r="16" spans="1:250">
      <c r="A16" s="31" t="s">
        <v>22</v>
      </c>
      <c r="B16" s="40" t="s">
        <v>135</v>
      </c>
      <c r="C16" s="31" t="s">
        <v>136</v>
      </c>
      <c r="D16" s="57">
        <f>D17+D20</f>
        <v>4970.4677614023503</v>
      </c>
      <c r="E16" s="57">
        <f>E17+E20</f>
        <v>5097.9080350953636</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row>
    <row r="17" spans="1:245">
      <c r="A17" s="28" t="s">
        <v>24</v>
      </c>
      <c r="B17" s="41" t="s">
        <v>137</v>
      </c>
      <c r="C17" s="28" t="s">
        <v>136</v>
      </c>
      <c r="D17" s="58">
        <f>D18+D19</f>
        <v>4510.9177614023502</v>
      </c>
      <c r="E17" s="58">
        <f>E18+E19</f>
        <v>4626.5780350953637</v>
      </c>
      <c r="G17" s="68">
        <f>E17-4626.58</f>
        <v>-1.9649046362246736E-3</v>
      </c>
    </row>
    <row r="18" spans="1:245">
      <c r="A18" s="28" t="s">
        <v>138</v>
      </c>
      <c r="B18" s="41" t="s">
        <v>139</v>
      </c>
      <c r="C18" s="28" t="s">
        <v>136</v>
      </c>
      <c r="D18" s="58">
        <v>2696.9829163040599</v>
      </c>
      <c r="E18" s="58">
        <v>2783.8391513760521</v>
      </c>
    </row>
    <row r="19" spans="1:245" ht="25.5">
      <c r="A19" s="28" t="s">
        <v>140</v>
      </c>
      <c r="B19" s="41" t="s">
        <v>244</v>
      </c>
      <c r="C19" s="28" t="s">
        <v>136</v>
      </c>
      <c r="D19" s="58">
        <v>1813.93484509829</v>
      </c>
      <c r="E19" s="58">
        <v>1842.7388837193114</v>
      </c>
    </row>
    <row r="20" spans="1:245" ht="38.25">
      <c r="A20" s="28" t="s">
        <v>27</v>
      </c>
      <c r="B20" s="41" t="s">
        <v>141</v>
      </c>
      <c r="C20" s="28" t="s">
        <v>136</v>
      </c>
      <c r="D20" s="58">
        <v>459.55</v>
      </c>
      <c r="E20" s="58">
        <v>471.33</v>
      </c>
    </row>
    <row r="21" spans="1:245">
      <c r="A21" s="31" t="s">
        <v>33</v>
      </c>
      <c r="B21" s="40" t="s">
        <v>142</v>
      </c>
      <c r="C21" s="31" t="s">
        <v>136</v>
      </c>
      <c r="D21" s="57">
        <v>40053.64</v>
      </c>
      <c r="E21" s="57">
        <v>41080.620000000003</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row>
    <row r="22" spans="1:245">
      <c r="A22" s="31" t="s">
        <v>38</v>
      </c>
      <c r="B22" s="40" t="s">
        <v>143</v>
      </c>
      <c r="C22" s="31" t="s">
        <v>136</v>
      </c>
      <c r="D22" s="57">
        <f>D23+D26</f>
        <v>4759.9294112155467</v>
      </c>
      <c r="E22" s="57">
        <f>E23+E26</f>
        <v>4881.9674986188675</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row>
    <row r="23" spans="1:245">
      <c r="A23" s="28" t="s">
        <v>40</v>
      </c>
      <c r="B23" s="41" t="s">
        <v>144</v>
      </c>
      <c r="C23" s="28" t="s">
        <v>136</v>
      </c>
      <c r="D23" s="58">
        <f>D24+D25</f>
        <v>4381.57</v>
      </c>
      <c r="E23" s="58">
        <f>E24+E25</f>
        <v>4493.91</v>
      </c>
    </row>
    <row r="24" spans="1:245">
      <c r="A24" s="28" t="s">
        <v>145</v>
      </c>
      <c r="B24" s="41" t="s">
        <v>146</v>
      </c>
      <c r="C24" s="28" t="s">
        <v>136</v>
      </c>
      <c r="D24" s="58">
        <v>0</v>
      </c>
      <c r="E24" s="58">
        <v>0</v>
      </c>
    </row>
    <row r="25" spans="1:245">
      <c r="A25" s="28" t="s">
        <v>147</v>
      </c>
      <c r="B25" s="41" t="s">
        <v>148</v>
      </c>
      <c r="C25" s="28" t="s">
        <v>136</v>
      </c>
      <c r="D25" s="58">
        <v>4381.57</v>
      </c>
      <c r="E25" s="58">
        <v>4493.91</v>
      </c>
    </row>
    <row r="26" spans="1:245">
      <c r="A26" s="28" t="s">
        <v>41</v>
      </c>
      <c r="B26" s="41" t="s">
        <v>149</v>
      </c>
      <c r="C26" s="28" t="s">
        <v>136</v>
      </c>
      <c r="D26" s="58">
        <f>SUM(D27:D41)</f>
        <v>378.35941121554663</v>
      </c>
      <c r="E26" s="58">
        <f>SUM(E27:E41)</f>
        <v>388.05749861886727</v>
      </c>
    </row>
    <row r="27" spans="1:245">
      <c r="A27" s="28" t="s">
        <v>150</v>
      </c>
      <c r="B27" s="41" t="s">
        <v>151</v>
      </c>
      <c r="C27" s="28" t="s">
        <v>136</v>
      </c>
      <c r="D27" s="58">
        <v>83.883411215546616</v>
      </c>
      <c r="E27" s="58">
        <v>88.9054221325014</v>
      </c>
    </row>
    <row r="28" spans="1:245">
      <c r="A28" s="28" t="s">
        <v>152</v>
      </c>
      <c r="B28" s="41" t="s">
        <v>153</v>
      </c>
      <c r="C28" s="28" t="s">
        <v>136</v>
      </c>
      <c r="D28" s="58">
        <v>0</v>
      </c>
      <c r="E28" s="58">
        <v>0</v>
      </c>
      <c r="G28" s="68">
        <f>388.06-E26</f>
        <v>2.5013811327312396E-3</v>
      </c>
    </row>
    <row r="29" spans="1:245">
      <c r="A29" s="28" t="s">
        <v>154</v>
      </c>
      <c r="B29" s="41" t="s">
        <v>155</v>
      </c>
      <c r="C29" s="28" t="s">
        <v>136</v>
      </c>
      <c r="D29" s="58">
        <v>0</v>
      </c>
      <c r="E29" s="58">
        <v>0</v>
      </c>
    </row>
    <row r="30" spans="1:245">
      <c r="A30" s="28" t="s">
        <v>156</v>
      </c>
      <c r="B30" s="41" t="s">
        <v>157</v>
      </c>
      <c r="C30" s="28" t="s">
        <v>136</v>
      </c>
      <c r="D30" s="58">
        <v>0</v>
      </c>
      <c r="E30" s="58">
        <v>0</v>
      </c>
    </row>
    <row r="31" spans="1:245">
      <c r="A31" s="28" t="s">
        <v>158</v>
      </c>
      <c r="B31" s="41" t="s">
        <v>159</v>
      </c>
      <c r="C31" s="28" t="s">
        <v>136</v>
      </c>
      <c r="D31" s="58">
        <v>0</v>
      </c>
      <c r="E31" s="58">
        <v>0</v>
      </c>
    </row>
    <row r="32" spans="1:245">
      <c r="A32" s="28" t="s">
        <v>160</v>
      </c>
      <c r="B32" s="41" t="s">
        <v>161</v>
      </c>
      <c r="C32" s="28" t="s">
        <v>136</v>
      </c>
      <c r="D32" s="58">
        <v>0</v>
      </c>
      <c r="E32" s="58">
        <v>0</v>
      </c>
    </row>
    <row r="33" spans="1:5">
      <c r="A33" s="28" t="s">
        <v>162</v>
      </c>
      <c r="B33" s="41" t="s">
        <v>163</v>
      </c>
      <c r="C33" s="28" t="s">
        <v>136</v>
      </c>
      <c r="D33" s="58">
        <v>0</v>
      </c>
      <c r="E33" s="58">
        <v>0</v>
      </c>
    </row>
    <row r="34" spans="1:5">
      <c r="A34" s="28" t="s">
        <v>164</v>
      </c>
      <c r="B34" s="41" t="s">
        <v>165</v>
      </c>
      <c r="C34" s="28" t="s">
        <v>136</v>
      </c>
      <c r="D34" s="58">
        <v>0</v>
      </c>
      <c r="E34" s="58">
        <v>0</v>
      </c>
    </row>
    <row r="35" spans="1:5">
      <c r="A35" s="28" t="s">
        <v>166</v>
      </c>
      <c r="B35" s="41" t="s">
        <v>167</v>
      </c>
      <c r="C35" s="28" t="s">
        <v>136</v>
      </c>
      <c r="D35" s="58">
        <v>294.476</v>
      </c>
      <c r="E35" s="58">
        <v>299.1520764863659</v>
      </c>
    </row>
    <row r="36" spans="1:5" ht="25.5">
      <c r="A36" s="28" t="s">
        <v>168</v>
      </c>
      <c r="B36" s="41" t="s">
        <v>169</v>
      </c>
      <c r="C36" s="28" t="s">
        <v>136</v>
      </c>
      <c r="D36" s="58">
        <v>0</v>
      </c>
      <c r="E36" s="58">
        <v>0</v>
      </c>
    </row>
    <row r="37" spans="1:5">
      <c r="A37" s="28" t="s">
        <v>170</v>
      </c>
      <c r="B37" s="41" t="s">
        <v>171</v>
      </c>
      <c r="C37" s="28" t="s">
        <v>136</v>
      </c>
      <c r="D37" s="58">
        <v>0</v>
      </c>
      <c r="E37" s="58">
        <v>0</v>
      </c>
    </row>
    <row r="38" spans="1:5">
      <c r="A38" s="28" t="s">
        <v>172</v>
      </c>
      <c r="B38" s="41" t="s">
        <v>173</v>
      </c>
      <c r="C38" s="28" t="s">
        <v>136</v>
      </c>
      <c r="D38" s="58">
        <v>0</v>
      </c>
      <c r="E38" s="58">
        <v>0</v>
      </c>
    </row>
    <row r="39" spans="1:5">
      <c r="A39" s="28" t="s">
        <v>174</v>
      </c>
      <c r="B39" s="41" t="s">
        <v>175</v>
      </c>
      <c r="C39" s="28" t="s">
        <v>136</v>
      </c>
      <c r="D39" s="58">
        <v>0</v>
      </c>
      <c r="E39" s="58">
        <v>0</v>
      </c>
    </row>
    <row r="40" spans="1:5">
      <c r="A40" s="28" t="s">
        <v>176</v>
      </c>
      <c r="B40" s="41" t="s">
        <v>177</v>
      </c>
      <c r="C40" s="28" t="s">
        <v>136</v>
      </c>
      <c r="D40" s="58">
        <v>0</v>
      </c>
      <c r="E40" s="58">
        <v>0</v>
      </c>
    </row>
    <row r="41" spans="1:5">
      <c r="A41" s="28" t="s">
        <v>178</v>
      </c>
      <c r="B41" s="42" t="s">
        <v>179</v>
      </c>
      <c r="C41" s="28" t="s">
        <v>136</v>
      </c>
      <c r="D41" s="58">
        <v>0</v>
      </c>
      <c r="E41" s="58">
        <v>0</v>
      </c>
    </row>
    <row r="42" spans="1:5">
      <c r="A42" s="31" t="s">
        <v>50</v>
      </c>
      <c r="B42" s="36" t="s">
        <v>180</v>
      </c>
      <c r="C42" s="31" t="s">
        <v>136</v>
      </c>
      <c r="D42" s="58">
        <f>SUM(D43:D45)</f>
        <v>87.027000000000001</v>
      </c>
      <c r="E42" s="58">
        <f>SUM(E43:E45)</f>
        <v>89.26</v>
      </c>
    </row>
    <row r="43" spans="1:5">
      <c r="A43" s="28" t="s">
        <v>52</v>
      </c>
      <c r="B43" s="41" t="s">
        <v>181</v>
      </c>
      <c r="C43" s="28" t="s">
        <v>136</v>
      </c>
      <c r="D43" s="58">
        <v>87.027000000000001</v>
      </c>
      <c r="E43" s="58">
        <v>89.26</v>
      </c>
    </row>
    <row r="44" spans="1:5">
      <c r="A44" s="28" t="s">
        <v>57</v>
      </c>
      <c r="B44" s="43" t="s">
        <v>182</v>
      </c>
      <c r="C44" s="28" t="s">
        <v>136</v>
      </c>
      <c r="D44" s="58">
        <v>0</v>
      </c>
      <c r="E44" s="58">
        <v>0</v>
      </c>
    </row>
    <row r="45" spans="1:5">
      <c r="A45" s="28" t="s">
        <v>58</v>
      </c>
      <c r="B45" s="43" t="s">
        <v>183</v>
      </c>
      <c r="C45" s="28" t="s">
        <v>136</v>
      </c>
      <c r="D45" s="58">
        <v>0</v>
      </c>
      <c r="E45" s="58">
        <v>0</v>
      </c>
    </row>
    <row r="46" spans="1:5">
      <c r="A46" s="31" t="s">
        <v>66</v>
      </c>
      <c r="B46" s="36" t="s">
        <v>184</v>
      </c>
      <c r="C46" s="31" t="s">
        <v>136</v>
      </c>
      <c r="D46" s="58">
        <f t="shared" ref="D46" si="0">SUM(D47:D49)</f>
        <v>0</v>
      </c>
      <c r="E46" s="58">
        <v>0</v>
      </c>
    </row>
    <row r="47" spans="1:5">
      <c r="A47" s="28" t="s">
        <v>68</v>
      </c>
      <c r="B47" s="41" t="s">
        <v>185</v>
      </c>
      <c r="C47" s="28" t="s">
        <v>136</v>
      </c>
      <c r="D47" s="58">
        <v>0</v>
      </c>
      <c r="E47" s="58">
        <v>0</v>
      </c>
    </row>
    <row r="48" spans="1:5" ht="25.5">
      <c r="A48" s="28" t="s">
        <v>71</v>
      </c>
      <c r="B48" s="41" t="s">
        <v>186</v>
      </c>
      <c r="C48" s="28" t="s">
        <v>136</v>
      </c>
      <c r="D48" s="58">
        <v>0</v>
      </c>
      <c r="E48" s="58">
        <v>0</v>
      </c>
    </row>
    <row r="49" spans="1:245">
      <c r="A49" s="28" t="s">
        <v>73</v>
      </c>
      <c r="B49" s="42" t="s">
        <v>187</v>
      </c>
      <c r="C49" s="28" t="s">
        <v>136</v>
      </c>
      <c r="D49" s="58">
        <v>0</v>
      </c>
      <c r="E49" s="58">
        <v>0</v>
      </c>
    </row>
    <row r="50" spans="1:245" ht="14.25">
      <c r="A50" s="60"/>
      <c r="B50" s="61" t="s">
        <v>188</v>
      </c>
      <c r="C50" s="60" t="s">
        <v>136</v>
      </c>
      <c r="D50" s="62">
        <f t="shared" ref="D50:E50" si="1">D16+D21+D22+D42+D46</f>
        <v>49871.064172617902</v>
      </c>
      <c r="E50" s="62">
        <f t="shared" si="1"/>
        <v>51149.75553371424</v>
      </c>
    </row>
    <row r="52" spans="1:245">
      <c r="A52" s="101" t="s">
        <v>189</v>
      </c>
      <c r="B52" s="101"/>
      <c r="C52" s="101"/>
      <c r="D52" s="101"/>
      <c r="E52" s="101"/>
    </row>
    <row r="54" spans="1:245" ht="25.5">
      <c r="A54" s="39" t="s">
        <v>119</v>
      </c>
      <c r="B54" s="39" t="s">
        <v>120</v>
      </c>
      <c r="C54" s="39" t="s">
        <v>21</v>
      </c>
      <c r="D54" s="28" t="str">
        <f>D4</f>
        <v>Утверждено МТП
 на 2021 год</v>
      </c>
      <c r="E54" s="28" t="str">
        <f>E4</f>
        <v>Предложено ТСО
 на 2022 год</v>
      </c>
    </row>
    <row r="55" spans="1:245">
      <c r="A55" s="30">
        <f>A15</f>
        <v>1</v>
      </c>
      <c r="B55" s="30">
        <f>B15</f>
        <v>2</v>
      </c>
      <c r="C55" s="30">
        <f>C15</f>
        <v>3</v>
      </c>
      <c r="D55" s="30">
        <v>4</v>
      </c>
      <c r="E55" s="30">
        <v>5</v>
      </c>
    </row>
    <row r="56" spans="1:245">
      <c r="A56" s="31" t="s">
        <v>190</v>
      </c>
      <c r="B56" s="44" t="s">
        <v>191</v>
      </c>
      <c r="C56" s="30" t="s">
        <v>136</v>
      </c>
      <c r="D56" s="57">
        <v>406.34</v>
      </c>
      <c r="E56" s="57">
        <v>420.66201800942002</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row>
    <row r="57" spans="1:245">
      <c r="A57" s="31" t="s">
        <v>192</v>
      </c>
      <c r="B57" s="44" t="s">
        <v>193</v>
      </c>
      <c r="C57" s="30" t="s">
        <v>136</v>
      </c>
      <c r="D57" s="57">
        <v>378.96</v>
      </c>
      <c r="E57" s="57">
        <v>1470.8265121031</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row>
    <row r="58" spans="1:245">
      <c r="A58" s="31" t="s">
        <v>194</v>
      </c>
      <c r="B58" s="44" t="s">
        <v>195</v>
      </c>
      <c r="C58" s="30" t="s">
        <v>136</v>
      </c>
      <c r="D58" s="57">
        <v>46.84</v>
      </c>
      <c r="E58" s="57">
        <v>549.39268000000004</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row>
    <row r="59" spans="1:245">
      <c r="A59" s="31" t="s">
        <v>196</v>
      </c>
      <c r="B59" s="40" t="s">
        <v>197</v>
      </c>
      <c r="C59" s="31" t="s">
        <v>136</v>
      </c>
      <c r="D59" s="57">
        <f t="shared" ref="D59" si="2">SUM(D60:D62)</f>
        <v>5441.1</v>
      </c>
      <c r="E59" s="57">
        <f>SUM(E60:E63)</f>
        <v>17131.707124625078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row>
    <row r="60" spans="1:245">
      <c r="A60" s="45" t="s">
        <v>198</v>
      </c>
      <c r="B60" s="46" t="s">
        <v>199</v>
      </c>
      <c r="C60" s="28" t="s">
        <v>136</v>
      </c>
      <c r="D60" s="58">
        <v>5441.1</v>
      </c>
      <c r="E60" s="58">
        <v>11342.576764625077</v>
      </c>
    </row>
    <row r="61" spans="1:245">
      <c r="A61" s="45" t="s">
        <v>200</v>
      </c>
      <c r="B61" s="46" t="s">
        <v>201</v>
      </c>
      <c r="C61" s="28" t="s">
        <v>136</v>
      </c>
      <c r="D61" s="58">
        <v>0</v>
      </c>
      <c r="E61" s="58">
        <v>1.6113599999999999</v>
      </c>
    </row>
    <row r="62" spans="1:245">
      <c r="A62" s="45" t="s">
        <v>202</v>
      </c>
      <c r="B62" s="46" t="s">
        <v>254</v>
      </c>
      <c r="C62" s="28" t="s">
        <v>136</v>
      </c>
      <c r="D62" s="58">
        <v>0</v>
      </c>
      <c r="E62" s="58">
        <v>1516.19532</v>
      </c>
    </row>
    <row r="63" spans="1:245">
      <c r="A63" s="45" t="s">
        <v>255</v>
      </c>
      <c r="B63" s="46" t="s">
        <v>256</v>
      </c>
      <c r="C63" s="28" t="s">
        <v>136</v>
      </c>
      <c r="D63" s="58">
        <v>0</v>
      </c>
      <c r="E63" s="58">
        <v>4271.3236800000004</v>
      </c>
    </row>
    <row r="64" spans="1:245">
      <c r="A64" s="31" t="s">
        <v>204</v>
      </c>
      <c r="B64" s="40" t="s">
        <v>205</v>
      </c>
      <c r="C64" s="31" t="s">
        <v>136</v>
      </c>
      <c r="D64" s="57">
        <f t="shared" ref="D64:E64" si="3">SUM(D65:D69)</f>
        <v>203.71</v>
      </c>
      <c r="E64" s="57">
        <f t="shared" si="3"/>
        <v>255.04339676267185</v>
      </c>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row>
    <row r="65" spans="1:245">
      <c r="A65" s="28" t="s">
        <v>206</v>
      </c>
      <c r="B65" s="41" t="s">
        <v>207</v>
      </c>
      <c r="C65" s="28" t="s">
        <v>136</v>
      </c>
      <c r="D65" s="58">
        <v>0</v>
      </c>
      <c r="E65" s="58">
        <v>0</v>
      </c>
    </row>
    <row r="66" spans="1:245">
      <c r="A66" s="28" t="s">
        <v>208</v>
      </c>
      <c r="B66" s="41" t="s">
        <v>209</v>
      </c>
      <c r="C66" s="28" t="s">
        <v>136</v>
      </c>
      <c r="D66" s="58">
        <v>54.4</v>
      </c>
      <c r="E66" s="58">
        <v>59.387920000000001</v>
      </c>
    </row>
    <row r="67" spans="1:245">
      <c r="A67" s="28" t="s">
        <v>210</v>
      </c>
      <c r="B67" s="41" t="s">
        <v>211</v>
      </c>
      <c r="C67" s="28" t="s">
        <v>136</v>
      </c>
      <c r="D67" s="58">
        <v>0</v>
      </c>
      <c r="E67" s="58"/>
    </row>
    <row r="68" spans="1:245">
      <c r="A68" s="28" t="s">
        <v>212</v>
      </c>
      <c r="B68" s="41" t="s">
        <v>213</v>
      </c>
      <c r="C68" s="28" t="s">
        <v>136</v>
      </c>
      <c r="D68" s="58">
        <v>0</v>
      </c>
      <c r="E68" s="58">
        <v>0</v>
      </c>
    </row>
    <row r="69" spans="1:245">
      <c r="A69" s="28" t="s">
        <v>214</v>
      </c>
      <c r="B69" s="41" t="s">
        <v>215</v>
      </c>
      <c r="C69" s="28" t="s">
        <v>136</v>
      </c>
      <c r="D69" s="58">
        <v>149.31</v>
      </c>
      <c r="E69" s="58">
        <v>195.65547676267184</v>
      </c>
    </row>
    <row r="70" spans="1:245">
      <c r="A70" s="102" t="s">
        <v>216</v>
      </c>
      <c r="B70" s="104" t="s">
        <v>217</v>
      </c>
      <c r="C70" s="31" t="s">
        <v>136</v>
      </c>
      <c r="D70" s="57">
        <v>12176.31</v>
      </c>
      <c r="E70" s="57">
        <f>E21*E71/100</f>
        <v>12488.50848</v>
      </c>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row>
    <row r="71" spans="1:245">
      <c r="A71" s="103"/>
      <c r="B71" s="105"/>
      <c r="C71" s="28" t="s">
        <v>123</v>
      </c>
      <c r="D71" s="58">
        <f>D70/D21*100</f>
        <v>30.400008588482848</v>
      </c>
      <c r="E71" s="58">
        <v>30.4</v>
      </c>
    </row>
    <row r="72" spans="1:245">
      <c r="A72" s="31" t="s">
        <v>218</v>
      </c>
      <c r="B72" s="47" t="s">
        <v>219</v>
      </c>
      <c r="C72" s="31" t="s">
        <v>136</v>
      </c>
      <c r="D72" s="57">
        <v>0</v>
      </c>
      <c r="E72" s="57">
        <v>0</v>
      </c>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row>
    <row r="73" spans="1:245">
      <c r="A73" s="31" t="s">
        <v>220</v>
      </c>
      <c r="B73" s="44" t="s">
        <v>221</v>
      </c>
      <c r="C73" s="31" t="s">
        <v>136</v>
      </c>
      <c r="D73" s="57">
        <f t="shared" ref="D73:E73" si="4">D74</f>
        <v>886.86175000000003</v>
      </c>
      <c r="E73" s="57">
        <f t="shared" si="4"/>
        <v>1760</v>
      </c>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row>
    <row r="74" spans="1:245">
      <c r="A74" s="28" t="s">
        <v>222</v>
      </c>
      <c r="B74" s="49" t="s">
        <v>223</v>
      </c>
      <c r="C74" s="28" t="s">
        <v>136</v>
      </c>
      <c r="D74" s="58">
        <f>D80/0.8*0.2</f>
        <v>886.86175000000003</v>
      </c>
      <c r="E74" s="58">
        <f>E80*0.25</f>
        <v>1760</v>
      </c>
    </row>
    <row r="75" spans="1:245">
      <c r="A75" s="31" t="s">
        <v>224</v>
      </c>
      <c r="B75" s="44" t="s">
        <v>225</v>
      </c>
      <c r="C75" s="31" t="s">
        <v>136</v>
      </c>
      <c r="D75" s="57">
        <v>0</v>
      </c>
      <c r="E75" s="57">
        <v>2211.3175200000001</v>
      </c>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row>
    <row r="76" spans="1:245">
      <c r="A76" s="31" t="s">
        <v>226</v>
      </c>
      <c r="B76" s="44" t="s">
        <v>227</v>
      </c>
      <c r="C76" s="31" t="s">
        <v>136</v>
      </c>
      <c r="D76" s="57">
        <f t="shared" ref="D76:E76" si="5">D77</f>
        <v>1716.6</v>
      </c>
      <c r="E76" s="57">
        <f t="shared" si="5"/>
        <v>2284.9156824919978</v>
      </c>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row>
    <row r="77" spans="1:245">
      <c r="A77" s="28" t="s">
        <v>228</v>
      </c>
      <c r="B77" s="49" t="s">
        <v>229</v>
      </c>
      <c r="C77" s="28" t="s">
        <v>136</v>
      </c>
      <c r="D77" s="58">
        <v>1716.6</v>
      </c>
      <c r="E77" s="58">
        <v>2284.9156824919978</v>
      </c>
    </row>
    <row r="78" spans="1:245">
      <c r="A78" s="28" t="s">
        <v>230</v>
      </c>
      <c r="B78" s="49" t="s">
        <v>231</v>
      </c>
      <c r="C78" s="28" t="s">
        <v>136</v>
      </c>
      <c r="D78" s="58">
        <v>0</v>
      </c>
      <c r="E78" s="58">
        <v>0</v>
      </c>
    </row>
    <row r="79" spans="1:245" ht="25.5">
      <c r="A79" s="31" t="s">
        <v>232</v>
      </c>
      <c r="B79" s="50" t="s">
        <v>233</v>
      </c>
      <c r="C79" s="31" t="s">
        <v>136</v>
      </c>
      <c r="D79" s="57">
        <v>0</v>
      </c>
      <c r="E79" s="57">
        <v>0</v>
      </c>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row>
    <row r="80" spans="1:245">
      <c r="A80" s="31" t="s">
        <v>234</v>
      </c>
      <c r="B80" s="44" t="s">
        <v>235</v>
      </c>
      <c r="C80" s="31" t="s">
        <v>136</v>
      </c>
      <c r="D80" s="57">
        <v>3547.4470000000001</v>
      </c>
      <c r="E80" s="57">
        <v>7040</v>
      </c>
      <c r="F80" s="35"/>
      <c r="G80" s="67"/>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row>
    <row r="81" spans="1:245" ht="51">
      <c r="A81" s="31" t="s">
        <v>238</v>
      </c>
      <c r="B81" s="44" t="s">
        <v>257</v>
      </c>
      <c r="C81" s="31" t="s">
        <v>136</v>
      </c>
      <c r="D81" s="57">
        <v>0</v>
      </c>
      <c r="E81" s="57">
        <f>20*325+10*325+150*2</f>
        <v>10050</v>
      </c>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row>
    <row r="82" spans="1:245" ht="14.25">
      <c r="A82" s="60"/>
      <c r="B82" s="61" t="s">
        <v>236</v>
      </c>
      <c r="C82" s="60" t="s">
        <v>136</v>
      </c>
      <c r="D82" s="62">
        <f t="shared" ref="D82" si="6">D56+D57+D58+D59+D64+D70+D73+D76+D80</f>
        <v>24804.168750000001</v>
      </c>
      <c r="E82" s="62">
        <f>E56+E57+E58+E59+E64+E70+E73+E76+E80+E81+E75</f>
        <v>55662.373413992267</v>
      </c>
    </row>
    <row r="83" spans="1:245">
      <c r="A83" s="106" t="s">
        <v>237</v>
      </c>
      <c r="B83" s="106"/>
      <c r="C83" s="106"/>
      <c r="D83" s="106"/>
      <c r="E83" s="106"/>
    </row>
    <row r="84" spans="1:245">
      <c r="A84" s="51"/>
      <c r="B84" s="51"/>
      <c r="C84" s="51"/>
    </row>
    <row r="85" spans="1:245" ht="25.5">
      <c r="A85" s="45" t="s">
        <v>119</v>
      </c>
      <c r="B85" s="45" t="s">
        <v>120</v>
      </c>
      <c r="C85" s="45" t="s">
        <v>21</v>
      </c>
      <c r="D85" s="28" t="s">
        <v>251</v>
      </c>
      <c r="E85" s="28" t="s">
        <v>252</v>
      </c>
    </row>
    <row r="86" spans="1:245">
      <c r="A86" s="30">
        <f>A55</f>
        <v>1</v>
      </c>
      <c r="B86" s="30">
        <f>B55</f>
        <v>2</v>
      </c>
      <c r="C86" s="30">
        <f>C55</f>
        <v>3</v>
      </c>
      <c r="D86" s="30">
        <v>4</v>
      </c>
      <c r="E86" s="30">
        <v>5</v>
      </c>
    </row>
    <row r="87" spans="1:245" ht="25.5">
      <c r="A87" s="52" t="s">
        <v>238</v>
      </c>
      <c r="B87" s="53" t="s">
        <v>237</v>
      </c>
      <c r="C87" s="52" t="s">
        <v>136</v>
      </c>
      <c r="D87" s="63">
        <v>-34831.35</v>
      </c>
      <c r="E87" s="57"/>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row>
    <row r="88" spans="1:245" ht="14.25">
      <c r="A88" s="60"/>
      <c r="B88" s="61" t="s">
        <v>239</v>
      </c>
      <c r="C88" s="60" t="s">
        <v>136</v>
      </c>
      <c r="D88" s="62">
        <f>D87+D82+D50</f>
        <v>39843.882922617908</v>
      </c>
      <c r="E88" s="62">
        <f>E87+E82+E50</f>
        <v>106812.12894770651</v>
      </c>
      <c r="G88" s="68"/>
    </row>
    <row r="89" spans="1:245">
      <c r="G89" s="68"/>
    </row>
    <row r="91" spans="1:245">
      <c r="D91" s="68"/>
    </row>
  </sheetData>
  <mergeCells count="7">
    <mergeCell ref="A52:E52"/>
    <mergeCell ref="A70:A71"/>
    <mergeCell ref="B70:B71"/>
    <mergeCell ref="A83:E83"/>
    <mergeCell ref="A2:E2"/>
    <mergeCell ref="A3:C3"/>
    <mergeCell ref="A13:C13"/>
  </mergeCells>
  <hyperlinks>
    <hyperlink ref="B49" location="'Расшифровка расходов'!A1" tooltip="Прочие расходы из прибыли" display="Прочие расходы из прибыли" xr:uid="{A4611F4C-181D-41E6-97C8-C0F51736B224}"/>
    <hyperlink ref="B72" location="'Расшифровка расходов'!A1" tooltip="Другие прочие неподконтрольные расходы" display="Другие прочие неподконтрольные расходы" xr:uid="{4FE689DE-F93B-4325-B88E-0585477FF22D}"/>
    <hyperlink ref="B41" location="'Расшифровка расходов'!A1" tooltip="Другие прочие подконтрольные расходы" display="Другие прочие подконтрольные расходы" xr:uid="{85241F97-5B22-4704-AACB-91F83FEDE871}"/>
  </hyperlinks>
  <pageMargins left="0.70866141732283472" right="0.70866141732283472" top="0.74803149606299213" bottom="0.74803149606299213" header="0.31496062992125984" footer="0.31496062992125984"/>
  <pageSetup paperSize="9" scale="73" fitToHeight="2"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248CBAFB-9086-4282-9B19-BD5BF8E1C85C}">
          <x14:formula1>
            <xm:f>-9.99999999999999E+23</xm:f>
          </x14:formula1>
          <x14:formula2>
            <xm:f>9.99999999999999E+23</xm:f>
          </x14:formula2>
          <xm:sqref>HV65528:HZ65530 RR65528:RV65530 ABN65528:ABR65530 ALJ65528:ALN65530 AVF65528:AVJ65530 BFB65528:BFF65530 BOX65528:BPB65530 BYT65528:BYX65530 CIP65528:CIT65530 CSL65528:CSP65530 DCH65528:DCL65530 DMD65528:DMH65530 DVZ65528:DWD65530 EFV65528:EFZ65530 EPR65528:EPV65530 EZN65528:EZR65530 FJJ65528:FJN65530 FTF65528:FTJ65530 GDB65528:GDF65530 GMX65528:GNB65530 GWT65528:GWX65530 HGP65528:HGT65530 HQL65528:HQP65530 IAH65528:IAL65530 IKD65528:IKH65530 ITZ65528:IUD65530 JDV65528:JDZ65530 JNR65528:JNV65530 JXN65528:JXR65530 KHJ65528:KHN65530 KRF65528:KRJ65530 LBB65528:LBF65530 LKX65528:LLB65530 LUT65528:LUX65530 MEP65528:MET65530 MOL65528:MOP65530 MYH65528:MYL65530 NID65528:NIH65530 NRZ65528:NSD65530 OBV65528:OBZ65530 OLR65528:OLV65530 OVN65528:OVR65530 PFJ65528:PFN65530 PPF65528:PPJ65530 PZB65528:PZF65530 QIX65528:QJB65530 QST65528:QSX65530 RCP65528:RCT65530 RML65528:RMP65530 RWH65528:RWL65530 SGD65528:SGH65530 SPZ65528:SQD65530 SZV65528:SZZ65530 TJR65528:TJV65530 TTN65528:TTR65530 UDJ65528:UDN65530 UNF65528:UNJ65530 UXB65528:UXF65530 VGX65528:VHB65530 VQT65528:VQX65530 WAP65528:WAT65530 WKL65528:WKP65530 WUH65528:WUL65530 XED65528:XEH65530 HV131064:HZ131066 RR131064:RV131066 ABN131064:ABR131066 ALJ131064:ALN131066 AVF131064:AVJ131066 BFB131064:BFF131066 BOX131064:BPB131066 BYT131064:BYX131066 CIP131064:CIT131066 CSL131064:CSP131066 DCH131064:DCL131066 DMD131064:DMH131066 DVZ131064:DWD131066 EFV131064:EFZ131066 EPR131064:EPV131066 EZN131064:EZR131066 FJJ131064:FJN131066 FTF131064:FTJ131066 GDB131064:GDF131066 GMX131064:GNB131066 GWT131064:GWX131066 HGP131064:HGT131066 HQL131064:HQP131066 IAH131064:IAL131066 IKD131064:IKH131066 ITZ131064:IUD131066 JDV131064:JDZ131066 JNR131064:JNV131066 JXN131064:JXR131066 KHJ131064:KHN131066 KRF131064:KRJ131066 LBB131064:LBF131066 LKX131064:LLB131066 LUT131064:LUX131066 MEP131064:MET131066 MOL131064:MOP131066 MYH131064:MYL131066 NID131064:NIH131066 NRZ131064:NSD131066 OBV131064:OBZ131066 OLR131064:OLV131066 OVN131064:OVR131066 PFJ131064:PFN131066 PPF131064:PPJ131066 PZB131064:PZF131066 QIX131064:QJB131066 QST131064:QSX131066 RCP131064:RCT131066 RML131064:RMP131066 RWH131064:RWL131066 SGD131064:SGH131066 SPZ131064:SQD131066 SZV131064:SZZ131066 TJR131064:TJV131066 TTN131064:TTR131066 UDJ131064:UDN131066 UNF131064:UNJ131066 UXB131064:UXF131066 VGX131064:VHB131066 VQT131064:VQX131066 WAP131064:WAT131066 WKL131064:WKP131066 WUH131064:WUL131066 XED131064:XEH131066 HV196600:HZ196602 RR196600:RV196602 ABN196600:ABR196602 ALJ196600:ALN196602 AVF196600:AVJ196602 BFB196600:BFF196602 BOX196600:BPB196602 BYT196600:BYX196602 CIP196600:CIT196602 CSL196600:CSP196602 DCH196600:DCL196602 DMD196600:DMH196602 DVZ196600:DWD196602 EFV196600:EFZ196602 EPR196600:EPV196602 EZN196600:EZR196602 FJJ196600:FJN196602 FTF196600:FTJ196602 GDB196600:GDF196602 GMX196600:GNB196602 GWT196600:GWX196602 HGP196600:HGT196602 HQL196600:HQP196602 IAH196600:IAL196602 IKD196600:IKH196602 ITZ196600:IUD196602 JDV196600:JDZ196602 JNR196600:JNV196602 JXN196600:JXR196602 KHJ196600:KHN196602 KRF196600:KRJ196602 LBB196600:LBF196602 LKX196600:LLB196602 LUT196600:LUX196602 MEP196600:MET196602 MOL196600:MOP196602 MYH196600:MYL196602 NID196600:NIH196602 NRZ196600:NSD196602 OBV196600:OBZ196602 OLR196600:OLV196602 OVN196600:OVR196602 PFJ196600:PFN196602 PPF196600:PPJ196602 PZB196600:PZF196602 QIX196600:QJB196602 QST196600:QSX196602 RCP196600:RCT196602 RML196600:RMP196602 RWH196600:RWL196602 SGD196600:SGH196602 SPZ196600:SQD196602 SZV196600:SZZ196602 TJR196600:TJV196602 TTN196600:TTR196602 UDJ196600:UDN196602 UNF196600:UNJ196602 UXB196600:UXF196602 VGX196600:VHB196602 VQT196600:VQX196602 WAP196600:WAT196602 WKL196600:WKP196602 WUH196600:WUL196602 XED196600:XEH196602 HV262136:HZ262138 RR262136:RV262138 ABN262136:ABR262138 ALJ262136:ALN262138 AVF262136:AVJ262138 BFB262136:BFF262138 BOX262136:BPB262138 BYT262136:BYX262138 CIP262136:CIT262138 CSL262136:CSP262138 DCH262136:DCL262138 DMD262136:DMH262138 DVZ262136:DWD262138 EFV262136:EFZ262138 EPR262136:EPV262138 EZN262136:EZR262138 FJJ262136:FJN262138 FTF262136:FTJ262138 GDB262136:GDF262138 GMX262136:GNB262138 GWT262136:GWX262138 HGP262136:HGT262138 HQL262136:HQP262138 IAH262136:IAL262138 IKD262136:IKH262138 ITZ262136:IUD262138 JDV262136:JDZ262138 JNR262136:JNV262138 JXN262136:JXR262138 KHJ262136:KHN262138 KRF262136:KRJ262138 LBB262136:LBF262138 LKX262136:LLB262138 LUT262136:LUX262138 MEP262136:MET262138 MOL262136:MOP262138 MYH262136:MYL262138 NID262136:NIH262138 NRZ262136:NSD262138 OBV262136:OBZ262138 OLR262136:OLV262138 OVN262136:OVR262138 PFJ262136:PFN262138 PPF262136:PPJ262138 PZB262136:PZF262138 QIX262136:QJB262138 QST262136:QSX262138 RCP262136:RCT262138 RML262136:RMP262138 RWH262136:RWL262138 SGD262136:SGH262138 SPZ262136:SQD262138 SZV262136:SZZ262138 TJR262136:TJV262138 TTN262136:TTR262138 UDJ262136:UDN262138 UNF262136:UNJ262138 UXB262136:UXF262138 VGX262136:VHB262138 VQT262136:VQX262138 WAP262136:WAT262138 WKL262136:WKP262138 WUH262136:WUL262138 XED262136:XEH262138 HV327672:HZ327674 RR327672:RV327674 ABN327672:ABR327674 ALJ327672:ALN327674 AVF327672:AVJ327674 BFB327672:BFF327674 BOX327672:BPB327674 BYT327672:BYX327674 CIP327672:CIT327674 CSL327672:CSP327674 DCH327672:DCL327674 DMD327672:DMH327674 DVZ327672:DWD327674 EFV327672:EFZ327674 EPR327672:EPV327674 EZN327672:EZR327674 FJJ327672:FJN327674 FTF327672:FTJ327674 GDB327672:GDF327674 GMX327672:GNB327674 GWT327672:GWX327674 HGP327672:HGT327674 HQL327672:HQP327674 IAH327672:IAL327674 IKD327672:IKH327674 ITZ327672:IUD327674 JDV327672:JDZ327674 JNR327672:JNV327674 JXN327672:JXR327674 KHJ327672:KHN327674 KRF327672:KRJ327674 LBB327672:LBF327674 LKX327672:LLB327674 LUT327672:LUX327674 MEP327672:MET327674 MOL327672:MOP327674 MYH327672:MYL327674 NID327672:NIH327674 NRZ327672:NSD327674 OBV327672:OBZ327674 OLR327672:OLV327674 OVN327672:OVR327674 PFJ327672:PFN327674 PPF327672:PPJ327674 PZB327672:PZF327674 QIX327672:QJB327674 QST327672:QSX327674 RCP327672:RCT327674 RML327672:RMP327674 RWH327672:RWL327674 SGD327672:SGH327674 SPZ327672:SQD327674 SZV327672:SZZ327674 TJR327672:TJV327674 TTN327672:TTR327674 UDJ327672:UDN327674 UNF327672:UNJ327674 UXB327672:UXF327674 VGX327672:VHB327674 VQT327672:VQX327674 WAP327672:WAT327674 WKL327672:WKP327674 WUH327672:WUL327674 XED327672:XEH327674 HV393208:HZ393210 RR393208:RV393210 ABN393208:ABR393210 ALJ393208:ALN393210 AVF393208:AVJ393210 BFB393208:BFF393210 BOX393208:BPB393210 BYT393208:BYX393210 CIP393208:CIT393210 CSL393208:CSP393210 DCH393208:DCL393210 DMD393208:DMH393210 DVZ393208:DWD393210 EFV393208:EFZ393210 EPR393208:EPV393210 EZN393208:EZR393210 FJJ393208:FJN393210 FTF393208:FTJ393210 GDB393208:GDF393210 GMX393208:GNB393210 GWT393208:GWX393210 HGP393208:HGT393210 HQL393208:HQP393210 IAH393208:IAL393210 IKD393208:IKH393210 ITZ393208:IUD393210 JDV393208:JDZ393210 JNR393208:JNV393210 JXN393208:JXR393210 KHJ393208:KHN393210 KRF393208:KRJ393210 LBB393208:LBF393210 LKX393208:LLB393210 LUT393208:LUX393210 MEP393208:MET393210 MOL393208:MOP393210 MYH393208:MYL393210 NID393208:NIH393210 NRZ393208:NSD393210 OBV393208:OBZ393210 OLR393208:OLV393210 OVN393208:OVR393210 PFJ393208:PFN393210 PPF393208:PPJ393210 PZB393208:PZF393210 QIX393208:QJB393210 QST393208:QSX393210 RCP393208:RCT393210 RML393208:RMP393210 RWH393208:RWL393210 SGD393208:SGH393210 SPZ393208:SQD393210 SZV393208:SZZ393210 TJR393208:TJV393210 TTN393208:TTR393210 UDJ393208:UDN393210 UNF393208:UNJ393210 UXB393208:UXF393210 VGX393208:VHB393210 VQT393208:VQX393210 WAP393208:WAT393210 WKL393208:WKP393210 WUH393208:WUL393210 XED393208:XEH393210 HV458744:HZ458746 RR458744:RV458746 ABN458744:ABR458746 ALJ458744:ALN458746 AVF458744:AVJ458746 BFB458744:BFF458746 BOX458744:BPB458746 BYT458744:BYX458746 CIP458744:CIT458746 CSL458744:CSP458746 DCH458744:DCL458746 DMD458744:DMH458746 DVZ458744:DWD458746 EFV458744:EFZ458746 EPR458744:EPV458746 EZN458744:EZR458746 FJJ458744:FJN458746 FTF458744:FTJ458746 GDB458744:GDF458746 GMX458744:GNB458746 GWT458744:GWX458746 HGP458744:HGT458746 HQL458744:HQP458746 IAH458744:IAL458746 IKD458744:IKH458746 ITZ458744:IUD458746 JDV458744:JDZ458746 JNR458744:JNV458746 JXN458744:JXR458746 KHJ458744:KHN458746 KRF458744:KRJ458746 LBB458744:LBF458746 LKX458744:LLB458746 LUT458744:LUX458746 MEP458744:MET458746 MOL458744:MOP458746 MYH458744:MYL458746 NID458744:NIH458746 NRZ458744:NSD458746 OBV458744:OBZ458746 OLR458744:OLV458746 OVN458744:OVR458746 PFJ458744:PFN458746 PPF458744:PPJ458746 PZB458744:PZF458746 QIX458744:QJB458746 QST458744:QSX458746 RCP458744:RCT458746 RML458744:RMP458746 RWH458744:RWL458746 SGD458744:SGH458746 SPZ458744:SQD458746 SZV458744:SZZ458746 TJR458744:TJV458746 TTN458744:TTR458746 UDJ458744:UDN458746 UNF458744:UNJ458746 UXB458744:UXF458746 VGX458744:VHB458746 VQT458744:VQX458746 WAP458744:WAT458746 WKL458744:WKP458746 WUH458744:WUL458746 XED458744:XEH458746 HV524280:HZ524282 RR524280:RV524282 ABN524280:ABR524282 ALJ524280:ALN524282 AVF524280:AVJ524282 BFB524280:BFF524282 BOX524280:BPB524282 BYT524280:BYX524282 CIP524280:CIT524282 CSL524280:CSP524282 DCH524280:DCL524282 DMD524280:DMH524282 DVZ524280:DWD524282 EFV524280:EFZ524282 EPR524280:EPV524282 EZN524280:EZR524282 FJJ524280:FJN524282 FTF524280:FTJ524282 GDB524280:GDF524282 GMX524280:GNB524282 GWT524280:GWX524282 HGP524280:HGT524282 HQL524280:HQP524282 IAH524280:IAL524282 IKD524280:IKH524282 ITZ524280:IUD524282 JDV524280:JDZ524282 JNR524280:JNV524282 JXN524280:JXR524282 KHJ524280:KHN524282 KRF524280:KRJ524282 LBB524280:LBF524282 LKX524280:LLB524282 LUT524280:LUX524282 MEP524280:MET524282 MOL524280:MOP524282 MYH524280:MYL524282 NID524280:NIH524282 NRZ524280:NSD524282 OBV524280:OBZ524282 OLR524280:OLV524282 OVN524280:OVR524282 PFJ524280:PFN524282 PPF524280:PPJ524282 PZB524280:PZF524282 QIX524280:QJB524282 QST524280:QSX524282 RCP524280:RCT524282 RML524280:RMP524282 RWH524280:RWL524282 SGD524280:SGH524282 SPZ524280:SQD524282 SZV524280:SZZ524282 TJR524280:TJV524282 TTN524280:TTR524282 UDJ524280:UDN524282 UNF524280:UNJ524282 UXB524280:UXF524282 VGX524280:VHB524282 VQT524280:VQX524282 WAP524280:WAT524282 WKL524280:WKP524282 WUH524280:WUL524282 XED524280:XEH524282 HV589816:HZ589818 RR589816:RV589818 ABN589816:ABR589818 ALJ589816:ALN589818 AVF589816:AVJ589818 BFB589816:BFF589818 BOX589816:BPB589818 BYT589816:BYX589818 CIP589816:CIT589818 CSL589816:CSP589818 DCH589816:DCL589818 DMD589816:DMH589818 DVZ589816:DWD589818 EFV589816:EFZ589818 EPR589816:EPV589818 EZN589816:EZR589818 FJJ589816:FJN589818 FTF589816:FTJ589818 GDB589816:GDF589818 GMX589816:GNB589818 GWT589816:GWX589818 HGP589816:HGT589818 HQL589816:HQP589818 IAH589816:IAL589818 IKD589816:IKH589818 ITZ589816:IUD589818 JDV589816:JDZ589818 JNR589816:JNV589818 JXN589816:JXR589818 KHJ589816:KHN589818 KRF589816:KRJ589818 LBB589816:LBF589818 LKX589816:LLB589818 LUT589816:LUX589818 MEP589816:MET589818 MOL589816:MOP589818 MYH589816:MYL589818 NID589816:NIH589818 NRZ589816:NSD589818 OBV589816:OBZ589818 OLR589816:OLV589818 OVN589816:OVR589818 PFJ589816:PFN589818 PPF589816:PPJ589818 PZB589816:PZF589818 QIX589816:QJB589818 QST589816:QSX589818 RCP589816:RCT589818 RML589816:RMP589818 RWH589816:RWL589818 SGD589816:SGH589818 SPZ589816:SQD589818 SZV589816:SZZ589818 TJR589816:TJV589818 TTN589816:TTR589818 UDJ589816:UDN589818 UNF589816:UNJ589818 UXB589816:UXF589818 VGX589816:VHB589818 VQT589816:VQX589818 WAP589816:WAT589818 WKL589816:WKP589818 WUH589816:WUL589818 XED589816:XEH589818 HV655352:HZ655354 RR655352:RV655354 ABN655352:ABR655354 ALJ655352:ALN655354 AVF655352:AVJ655354 BFB655352:BFF655354 BOX655352:BPB655354 BYT655352:BYX655354 CIP655352:CIT655354 CSL655352:CSP655354 DCH655352:DCL655354 DMD655352:DMH655354 DVZ655352:DWD655354 EFV655352:EFZ655354 EPR655352:EPV655354 EZN655352:EZR655354 FJJ655352:FJN655354 FTF655352:FTJ655354 GDB655352:GDF655354 GMX655352:GNB655354 GWT655352:GWX655354 HGP655352:HGT655354 HQL655352:HQP655354 IAH655352:IAL655354 IKD655352:IKH655354 ITZ655352:IUD655354 JDV655352:JDZ655354 JNR655352:JNV655354 JXN655352:JXR655354 KHJ655352:KHN655354 KRF655352:KRJ655354 LBB655352:LBF655354 LKX655352:LLB655354 LUT655352:LUX655354 MEP655352:MET655354 MOL655352:MOP655354 MYH655352:MYL655354 NID655352:NIH655354 NRZ655352:NSD655354 OBV655352:OBZ655354 OLR655352:OLV655354 OVN655352:OVR655354 PFJ655352:PFN655354 PPF655352:PPJ655354 PZB655352:PZF655354 QIX655352:QJB655354 QST655352:QSX655354 RCP655352:RCT655354 RML655352:RMP655354 RWH655352:RWL655354 SGD655352:SGH655354 SPZ655352:SQD655354 SZV655352:SZZ655354 TJR655352:TJV655354 TTN655352:TTR655354 UDJ655352:UDN655354 UNF655352:UNJ655354 UXB655352:UXF655354 VGX655352:VHB655354 VQT655352:VQX655354 WAP655352:WAT655354 WKL655352:WKP655354 WUH655352:WUL655354 XED655352:XEH655354 HV720888:HZ720890 RR720888:RV720890 ABN720888:ABR720890 ALJ720888:ALN720890 AVF720888:AVJ720890 BFB720888:BFF720890 BOX720888:BPB720890 BYT720888:BYX720890 CIP720888:CIT720890 CSL720888:CSP720890 DCH720888:DCL720890 DMD720888:DMH720890 DVZ720888:DWD720890 EFV720888:EFZ720890 EPR720888:EPV720890 EZN720888:EZR720890 FJJ720888:FJN720890 FTF720888:FTJ720890 GDB720888:GDF720890 GMX720888:GNB720890 GWT720888:GWX720890 HGP720888:HGT720890 HQL720888:HQP720890 IAH720888:IAL720890 IKD720888:IKH720890 ITZ720888:IUD720890 JDV720888:JDZ720890 JNR720888:JNV720890 JXN720888:JXR720890 KHJ720888:KHN720890 KRF720888:KRJ720890 LBB720888:LBF720890 LKX720888:LLB720890 LUT720888:LUX720890 MEP720888:MET720890 MOL720888:MOP720890 MYH720888:MYL720890 NID720888:NIH720890 NRZ720888:NSD720890 OBV720888:OBZ720890 OLR720888:OLV720890 OVN720888:OVR720890 PFJ720888:PFN720890 PPF720888:PPJ720890 PZB720888:PZF720890 QIX720888:QJB720890 QST720888:QSX720890 RCP720888:RCT720890 RML720888:RMP720890 RWH720888:RWL720890 SGD720888:SGH720890 SPZ720888:SQD720890 SZV720888:SZZ720890 TJR720888:TJV720890 TTN720888:TTR720890 UDJ720888:UDN720890 UNF720888:UNJ720890 UXB720888:UXF720890 VGX720888:VHB720890 VQT720888:VQX720890 WAP720888:WAT720890 WKL720888:WKP720890 WUH720888:WUL720890 XED720888:XEH720890 HV786424:HZ786426 RR786424:RV786426 ABN786424:ABR786426 ALJ786424:ALN786426 AVF786424:AVJ786426 BFB786424:BFF786426 BOX786424:BPB786426 BYT786424:BYX786426 CIP786424:CIT786426 CSL786424:CSP786426 DCH786424:DCL786426 DMD786424:DMH786426 DVZ786424:DWD786426 EFV786424:EFZ786426 EPR786424:EPV786426 EZN786424:EZR786426 FJJ786424:FJN786426 FTF786424:FTJ786426 GDB786424:GDF786426 GMX786424:GNB786426 GWT786424:GWX786426 HGP786424:HGT786426 HQL786424:HQP786426 IAH786424:IAL786426 IKD786424:IKH786426 ITZ786424:IUD786426 JDV786424:JDZ786426 JNR786424:JNV786426 JXN786424:JXR786426 KHJ786424:KHN786426 KRF786424:KRJ786426 LBB786424:LBF786426 LKX786424:LLB786426 LUT786424:LUX786426 MEP786424:MET786426 MOL786424:MOP786426 MYH786424:MYL786426 NID786424:NIH786426 NRZ786424:NSD786426 OBV786424:OBZ786426 OLR786424:OLV786426 OVN786424:OVR786426 PFJ786424:PFN786426 PPF786424:PPJ786426 PZB786424:PZF786426 QIX786424:QJB786426 QST786424:QSX786426 RCP786424:RCT786426 RML786424:RMP786426 RWH786424:RWL786426 SGD786424:SGH786426 SPZ786424:SQD786426 SZV786424:SZZ786426 TJR786424:TJV786426 TTN786424:TTR786426 UDJ786424:UDN786426 UNF786424:UNJ786426 UXB786424:UXF786426 VGX786424:VHB786426 VQT786424:VQX786426 WAP786424:WAT786426 WKL786424:WKP786426 WUH786424:WUL786426 XED786424:XEH786426 HV851960:HZ851962 RR851960:RV851962 ABN851960:ABR851962 ALJ851960:ALN851962 AVF851960:AVJ851962 BFB851960:BFF851962 BOX851960:BPB851962 BYT851960:BYX851962 CIP851960:CIT851962 CSL851960:CSP851962 DCH851960:DCL851962 DMD851960:DMH851962 DVZ851960:DWD851962 EFV851960:EFZ851962 EPR851960:EPV851962 EZN851960:EZR851962 FJJ851960:FJN851962 FTF851960:FTJ851962 GDB851960:GDF851962 GMX851960:GNB851962 GWT851960:GWX851962 HGP851960:HGT851962 HQL851960:HQP851962 IAH851960:IAL851962 IKD851960:IKH851962 ITZ851960:IUD851962 JDV851960:JDZ851962 JNR851960:JNV851962 JXN851960:JXR851962 KHJ851960:KHN851962 KRF851960:KRJ851962 LBB851960:LBF851962 LKX851960:LLB851962 LUT851960:LUX851962 MEP851960:MET851962 MOL851960:MOP851962 MYH851960:MYL851962 NID851960:NIH851962 NRZ851960:NSD851962 OBV851960:OBZ851962 OLR851960:OLV851962 OVN851960:OVR851962 PFJ851960:PFN851962 PPF851960:PPJ851962 PZB851960:PZF851962 QIX851960:QJB851962 QST851960:QSX851962 RCP851960:RCT851962 RML851960:RMP851962 RWH851960:RWL851962 SGD851960:SGH851962 SPZ851960:SQD851962 SZV851960:SZZ851962 TJR851960:TJV851962 TTN851960:TTR851962 UDJ851960:UDN851962 UNF851960:UNJ851962 UXB851960:UXF851962 VGX851960:VHB851962 VQT851960:VQX851962 WAP851960:WAT851962 WKL851960:WKP851962 WUH851960:WUL851962 XED851960:XEH851962 HV917496:HZ917498 RR917496:RV917498 ABN917496:ABR917498 ALJ917496:ALN917498 AVF917496:AVJ917498 BFB917496:BFF917498 BOX917496:BPB917498 BYT917496:BYX917498 CIP917496:CIT917498 CSL917496:CSP917498 DCH917496:DCL917498 DMD917496:DMH917498 DVZ917496:DWD917498 EFV917496:EFZ917498 EPR917496:EPV917498 EZN917496:EZR917498 FJJ917496:FJN917498 FTF917496:FTJ917498 GDB917496:GDF917498 GMX917496:GNB917498 GWT917496:GWX917498 HGP917496:HGT917498 HQL917496:HQP917498 IAH917496:IAL917498 IKD917496:IKH917498 ITZ917496:IUD917498 JDV917496:JDZ917498 JNR917496:JNV917498 JXN917496:JXR917498 KHJ917496:KHN917498 KRF917496:KRJ917498 LBB917496:LBF917498 LKX917496:LLB917498 LUT917496:LUX917498 MEP917496:MET917498 MOL917496:MOP917498 MYH917496:MYL917498 NID917496:NIH917498 NRZ917496:NSD917498 OBV917496:OBZ917498 OLR917496:OLV917498 OVN917496:OVR917498 PFJ917496:PFN917498 PPF917496:PPJ917498 PZB917496:PZF917498 QIX917496:QJB917498 QST917496:QSX917498 RCP917496:RCT917498 RML917496:RMP917498 RWH917496:RWL917498 SGD917496:SGH917498 SPZ917496:SQD917498 SZV917496:SZZ917498 TJR917496:TJV917498 TTN917496:TTR917498 UDJ917496:UDN917498 UNF917496:UNJ917498 UXB917496:UXF917498 VGX917496:VHB917498 VQT917496:VQX917498 WAP917496:WAT917498 WKL917496:WKP917498 WUH917496:WUL917498 XED917496:XEH917498 HV983032:HZ983034 RR983032:RV983034 ABN983032:ABR983034 ALJ983032:ALN983034 AVF983032:AVJ983034 BFB983032:BFF983034 BOX983032:BPB983034 BYT983032:BYX983034 CIP983032:CIT983034 CSL983032:CSP983034 DCH983032:DCL983034 DMD983032:DMH983034 DVZ983032:DWD983034 EFV983032:EFZ983034 EPR983032:EPV983034 EZN983032:EZR983034 FJJ983032:FJN983034 FTF983032:FTJ983034 GDB983032:GDF983034 GMX983032:GNB983034 GWT983032:GWX983034 HGP983032:HGT983034 HQL983032:HQP983034 IAH983032:IAL983034 IKD983032:IKH983034 ITZ983032:IUD983034 JDV983032:JDZ983034 JNR983032:JNV983034 JXN983032:JXR983034 KHJ983032:KHN983034 KRF983032:KRJ983034 LBB983032:LBF983034 LKX983032:LLB983034 LUT983032:LUX983034 MEP983032:MET983034 MOL983032:MOP983034 MYH983032:MYL983034 NID983032:NIH983034 NRZ983032:NSD983034 OBV983032:OBZ983034 OLR983032:OLV983034 OVN983032:OVR983034 PFJ983032:PFN983034 PPF983032:PPJ983034 PZB983032:PZF983034 QIX983032:QJB983034 QST983032:QSX983034 RCP983032:RCT983034 RML983032:RMP983034 RWH983032:RWL983034 SGD983032:SGH983034 SPZ983032:SQD983034 SZV983032:SZZ983034 TJR983032:TJV983034 TTN983032:TTR983034 UDJ983032:UDN983034 UNF983032:UNJ983034 UXB983032:UXF983034 VGX983032:VHB983034 VQT983032:VQX983034 WAP983032:WAT983034 WKL983032:WKP983034 WUH983032:WUL983034 XED983032:XEH983034 HV1048568:HZ1048570 RR1048568:RV1048570 ABN1048568:ABR1048570 ALJ1048568:ALN1048570 AVF1048568:AVJ1048570 BFB1048568:BFF1048570 BOX1048568:BPB1048570 BYT1048568:BYX1048570 CIP1048568:CIT1048570 CSL1048568:CSP1048570 DCH1048568:DCL1048570 DMD1048568:DMH1048570 DVZ1048568:DWD1048570 EFV1048568:EFZ1048570 EPR1048568:EPV1048570 EZN1048568:EZR1048570 FJJ1048568:FJN1048570 FTF1048568:FTJ1048570 GDB1048568:GDF1048570 GMX1048568:GNB1048570 GWT1048568:GWX1048570 HGP1048568:HGT1048570 HQL1048568:HQP1048570 IAH1048568:IAL1048570 IKD1048568:IKH1048570 ITZ1048568:IUD1048570 JDV1048568:JDZ1048570 JNR1048568:JNV1048570 JXN1048568:JXR1048570 KHJ1048568:KHN1048570 KRF1048568:KRJ1048570 LBB1048568:LBF1048570 LKX1048568:LLB1048570 LUT1048568:LUX1048570 MEP1048568:MET1048570 MOL1048568:MOP1048570 MYH1048568:MYL1048570 NID1048568:NIH1048570 NRZ1048568:NSD1048570 OBV1048568:OBZ1048570 OLR1048568:OLV1048570 OVN1048568:OVR1048570 PFJ1048568:PFN1048570 PPF1048568:PPJ1048570 PZB1048568:PZF1048570 QIX1048568:QJB1048570 QST1048568:QSX1048570 RCP1048568:RCT1048570 RML1048568:RMP1048570 RWH1048568:RWL1048570 SGD1048568:SGH1048570 SPZ1048568:SQD1048570 SZV1048568:SZZ1048570 TJR1048568:TJV1048570 TTN1048568:TTR1048570 UDJ1048568:UDN1048570 UNF1048568:UNJ1048570 UXB1048568:UXF1048570 VGX1048568:VHB1048570 VQT1048568:VQX1048570 WAP1048568:WAT1048570 WKL1048568:WKP1048570 WUH1048568:WUL1048570 XED1048568:XEH1048570 HV65532:HZ65532 RR65532:RV65532 ABN65532:ABR65532 ALJ65532:ALN65532 AVF65532:AVJ65532 BFB65532:BFF65532 BOX65532:BPB65532 BYT65532:BYX65532 CIP65532:CIT65532 CSL65532:CSP65532 DCH65532:DCL65532 DMD65532:DMH65532 DVZ65532:DWD65532 EFV65532:EFZ65532 EPR65532:EPV65532 EZN65532:EZR65532 FJJ65532:FJN65532 FTF65532:FTJ65532 GDB65532:GDF65532 GMX65532:GNB65532 GWT65532:GWX65532 HGP65532:HGT65532 HQL65532:HQP65532 IAH65532:IAL65532 IKD65532:IKH65532 ITZ65532:IUD65532 JDV65532:JDZ65532 JNR65532:JNV65532 JXN65532:JXR65532 KHJ65532:KHN65532 KRF65532:KRJ65532 LBB65532:LBF65532 LKX65532:LLB65532 LUT65532:LUX65532 MEP65532:MET65532 MOL65532:MOP65532 MYH65532:MYL65532 NID65532:NIH65532 NRZ65532:NSD65532 OBV65532:OBZ65532 OLR65532:OLV65532 OVN65532:OVR65532 PFJ65532:PFN65532 PPF65532:PPJ65532 PZB65532:PZF65532 QIX65532:QJB65532 QST65532:QSX65532 RCP65532:RCT65532 RML65532:RMP65532 RWH65532:RWL65532 SGD65532:SGH65532 SPZ65532:SQD65532 SZV65532:SZZ65532 TJR65532:TJV65532 TTN65532:TTR65532 UDJ65532:UDN65532 UNF65532:UNJ65532 UXB65532:UXF65532 VGX65532:VHB65532 VQT65532:VQX65532 WAP65532:WAT65532 WKL65532:WKP65532 WUH65532:WUL65532 XED65532:XEH65532 HV131068:HZ131068 RR131068:RV131068 ABN131068:ABR131068 ALJ131068:ALN131068 AVF131068:AVJ131068 BFB131068:BFF131068 BOX131068:BPB131068 BYT131068:BYX131068 CIP131068:CIT131068 CSL131068:CSP131068 DCH131068:DCL131068 DMD131068:DMH131068 DVZ131068:DWD131068 EFV131068:EFZ131068 EPR131068:EPV131068 EZN131068:EZR131068 FJJ131068:FJN131068 FTF131068:FTJ131068 GDB131068:GDF131068 GMX131068:GNB131068 GWT131068:GWX131068 HGP131068:HGT131068 HQL131068:HQP131068 IAH131068:IAL131068 IKD131068:IKH131068 ITZ131068:IUD131068 JDV131068:JDZ131068 JNR131068:JNV131068 JXN131068:JXR131068 KHJ131068:KHN131068 KRF131068:KRJ131068 LBB131068:LBF131068 LKX131068:LLB131068 LUT131068:LUX131068 MEP131068:MET131068 MOL131068:MOP131068 MYH131068:MYL131068 NID131068:NIH131068 NRZ131068:NSD131068 OBV131068:OBZ131068 OLR131068:OLV131068 OVN131068:OVR131068 PFJ131068:PFN131068 PPF131068:PPJ131068 PZB131068:PZF131068 QIX131068:QJB131068 QST131068:QSX131068 RCP131068:RCT131068 RML131068:RMP131068 RWH131068:RWL131068 SGD131068:SGH131068 SPZ131068:SQD131068 SZV131068:SZZ131068 TJR131068:TJV131068 TTN131068:TTR131068 UDJ131068:UDN131068 UNF131068:UNJ131068 UXB131068:UXF131068 VGX131068:VHB131068 VQT131068:VQX131068 WAP131068:WAT131068 WKL131068:WKP131068 WUH131068:WUL131068 XED131068:XEH131068 HV196604:HZ196604 RR196604:RV196604 ABN196604:ABR196604 ALJ196604:ALN196604 AVF196604:AVJ196604 BFB196604:BFF196604 BOX196604:BPB196604 BYT196604:BYX196604 CIP196604:CIT196604 CSL196604:CSP196604 DCH196604:DCL196604 DMD196604:DMH196604 DVZ196604:DWD196604 EFV196604:EFZ196604 EPR196604:EPV196604 EZN196604:EZR196604 FJJ196604:FJN196604 FTF196604:FTJ196604 GDB196604:GDF196604 GMX196604:GNB196604 GWT196604:GWX196604 HGP196604:HGT196604 HQL196604:HQP196604 IAH196604:IAL196604 IKD196604:IKH196604 ITZ196604:IUD196604 JDV196604:JDZ196604 JNR196604:JNV196604 JXN196604:JXR196604 KHJ196604:KHN196604 KRF196604:KRJ196604 LBB196604:LBF196604 LKX196604:LLB196604 LUT196604:LUX196604 MEP196604:MET196604 MOL196604:MOP196604 MYH196604:MYL196604 NID196604:NIH196604 NRZ196604:NSD196604 OBV196604:OBZ196604 OLR196604:OLV196604 OVN196604:OVR196604 PFJ196604:PFN196604 PPF196604:PPJ196604 PZB196604:PZF196604 QIX196604:QJB196604 QST196604:QSX196604 RCP196604:RCT196604 RML196604:RMP196604 RWH196604:RWL196604 SGD196604:SGH196604 SPZ196604:SQD196604 SZV196604:SZZ196604 TJR196604:TJV196604 TTN196604:TTR196604 UDJ196604:UDN196604 UNF196604:UNJ196604 UXB196604:UXF196604 VGX196604:VHB196604 VQT196604:VQX196604 WAP196604:WAT196604 WKL196604:WKP196604 WUH196604:WUL196604 XED196604:XEH196604 HV262140:HZ262140 RR262140:RV262140 ABN262140:ABR262140 ALJ262140:ALN262140 AVF262140:AVJ262140 BFB262140:BFF262140 BOX262140:BPB262140 BYT262140:BYX262140 CIP262140:CIT262140 CSL262140:CSP262140 DCH262140:DCL262140 DMD262140:DMH262140 DVZ262140:DWD262140 EFV262140:EFZ262140 EPR262140:EPV262140 EZN262140:EZR262140 FJJ262140:FJN262140 FTF262140:FTJ262140 GDB262140:GDF262140 GMX262140:GNB262140 GWT262140:GWX262140 HGP262140:HGT262140 HQL262140:HQP262140 IAH262140:IAL262140 IKD262140:IKH262140 ITZ262140:IUD262140 JDV262140:JDZ262140 JNR262140:JNV262140 JXN262140:JXR262140 KHJ262140:KHN262140 KRF262140:KRJ262140 LBB262140:LBF262140 LKX262140:LLB262140 LUT262140:LUX262140 MEP262140:MET262140 MOL262140:MOP262140 MYH262140:MYL262140 NID262140:NIH262140 NRZ262140:NSD262140 OBV262140:OBZ262140 OLR262140:OLV262140 OVN262140:OVR262140 PFJ262140:PFN262140 PPF262140:PPJ262140 PZB262140:PZF262140 QIX262140:QJB262140 QST262140:QSX262140 RCP262140:RCT262140 RML262140:RMP262140 RWH262140:RWL262140 SGD262140:SGH262140 SPZ262140:SQD262140 SZV262140:SZZ262140 TJR262140:TJV262140 TTN262140:TTR262140 UDJ262140:UDN262140 UNF262140:UNJ262140 UXB262140:UXF262140 VGX262140:VHB262140 VQT262140:VQX262140 WAP262140:WAT262140 WKL262140:WKP262140 WUH262140:WUL262140 XED262140:XEH262140 HV327676:HZ327676 RR327676:RV327676 ABN327676:ABR327676 ALJ327676:ALN327676 AVF327676:AVJ327676 BFB327676:BFF327676 BOX327676:BPB327676 BYT327676:BYX327676 CIP327676:CIT327676 CSL327676:CSP327676 DCH327676:DCL327676 DMD327676:DMH327676 DVZ327676:DWD327676 EFV327676:EFZ327676 EPR327676:EPV327676 EZN327676:EZR327676 FJJ327676:FJN327676 FTF327676:FTJ327676 GDB327676:GDF327676 GMX327676:GNB327676 GWT327676:GWX327676 HGP327676:HGT327676 HQL327676:HQP327676 IAH327676:IAL327676 IKD327676:IKH327676 ITZ327676:IUD327676 JDV327676:JDZ327676 JNR327676:JNV327676 JXN327676:JXR327676 KHJ327676:KHN327676 KRF327676:KRJ327676 LBB327676:LBF327676 LKX327676:LLB327676 LUT327676:LUX327676 MEP327676:MET327676 MOL327676:MOP327676 MYH327676:MYL327676 NID327676:NIH327676 NRZ327676:NSD327676 OBV327676:OBZ327676 OLR327676:OLV327676 OVN327676:OVR327676 PFJ327676:PFN327676 PPF327676:PPJ327676 PZB327676:PZF327676 QIX327676:QJB327676 QST327676:QSX327676 RCP327676:RCT327676 RML327676:RMP327676 RWH327676:RWL327676 SGD327676:SGH327676 SPZ327676:SQD327676 SZV327676:SZZ327676 TJR327676:TJV327676 TTN327676:TTR327676 UDJ327676:UDN327676 UNF327676:UNJ327676 UXB327676:UXF327676 VGX327676:VHB327676 VQT327676:VQX327676 WAP327676:WAT327676 WKL327676:WKP327676 WUH327676:WUL327676 XED327676:XEH327676 HV393212:HZ393212 RR393212:RV393212 ABN393212:ABR393212 ALJ393212:ALN393212 AVF393212:AVJ393212 BFB393212:BFF393212 BOX393212:BPB393212 BYT393212:BYX393212 CIP393212:CIT393212 CSL393212:CSP393212 DCH393212:DCL393212 DMD393212:DMH393212 DVZ393212:DWD393212 EFV393212:EFZ393212 EPR393212:EPV393212 EZN393212:EZR393212 FJJ393212:FJN393212 FTF393212:FTJ393212 GDB393212:GDF393212 GMX393212:GNB393212 GWT393212:GWX393212 HGP393212:HGT393212 HQL393212:HQP393212 IAH393212:IAL393212 IKD393212:IKH393212 ITZ393212:IUD393212 JDV393212:JDZ393212 JNR393212:JNV393212 JXN393212:JXR393212 KHJ393212:KHN393212 KRF393212:KRJ393212 LBB393212:LBF393212 LKX393212:LLB393212 LUT393212:LUX393212 MEP393212:MET393212 MOL393212:MOP393212 MYH393212:MYL393212 NID393212:NIH393212 NRZ393212:NSD393212 OBV393212:OBZ393212 OLR393212:OLV393212 OVN393212:OVR393212 PFJ393212:PFN393212 PPF393212:PPJ393212 PZB393212:PZF393212 QIX393212:QJB393212 QST393212:QSX393212 RCP393212:RCT393212 RML393212:RMP393212 RWH393212:RWL393212 SGD393212:SGH393212 SPZ393212:SQD393212 SZV393212:SZZ393212 TJR393212:TJV393212 TTN393212:TTR393212 UDJ393212:UDN393212 UNF393212:UNJ393212 UXB393212:UXF393212 VGX393212:VHB393212 VQT393212:VQX393212 WAP393212:WAT393212 WKL393212:WKP393212 WUH393212:WUL393212 XED393212:XEH393212 HV458748:HZ458748 RR458748:RV458748 ABN458748:ABR458748 ALJ458748:ALN458748 AVF458748:AVJ458748 BFB458748:BFF458748 BOX458748:BPB458748 BYT458748:BYX458748 CIP458748:CIT458748 CSL458748:CSP458748 DCH458748:DCL458748 DMD458748:DMH458748 DVZ458748:DWD458748 EFV458748:EFZ458748 EPR458748:EPV458748 EZN458748:EZR458748 FJJ458748:FJN458748 FTF458748:FTJ458748 GDB458748:GDF458748 GMX458748:GNB458748 GWT458748:GWX458748 HGP458748:HGT458748 HQL458748:HQP458748 IAH458748:IAL458748 IKD458748:IKH458748 ITZ458748:IUD458748 JDV458748:JDZ458748 JNR458748:JNV458748 JXN458748:JXR458748 KHJ458748:KHN458748 KRF458748:KRJ458748 LBB458748:LBF458748 LKX458748:LLB458748 LUT458748:LUX458748 MEP458748:MET458748 MOL458748:MOP458748 MYH458748:MYL458748 NID458748:NIH458748 NRZ458748:NSD458748 OBV458748:OBZ458748 OLR458748:OLV458748 OVN458748:OVR458748 PFJ458748:PFN458748 PPF458748:PPJ458748 PZB458748:PZF458748 QIX458748:QJB458748 QST458748:QSX458748 RCP458748:RCT458748 RML458748:RMP458748 RWH458748:RWL458748 SGD458748:SGH458748 SPZ458748:SQD458748 SZV458748:SZZ458748 TJR458748:TJV458748 TTN458748:TTR458748 UDJ458748:UDN458748 UNF458748:UNJ458748 UXB458748:UXF458748 VGX458748:VHB458748 VQT458748:VQX458748 WAP458748:WAT458748 WKL458748:WKP458748 WUH458748:WUL458748 XED458748:XEH458748 HV524284:HZ524284 RR524284:RV524284 ABN524284:ABR524284 ALJ524284:ALN524284 AVF524284:AVJ524284 BFB524284:BFF524284 BOX524284:BPB524284 BYT524284:BYX524284 CIP524284:CIT524284 CSL524284:CSP524284 DCH524284:DCL524284 DMD524284:DMH524284 DVZ524284:DWD524284 EFV524284:EFZ524284 EPR524284:EPV524284 EZN524284:EZR524284 FJJ524284:FJN524284 FTF524284:FTJ524284 GDB524284:GDF524284 GMX524284:GNB524284 GWT524284:GWX524284 HGP524284:HGT524284 HQL524284:HQP524284 IAH524284:IAL524284 IKD524284:IKH524284 ITZ524284:IUD524284 JDV524284:JDZ524284 JNR524284:JNV524284 JXN524284:JXR524284 KHJ524284:KHN524284 KRF524284:KRJ524284 LBB524284:LBF524284 LKX524284:LLB524284 LUT524284:LUX524284 MEP524284:MET524284 MOL524284:MOP524284 MYH524284:MYL524284 NID524284:NIH524284 NRZ524284:NSD524284 OBV524284:OBZ524284 OLR524284:OLV524284 OVN524284:OVR524284 PFJ524284:PFN524284 PPF524284:PPJ524284 PZB524284:PZF524284 QIX524284:QJB524284 QST524284:QSX524284 RCP524284:RCT524284 RML524284:RMP524284 RWH524284:RWL524284 SGD524284:SGH524284 SPZ524284:SQD524284 SZV524284:SZZ524284 TJR524284:TJV524284 TTN524284:TTR524284 UDJ524284:UDN524284 UNF524284:UNJ524284 UXB524284:UXF524284 VGX524284:VHB524284 VQT524284:VQX524284 WAP524284:WAT524284 WKL524284:WKP524284 WUH524284:WUL524284 XED524284:XEH524284 HV589820:HZ589820 RR589820:RV589820 ABN589820:ABR589820 ALJ589820:ALN589820 AVF589820:AVJ589820 BFB589820:BFF589820 BOX589820:BPB589820 BYT589820:BYX589820 CIP589820:CIT589820 CSL589820:CSP589820 DCH589820:DCL589820 DMD589820:DMH589820 DVZ589820:DWD589820 EFV589820:EFZ589820 EPR589820:EPV589820 EZN589820:EZR589820 FJJ589820:FJN589820 FTF589820:FTJ589820 GDB589820:GDF589820 GMX589820:GNB589820 GWT589820:GWX589820 HGP589820:HGT589820 HQL589820:HQP589820 IAH589820:IAL589820 IKD589820:IKH589820 ITZ589820:IUD589820 JDV589820:JDZ589820 JNR589820:JNV589820 JXN589820:JXR589820 KHJ589820:KHN589820 KRF589820:KRJ589820 LBB589820:LBF589820 LKX589820:LLB589820 LUT589820:LUX589820 MEP589820:MET589820 MOL589820:MOP589820 MYH589820:MYL589820 NID589820:NIH589820 NRZ589820:NSD589820 OBV589820:OBZ589820 OLR589820:OLV589820 OVN589820:OVR589820 PFJ589820:PFN589820 PPF589820:PPJ589820 PZB589820:PZF589820 QIX589820:QJB589820 QST589820:QSX589820 RCP589820:RCT589820 RML589820:RMP589820 RWH589820:RWL589820 SGD589820:SGH589820 SPZ589820:SQD589820 SZV589820:SZZ589820 TJR589820:TJV589820 TTN589820:TTR589820 UDJ589820:UDN589820 UNF589820:UNJ589820 UXB589820:UXF589820 VGX589820:VHB589820 VQT589820:VQX589820 WAP589820:WAT589820 WKL589820:WKP589820 WUH589820:WUL589820 XED589820:XEH589820 HV655356:HZ655356 RR655356:RV655356 ABN655356:ABR655356 ALJ655356:ALN655356 AVF655356:AVJ655356 BFB655356:BFF655356 BOX655356:BPB655356 BYT655356:BYX655356 CIP655356:CIT655356 CSL655356:CSP655356 DCH655356:DCL655356 DMD655356:DMH655356 DVZ655356:DWD655356 EFV655356:EFZ655356 EPR655356:EPV655356 EZN655356:EZR655356 FJJ655356:FJN655356 FTF655356:FTJ655356 GDB655356:GDF655356 GMX655356:GNB655356 GWT655356:GWX655356 HGP655356:HGT655356 HQL655356:HQP655356 IAH655356:IAL655356 IKD655356:IKH655356 ITZ655356:IUD655356 JDV655356:JDZ655356 JNR655356:JNV655356 JXN655356:JXR655356 KHJ655356:KHN655356 KRF655356:KRJ655356 LBB655356:LBF655356 LKX655356:LLB655356 LUT655356:LUX655356 MEP655356:MET655356 MOL655356:MOP655356 MYH655356:MYL655356 NID655356:NIH655356 NRZ655356:NSD655356 OBV655356:OBZ655356 OLR655356:OLV655356 OVN655356:OVR655356 PFJ655356:PFN655356 PPF655356:PPJ655356 PZB655356:PZF655356 QIX655356:QJB655356 QST655356:QSX655356 RCP655356:RCT655356 RML655356:RMP655356 RWH655356:RWL655356 SGD655356:SGH655356 SPZ655356:SQD655356 SZV655356:SZZ655356 TJR655356:TJV655356 TTN655356:TTR655356 UDJ655356:UDN655356 UNF655356:UNJ655356 UXB655356:UXF655356 VGX655356:VHB655356 VQT655356:VQX655356 WAP655356:WAT655356 WKL655356:WKP655356 WUH655356:WUL655356 XED655356:XEH655356 HV720892:HZ720892 RR720892:RV720892 ABN720892:ABR720892 ALJ720892:ALN720892 AVF720892:AVJ720892 BFB720892:BFF720892 BOX720892:BPB720892 BYT720892:BYX720892 CIP720892:CIT720892 CSL720892:CSP720892 DCH720892:DCL720892 DMD720892:DMH720892 DVZ720892:DWD720892 EFV720892:EFZ720892 EPR720892:EPV720892 EZN720892:EZR720892 FJJ720892:FJN720892 FTF720892:FTJ720892 GDB720892:GDF720892 GMX720892:GNB720892 GWT720892:GWX720892 HGP720892:HGT720892 HQL720892:HQP720892 IAH720892:IAL720892 IKD720892:IKH720892 ITZ720892:IUD720892 JDV720892:JDZ720892 JNR720892:JNV720892 JXN720892:JXR720892 KHJ720892:KHN720892 KRF720892:KRJ720892 LBB720892:LBF720892 LKX720892:LLB720892 LUT720892:LUX720892 MEP720892:MET720892 MOL720892:MOP720892 MYH720892:MYL720892 NID720892:NIH720892 NRZ720892:NSD720892 OBV720892:OBZ720892 OLR720892:OLV720892 OVN720892:OVR720892 PFJ720892:PFN720892 PPF720892:PPJ720892 PZB720892:PZF720892 QIX720892:QJB720892 QST720892:QSX720892 RCP720892:RCT720892 RML720892:RMP720892 RWH720892:RWL720892 SGD720892:SGH720892 SPZ720892:SQD720892 SZV720892:SZZ720892 TJR720892:TJV720892 TTN720892:TTR720892 UDJ720892:UDN720892 UNF720892:UNJ720892 UXB720892:UXF720892 VGX720892:VHB720892 VQT720892:VQX720892 WAP720892:WAT720892 WKL720892:WKP720892 WUH720892:WUL720892 XED720892:XEH720892 HV786428:HZ786428 RR786428:RV786428 ABN786428:ABR786428 ALJ786428:ALN786428 AVF786428:AVJ786428 BFB786428:BFF786428 BOX786428:BPB786428 BYT786428:BYX786428 CIP786428:CIT786428 CSL786428:CSP786428 DCH786428:DCL786428 DMD786428:DMH786428 DVZ786428:DWD786428 EFV786428:EFZ786428 EPR786428:EPV786428 EZN786428:EZR786428 FJJ786428:FJN786428 FTF786428:FTJ786428 GDB786428:GDF786428 GMX786428:GNB786428 GWT786428:GWX786428 HGP786428:HGT786428 HQL786428:HQP786428 IAH786428:IAL786428 IKD786428:IKH786428 ITZ786428:IUD786428 JDV786428:JDZ786428 JNR786428:JNV786428 JXN786428:JXR786428 KHJ786428:KHN786428 KRF786428:KRJ786428 LBB786428:LBF786428 LKX786428:LLB786428 LUT786428:LUX786428 MEP786428:MET786428 MOL786428:MOP786428 MYH786428:MYL786428 NID786428:NIH786428 NRZ786428:NSD786428 OBV786428:OBZ786428 OLR786428:OLV786428 OVN786428:OVR786428 PFJ786428:PFN786428 PPF786428:PPJ786428 PZB786428:PZF786428 QIX786428:QJB786428 QST786428:QSX786428 RCP786428:RCT786428 RML786428:RMP786428 RWH786428:RWL786428 SGD786428:SGH786428 SPZ786428:SQD786428 SZV786428:SZZ786428 TJR786428:TJV786428 TTN786428:TTR786428 UDJ786428:UDN786428 UNF786428:UNJ786428 UXB786428:UXF786428 VGX786428:VHB786428 VQT786428:VQX786428 WAP786428:WAT786428 WKL786428:WKP786428 WUH786428:WUL786428 XED786428:XEH786428 HV851964:HZ851964 RR851964:RV851964 ABN851964:ABR851964 ALJ851964:ALN851964 AVF851964:AVJ851964 BFB851964:BFF851964 BOX851964:BPB851964 BYT851964:BYX851964 CIP851964:CIT851964 CSL851964:CSP851964 DCH851964:DCL851964 DMD851964:DMH851964 DVZ851964:DWD851964 EFV851964:EFZ851964 EPR851964:EPV851964 EZN851964:EZR851964 FJJ851964:FJN851964 FTF851964:FTJ851964 GDB851964:GDF851964 GMX851964:GNB851964 GWT851964:GWX851964 HGP851964:HGT851964 HQL851964:HQP851964 IAH851964:IAL851964 IKD851964:IKH851964 ITZ851964:IUD851964 JDV851964:JDZ851964 JNR851964:JNV851964 JXN851964:JXR851964 KHJ851964:KHN851964 KRF851964:KRJ851964 LBB851964:LBF851964 LKX851964:LLB851964 LUT851964:LUX851964 MEP851964:MET851964 MOL851964:MOP851964 MYH851964:MYL851964 NID851964:NIH851964 NRZ851964:NSD851964 OBV851964:OBZ851964 OLR851964:OLV851964 OVN851964:OVR851964 PFJ851964:PFN851964 PPF851964:PPJ851964 PZB851964:PZF851964 QIX851964:QJB851964 QST851964:QSX851964 RCP851964:RCT851964 RML851964:RMP851964 RWH851964:RWL851964 SGD851964:SGH851964 SPZ851964:SQD851964 SZV851964:SZZ851964 TJR851964:TJV851964 TTN851964:TTR851964 UDJ851964:UDN851964 UNF851964:UNJ851964 UXB851964:UXF851964 VGX851964:VHB851964 VQT851964:VQX851964 WAP851964:WAT851964 WKL851964:WKP851964 WUH851964:WUL851964 XED851964:XEH851964 HV917500:HZ917500 RR917500:RV917500 ABN917500:ABR917500 ALJ917500:ALN917500 AVF917500:AVJ917500 BFB917500:BFF917500 BOX917500:BPB917500 BYT917500:BYX917500 CIP917500:CIT917500 CSL917500:CSP917500 DCH917500:DCL917500 DMD917500:DMH917500 DVZ917500:DWD917500 EFV917500:EFZ917500 EPR917500:EPV917500 EZN917500:EZR917500 FJJ917500:FJN917500 FTF917500:FTJ917500 GDB917500:GDF917500 GMX917500:GNB917500 GWT917500:GWX917500 HGP917500:HGT917500 HQL917500:HQP917500 IAH917500:IAL917500 IKD917500:IKH917500 ITZ917500:IUD917500 JDV917500:JDZ917500 JNR917500:JNV917500 JXN917500:JXR917500 KHJ917500:KHN917500 KRF917500:KRJ917500 LBB917500:LBF917500 LKX917500:LLB917500 LUT917500:LUX917500 MEP917500:MET917500 MOL917500:MOP917500 MYH917500:MYL917500 NID917500:NIH917500 NRZ917500:NSD917500 OBV917500:OBZ917500 OLR917500:OLV917500 OVN917500:OVR917500 PFJ917500:PFN917500 PPF917500:PPJ917500 PZB917500:PZF917500 QIX917500:QJB917500 QST917500:QSX917500 RCP917500:RCT917500 RML917500:RMP917500 RWH917500:RWL917500 SGD917500:SGH917500 SPZ917500:SQD917500 SZV917500:SZZ917500 TJR917500:TJV917500 TTN917500:TTR917500 UDJ917500:UDN917500 UNF917500:UNJ917500 UXB917500:UXF917500 VGX917500:VHB917500 VQT917500:VQX917500 WAP917500:WAT917500 WKL917500:WKP917500 WUH917500:WUL917500 XED917500:XEH917500 HV983036:HZ983036 RR983036:RV983036 ABN983036:ABR983036 ALJ983036:ALN983036 AVF983036:AVJ983036 BFB983036:BFF983036 BOX983036:BPB983036 BYT983036:BYX983036 CIP983036:CIT983036 CSL983036:CSP983036 DCH983036:DCL983036 DMD983036:DMH983036 DVZ983036:DWD983036 EFV983036:EFZ983036 EPR983036:EPV983036 EZN983036:EZR983036 FJJ983036:FJN983036 FTF983036:FTJ983036 GDB983036:GDF983036 GMX983036:GNB983036 GWT983036:GWX983036 HGP983036:HGT983036 HQL983036:HQP983036 IAH983036:IAL983036 IKD983036:IKH983036 ITZ983036:IUD983036 JDV983036:JDZ983036 JNR983036:JNV983036 JXN983036:JXR983036 KHJ983036:KHN983036 KRF983036:KRJ983036 LBB983036:LBF983036 LKX983036:LLB983036 LUT983036:LUX983036 MEP983036:MET983036 MOL983036:MOP983036 MYH983036:MYL983036 NID983036:NIH983036 NRZ983036:NSD983036 OBV983036:OBZ983036 OLR983036:OLV983036 OVN983036:OVR983036 PFJ983036:PFN983036 PPF983036:PPJ983036 PZB983036:PZF983036 QIX983036:QJB983036 QST983036:QSX983036 RCP983036:RCT983036 RML983036:RMP983036 RWH983036:RWL983036 SGD983036:SGH983036 SPZ983036:SQD983036 SZV983036:SZZ983036 TJR983036:TJV983036 TTN983036:TTR983036 UDJ983036:UDN983036 UNF983036:UNJ983036 UXB983036:UXF983036 VGX983036:VHB983036 VQT983036:VQX983036 WAP983036:WAT983036 WKL983036:WKP983036 WUH983036:WUL983036 XED983036:XEH983036 HV1048572:HZ1048572 RR1048572:RV1048572 ABN1048572:ABR1048572 ALJ1048572:ALN1048572 AVF1048572:AVJ1048572 BFB1048572:BFF1048572 BOX1048572:BPB1048572 BYT1048572:BYX1048572 CIP1048572:CIT1048572 CSL1048572:CSP1048572 DCH1048572:DCL1048572 DMD1048572:DMH1048572 DVZ1048572:DWD1048572 EFV1048572:EFZ1048572 EPR1048572:EPV1048572 EZN1048572:EZR1048572 FJJ1048572:FJN1048572 FTF1048572:FTJ1048572 GDB1048572:GDF1048572 GMX1048572:GNB1048572 GWT1048572:GWX1048572 HGP1048572:HGT1048572 HQL1048572:HQP1048572 IAH1048572:IAL1048572 IKD1048572:IKH1048572 ITZ1048572:IUD1048572 JDV1048572:JDZ1048572 JNR1048572:JNV1048572 JXN1048572:JXR1048572 KHJ1048572:KHN1048572 KRF1048572:KRJ1048572 LBB1048572:LBF1048572 LKX1048572:LLB1048572 LUT1048572:LUX1048572 MEP1048572:MET1048572 MOL1048572:MOP1048572 MYH1048572:MYL1048572 NID1048572:NIH1048572 NRZ1048572:NSD1048572 OBV1048572:OBZ1048572 OLR1048572:OLV1048572 OVN1048572:OVR1048572 PFJ1048572:PFN1048572 PPF1048572:PPJ1048572 PZB1048572:PZF1048572 QIX1048572:QJB1048572 QST1048572:QSX1048572 RCP1048572:RCT1048572 RML1048572:RMP1048572 RWH1048572:RWL1048572 SGD1048572:SGH1048572 SPZ1048572:SQD1048572 SZV1048572:SZZ1048572 TJR1048572:TJV1048572 TTN1048572:TTR1048572 UDJ1048572:UDN1048572 UNF1048572:UNJ1048572 UXB1048572:UXF1048572 VGX1048572:VHB1048572 VQT1048572:VQX1048572 WAP1048572:WAT1048572 WKL1048572:WKP1048572 WUH1048572:WUL1048572 XED1048572:XEH1048572 IA87 RW87 ABS87 ALO87 AVK87 BFG87 BPC87 BYY87 CIU87 CSQ87 DCM87 DMI87 DWE87 EGA87 EPW87 EZS87 FJO87 FTK87 GDG87 GNC87 GWY87 HGU87 HQQ87 IAM87 IKI87 IUE87 JEA87 JNW87 JXS87 KHO87 KRK87 LBG87 LLC87 LUY87 MEU87 MOQ87 MYM87 NII87 NSE87 OCA87 OLW87 OVS87 PFO87 PPK87 PZG87 QJC87 QSY87 RCU87 RMQ87 RWM87 SGI87 SQE87 TAA87 TJW87 TTS87 UDO87 UNK87 UXG87 VHC87 VQY87 WAU87 WKQ87 WUM87 XEI87 IA65623 RW65623 ABS65623 ALO65623 AVK65623 BFG65623 BPC65623 BYY65623 CIU65623 CSQ65623 DCM65623 DMI65623 DWE65623 EGA65623 EPW65623 EZS65623 FJO65623 FTK65623 GDG65623 GNC65623 GWY65623 HGU65623 HQQ65623 IAM65623 IKI65623 IUE65623 JEA65623 JNW65623 JXS65623 KHO65623 KRK65623 LBG65623 LLC65623 LUY65623 MEU65623 MOQ65623 MYM65623 NII65623 NSE65623 OCA65623 OLW65623 OVS65623 PFO65623 PPK65623 PZG65623 QJC65623 QSY65623 RCU65623 RMQ65623 RWM65623 SGI65623 SQE65623 TAA65623 TJW65623 TTS65623 UDO65623 UNK65623 UXG65623 VHC65623 VQY65623 WAU65623 WKQ65623 WUM65623 XEI65623 IA131159 RW131159 ABS131159 ALO131159 AVK131159 BFG131159 BPC131159 BYY131159 CIU131159 CSQ131159 DCM131159 DMI131159 DWE131159 EGA131159 EPW131159 EZS131159 FJO131159 FTK131159 GDG131159 GNC131159 GWY131159 HGU131159 HQQ131159 IAM131159 IKI131159 IUE131159 JEA131159 JNW131159 JXS131159 KHO131159 KRK131159 LBG131159 LLC131159 LUY131159 MEU131159 MOQ131159 MYM131159 NII131159 NSE131159 OCA131159 OLW131159 OVS131159 PFO131159 PPK131159 PZG131159 QJC131159 QSY131159 RCU131159 RMQ131159 RWM131159 SGI131159 SQE131159 TAA131159 TJW131159 TTS131159 UDO131159 UNK131159 UXG131159 VHC131159 VQY131159 WAU131159 WKQ131159 WUM131159 XEI131159 IA196695 RW196695 ABS196695 ALO196695 AVK196695 BFG196695 BPC196695 BYY196695 CIU196695 CSQ196695 DCM196695 DMI196695 DWE196695 EGA196695 EPW196695 EZS196695 FJO196695 FTK196695 GDG196695 GNC196695 GWY196695 HGU196695 HQQ196695 IAM196695 IKI196695 IUE196695 JEA196695 JNW196695 JXS196695 KHO196695 KRK196695 LBG196695 LLC196695 LUY196695 MEU196695 MOQ196695 MYM196695 NII196695 NSE196695 OCA196695 OLW196695 OVS196695 PFO196695 PPK196695 PZG196695 QJC196695 QSY196695 RCU196695 RMQ196695 RWM196695 SGI196695 SQE196695 TAA196695 TJW196695 TTS196695 UDO196695 UNK196695 UXG196695 VHC196695 VQY196695 WAU196695 WKQ196695 WUM196695 XEI196695 IA262231 RW262231 ABS262231 ALO262231 AVK262231 BFG262231 BPC262231 BYY262231 CIU262231 CSQ262231 DCM262231 DMI262231 DWE262231 EGA262231 EPW262231 EZS262231 FJO262231 FTK262231 GDG262231 GNC262231 GWY262231 HGU262231 HQQ262231 IAM262231 IKI262231 IUE262231 JEA262231 JNW262231 JXS262231 KHO262231 KRK262231 LBG262231 LLC262231 LUY262231 MEU262231 MOQ262231 MYM262231 NII262231 NSE262231 OCA262231 OLW262231 OVS262231 PFO262231 PPK262231 PZG262231 QJC262231 QSY262231 RCU262231 RMQ262231 RWM262231 SGI262231 SQE262231 TAA262231 TJW262231 TTS262231 UDO262231 UNK262231 UXG262231 VHC262231 VQY262231 WAU262231 WKQ262231 WUM262231 XEI262231 IA327767 RW327767 ABS327767 ALO327767 AVK327767 BFG327767 BPC327767 BYY327767 CIU327767 CSQ327767 DCM327767 DMI327767 DWE327767 EGA327767 EPW327767 EZS327767 FJO327767 FTK327767 GDG327767 GNC327767 GWY327767 HGU327767 HQQ327767 IAM327767 IKI327767 IUE327767 JEA327767 JNW327767 JXS327767 KHO327767 KRK327767 LBG327767 LLC327767 LUY327767 MEU327767 MOQ327767 MYM327767 NII327767 NSE327767 OCA327767 OLW327767 OVS327767 PFO327767 PPK327767 PZG327767 QJC327767 QSY327767 RCU327767 RMQ327767 RWM327767 SGI327767 SQE327767 TAA327767 TJW327767 TTS327767 UDO327767 UNK327767 UXG327767 VHC327767 VQY327767 WAU327767 WKQ327767 WUM327767 XEI327767 IA393303 RW393303 ABS393303 ALO393303 AVK393303 BFG393303 BPC393303 BYY393303 CIU393303 CSQ393303 DCM393303 DMI393303 DWE393303 EGA393303 EPW393303 EZS393303 FJO393303 FTK393303 GDG393303 GNC393303 GWY393303 HGU393303 HQQ393303 IAM393303 IKI393303 IUE393303 JEA393303 JNW393303 JXS393303 KHO393303 KRK393303 LBG393303 LLC393303 LUY393303 MEU393303 MOQ393303 MYM393303 NII393303 NSE393303 OCA393303 OLW393303 OVS393303 PFO393303 PPK393303 PZG393303 QJC393303 QSY393303 RCU393303 RMQ393303 RWM393303 SGI393303 SQE393303 TAA393303 TJW393303 TTS393303 UDO393303 UNK393303 UXG393303 VHC393303 VQY393303 WAU393303 WKQ393303 WUM393303 XEI393303 IA458839 RW458839 ABS458839 ALO458839 AVK458839 BFG458839 BPC458839 BYY458839 CIU458839 CSQ458839 DCM458839 DMI458839 DWE458839 EGA458839 EPW458839 EZS458839 FJO458839 FTK458839 GDG458839 GNC458839 GWY458839 HGU458839 HQQ458839 IAM458839 IKI458839 IUE458839 JEA458839 JNW458839 JXS458839 KHO458839 KRK458839 LBG458839 LLC458839 LUY458839 MEU458839 MOQ458839 MYM458839 NII458839 NSE458839 OCA458839 OLW458839 OVS458839 PFO458839 PPK458839 PZG458839 QJC458839 QSY458839 RCU458839 RMQ458839 RWM458839 SGI458839 SQE458839 TAA458839 TJW458839 TTS458839 UDO458839 UNK458839 UXG458839 VHC458839 VQY458839 WAU458839 WKQ458839 WUM458839 XEI458839 IA524375 RW524375 ABS524375 ALO524375 AVK524375 BFG524375 BPC524375 BYY524375 CIU524375 CSQ524375 DCM524375 DMI524375 DWE524375 EGA524375 EPW524375 EZS524375 FJO524375 FTK524375 GDG524375 GNC524375 GWY524375 HGU524375 HQQ524375 IAM524375 IKI524375 IUE524375 JEA524375 JNW524375 JXS524375 KHO524375 KRK524375 LBG524375 LLC524375 LUY524375 MEU524375 MOQ524375 MYM524375 NII524375 NSE524375 OCA524375 OLW524375 OVS524375 PFO524375 PPK524375 PZG524375 QJC524375 QSY524375 RCU524375 RMQ524375 RWM524375 SGI524375 SQE524375 TAA524375 TJW524375 TTS524375 UDO524375 UNK524375 UXG524375 VHC524375 VQY524375 WAU524375 WKQ524375 WUM524375 XEI524375 IA589911 RW589911 ABS589911 ALO589911 AVK589911 BFG589911 BPC589911 BYY589911 CIU589911 CSQ589911 DCM589911 DMI589911 DWE589911 EGA589911 EPW589911 EZS589911 FJO589911 FTK589911 GDG589911 GNC589911 GWY589911 HGU589911 HQQ589911 IAM589911 IKI589911 IUE589911 JEA589911 JNW589911 JXS589911 KHO589911 KRK589911 LBG589911 LLC589911 LUY589911 MEU589911 MOQ589911 MYM589911 NII589911 NSE589911 OCA589911 OLW589911 OVS589911 PFO589911 PPK589911 PZG589911 QJC589911 QSY589911 RCU589911 RMQ589911 RWM589911 SGI589911 SQE589911 TAA589911 TJW589911 TTS589911 UDO589911 UNK589911 UXG589911 VHC589911 VQY589911 WAU589911 WKQ589911 WUM589911 XEI589911 IA655447 RW655447 ABS655447 ALO655447 AVK655447 BFG655447 BPC655447 BYY655447 CIU655447 CSQ655447 DCM655447 DMI655447 DWE655447 EGA655447 EPW655447 EZS655447 FJO655447 FTK655447 GDG655447 GNC655447 GWY655447 HGU655447 HQQ655447 IAM655447 IKI655447 IUE655447 JEA655447 JNW655447 JXS655447 KHO655447 KRK655447 LBG655447 LLC655447 LUY655447 MEU655447 MOQ655447 MYM655447 NII655447 NSE655447 OCA655447 OLW655447 OVS655447 PFO655447 PPK655447 PZG655447 QJC655447 QSY655447 RCU655447 RMQ655447 RWM655447 SGI655447 SQE655447 TAA655447 TJW655447 TTS655447 UDO655447 UNK655447 UXG655447 VHC655447 VQY655447 WAU655447 WKQ655447 WUM655447 XEI655447 IA720983 RW720983 ABS720983 ALO720983 AVK720983 BFG720983 BPC720983 BYY720983 CIU720983 CSQ720983 DCM720983 DMI720983 DWE720983 EGA720983 EPW720983 EZS720983 FJO720983 FTK720983 GDG720983 GNC720983 GWY720983 HGU720983 HQQ720983 IAM720983 IKI720983 IUE720983 JEA720983 JNW720983 JXS720983 KHO720983 KRK720983 LBG720983 LLC720983 LUY720983 MEU720983 MOQ720983 MYM720983 NII720983 NSE720983 OCA720983 OLW720983 OVS720983 PFO720983 PPK720983 PZG720983 QJC720983 QSY720983 RCU720983 RMQ720983 RWM720983 SGI720983 SQE720983 TAA720983 TJW720983 TTS720983 UDO720983 UNK720983 UXG720983 VHC720983 VQY720983 WAU720983 WKQ720983 WUM720983 XEI720983 IA786519 RW786519 ABS786519 ALO786519 AVK786519 BFG786519 BPC786519 BYY786519 CIU786519 CSQ786519 DCM786519 DMI786519 DWE786519 EGA786519 EPW786519 EZS786519 FJO786519 FTK786519 GDG786519 GNC786519 GWY786519 HGU786519 HQQ786519 IAM786519 IKI786519 IUE786519 JEA786519 JNW786519 JXS786519 KHO786519 KRK786519 LBG786519 LLC786519 LUY786519 MEU786519 MOQ786519 MYM786519 NII786519 NSE786519 OCA786519 OLW786519 OVS786519 PFO786519 PPK786519 PZG786519 QJC786519 QSY786519 RCU786519 RMQ786519 RWM786519 SGI786519 SQE786519 TAA786519 TJW786519 TTS786519 UDO786519 UNK786519 UXG786519 VHC786519 VQY786519 WAU786519 WKQ786519 WUM786519 XEI786519 IA852055 RW852055 ABS852055 ALO852055 AVK852055 BFG852055 BPC852055 BYY852055 CIU852055 CSQ852055 DCM852055 DMI852055 DWE852055 EGA852055 EPW852055 EZS852055 FJO852055 FTK852055 GDG852055 GNC852055 GWY852055 HGU852055 HQQ852055 IAM852055 IKI852055 IUE852055 JEA852055 JNW852055 JXS852055 KHO852055 KRK852055 LBG852055 LLC852055 LUY852055 MEU852055 MOQ852055 MYM852055 NII852055 NSE852055 OCA852055 OLW852055 OVS852055 PFO852055 PPK852055 PZG852055 QJC852055 QSY852055 RCU852055 RMQ852055 RWM852055 SGI852055 SQE852055 TAA852055 TJW852055 TTS852055 UDO852055 UNK852055 UXG852055 VHC852055 VQY852055 WAU852055 WKQ852055 WUM852055 XEI852055 IA917591 RW917591 ABS917591 ALO917591 AVK917591 BFG917591 BPC917591 BYY917591 CIU917591 CSQ917591 DCM917591 DMI917591 DWE917591 EGA917591 EPW917591 EZS917591 FJO917591 FTK917591 GDG917591 GNC917591 GWY917591 HGU917591 HQQ917591 IAM917591 IKI917591 IUE917591 JEA917591 JNW917591 JXS917591 KHO917591 KRK917591 LBG917591 LLC917591 LUY917591 MEU917591 MOQ917591 MYM917591 NII917591 NSE917591 OCA917591 OLW917591 OVS917591 PFO917591 PPK917591 PZG917591 QJC917591 QSY917591 RCU917591 RMQ917591 RWM917591 SGI917591 SQE917591 TAA917591 TJW917591 TTS917591 UDO917591 UNK917591 UXG917591 VHC917591 VQY917591 WAU917591 WKQ917591 WUM917591 XEI917591 IA983127 RW983127 ABS983127 ALO983127 AVK983127 BFG983127 BPC983127 BYY983127 CIU983127 CSQ983127 DCM983127 DMI983127 DWE983127 EGA983127 EPW983127 EZS983127 FJO983127 FTK983127 GDG983127 GNC983127 GWY983127 HGU983127 HQQ983127 IAM983127 IKI983127 IUE983127 JEA983127 JNW983127 JXS983127 KHO983127 KRK983127 LBG983127 LLC983127 LUY983127 MEU983127 MOQ983127 MYM983127 NII983127 NSE983127 OCA983127 OLW983127 OVS983127 PFO983127 PPK983127 PZG983127 QJC983127 QSY983127 RCU983127 RMQ983127 RWM983127 SGI983127 SQE983127 TAA983127 TJW983127 TTS983127 UDO983127 UNK983127 UXG983127 VHC983127 VQY983127 WAU983127 WKQ983127 WUM983127 XEI983127 RR75:RV81 ABN75:ABR81 ALJ75:ALN81 AVF75:AVJ81 BFB75:BFF81 BOX75:BPB81 BYT75:BYX81 CIP75:CIT81 CSL75:CSP81 DCH75:DCL81 DMD75:DMH81 DVZ75:DWD81 EFV75:EFZ81 EPR75:EPV81 EZN75:EZR81 FJJ75:FJN81 FTF75:FTJ81 GDB75:GDF81 GMX75:GNB81 GWT75:GWX81 HGP75:HGT81 HQL75:HQP81 IAH75:IAL81 IKD75:IKH81 ITZ75:IUD81 JDV75:JDZ81 JNR75:JNV81 JXN75:JXR81 KHJ75:KHN81 KRF75:KRJ81 LBB75:LBF81 LKX75:LLB81 LUT75:LUX81 MEP75:MET81 MOL75:MOP81 MYH75:MYL81 NID75:NIH81 NRZ75:NSD81 OBV75:OBZ81 OLR75:OLV81 OVN75:OVR81 PFJ75:PFN81 PPF75:PPJ81 PZB75:PZF81 QIX75:QJB81 QST75:QSX81 RCP75:RCT81 RML75:RMP81 RWH75:RWL81 SGD75:SGH81 SPZ75:SQD81 SZV75:SZZ81 TJR75:TJV81 TTN75:TTR81 UDJ75:UDN81 UNF75:UNJ81 UXB75:UXF81 VGX75:VHB81 VQT75:VQX81 WAP75:WAT81 WKL75:WKP81 WUH75:WUL81 XED75:XEH81 HV56:HZ63 HV65612:HZ65617 RR65612:RV65617 ABN65612:ABR65617 ALJ65612:ALN65617 AVF65612:AVJ65617 BFB65612:BFF65617 BOX65612:BPB65617 BYT65612:BYX65617 CIP65612:CIT65617 CSL65612:CSP65617 DCH65612:DCL65617 DMD65612:DMH65617 DVZ65612:DWD65617 EFV65612:EFZ65617 EPR65612:EPV65617 EZN65612:EZR65617 FJJ65612:FJN65617 FTF65612:FTJ65617 GDB65612:GDF65617 GMX65612:GNB65617 GWT65612:GWX65617 HGP65612:HGT65617 HQL65612:HQP65617 IAH65612:IAL65617 IKD65612:IKH65617 ITZ65612:IUD65617 JDV65612:JDZ65617 JNR65612:JNV65617 JXN65612:JXR65617 KHJ65612:KHN65617 KRF65612:KRJ65617 LBB65612:LBF65617 LKX65612:LLB65617 LUT65612:LUX65617 MEP65612:MET65617 MOL65612:MOP65617 MYH65612:MYL65617 NID65612:NIH65617 NRZ65612:NSD65617 OBV65612:OBZ65617 OLR65612:OLV65617 OVN65612:OVR65617 PFJ65612:PFN65617 PPF65612:PPJ65617 PZB65612:PZF65617 QIX65612:QJB65617 QST65612:QSX65617 RCP65612:RCT65617 RML65612:RMP65617 RWH65612:RWL65617 SGD65612:SGH65617 SPZ65612:SQD65617 SZV65612:SZZ65617 TJR65612:TJV65617 TTN65612:TTR65617 UDJ65612:UDN65617 UNF65612:UNJ65617 UXB65612:UXF65617 VGX65612:VHB65617 VQT65612:VQX65617 WAP65612:WAT65617 WKL65612:WKP65617 WUH65612:WUL65617 XED65612:XEH65617 HV131148:HZ131153 RR131148:RV131153 ABN131148:ABR131153 ALJ131148:ALN131153 AVF131148:AVJ131153 BFB131148:BFF131153 BOX131148:BPB131153 BYT131148:BYX131153 CIP131148:CIT131153 CSL131148:CSP131153 DCH131148:DCL131153 DMD131148:DMH131153 DVZ131148:DWD131153 EFV131148:EFZ131153 EPR131148:EPV131153 EZN131148:EZR131153 FJJ131148:FJN131153 FTF131148:FTJ131153 GDB131148:GDF131153 GMX131148:GNB131153 GWT131148:GWX131153 HGP131148:HGT131153 HQL131148:HQP131153 IAH131148:IAL131153 IKD131148:IKH131153 ITZ131148:IUD131153 JDV131148:JDZ131153 JNR131148:JNV131153 JXN131148:JXR131153 KHJ131148:KHN131153 KRF131148:KRJ131153 LBB131148:LBF131153 LKX131148:LLB131153 LUT131148:LUX131153 MEP131148:MET131153 MOL131148:MOP131153 MYH131148:MYL131153 NID131148:NIH131153 NRZ131148:NSD131153 OBV131148:OBZ131153 OLR131148:OLV131153 OVN131148:OVR131153 PFJ131148:PFN131153 PPF131148:PPJ131153 PZB131148:PZF131153 QIX131148:QJB131153 QST131148:QSX131153 RCP131148:RCT131153 RML131148:RMP131153 RWH131148:RWL131153 SGD131148:SGH131153 SPZ131148:SQD131153 SZV131148:SZZ131153 TJR131148:TJV131153 TTN131148:TTR131153 UDJ131148:UDN131153 UNF131148:UNJ131153 UXB131148:UXF131153 VGX131148:VHB131153 VQT131148:VQX131153 WAP131148:WAT131153 WKL131148:WKP131153 WUH131148:WUL131153 XED131148:XEH131153 HV196684:HZ196689 RR196684:RV196689 ABN196684:ABR196689 ALJ196684:ALN196689 AVF196684:AVJ196689 BFB196684:BFF196689 BOX196684:BPB196689 BYT196684:BYX196689 CIP196684:CIT196689 CSL196684:CSP196689 DCH196684:DCL196689 DMD196684:DMH196689 DVZ196684:DWD196689 EFV196684:EFZ196689 EPR196684:EPV196689 EZN196684:EZR196689 FJJ196684:FJN196689 FTF196684:FTJ196689 GDB196684:GDF196689 GMX196684:GNB196689 GWT196684:GWX196689 HGP196684:HGT196689 HQL196684:HQP196689 IAH196684:IAL196689 IKD196684:IKH196689 ITZ196684:IUD196689 JDV196684:JDZ196689 JNR196684:JNV196689 JXN196684:JXR196689 KHJ196684:KHN196689 KRF196684:KRJ196689 LBB196684:LBF196689 LKX196684:LLB196689 LUT196684:LUX196689 MEP196684:MET196689 MOL196684:MOP196689 MYH196684:MYL196689 NID196684:NIH196689 NRZ196684:NSD196689 OBV196684:OBZ196689 OLR196684:OLV196689 OVN196684:OVR196689 PFJ196684:PFN196689 PPF196684:PPJ196689 PZB196684:PZF196689 QIX196684:QJB196689 QST196684:QSX196689 RCP196684:RCT196689 RML196684:RMP196689 RWH196684:RWL196689 SGD196684:SGH196689 SPZ196684:SQD196689 SZV196684:SZZ196689 TJR196684:TJV196689 TTN196684:TTR196689 UDJ196684:UDN196689 UNF196684:UNJ196689 UXB196684:UXF196689 VGX196684:VHB196689 VQT196684:VQX196689 WAP196684:WAT196689 WKL196684:WKP196689 WUH196684:WUL196689 XED196684:XEH196689 HV262220:HZ262225 RR262220:RV262225 ABN262220:ABR262225 ALJ262220:ALN262225 AVF262220:AVJ262225 BFB262220:BFF262225 BOX262220:BPB262225 BYT262220:BYX262225 CIP262220:CIT262225 CSL262220:CSP262225 DCH262220:DCL262225 DMD262220:DMH262225 DVZ262220:DWD262225 EFV262220:EFZ262225 EPR262220:EPV262225 EZN262220:EZR262225 FJJ262220:FJN262225 FTF262220:FTJ262225 GDB262220:GDF262225 GMX262220:GNB262225 GWT262220:GWX262225 HGP262220:HGT262225 HQL262220:HQP262225 IAH262220:IAL262225 IKD262220:IKH262225 ITZ262220:IUD262225 JDV262220:JDZ262225 JNR262220:JNV262225 JXN262220:JXR262225 KHJ262220:KHN262225 KRF262220:KRJ262225 LBB262220:LBF262225 LKX262220:LLB262225 LUT262220:LUX262225 MEP262220:MET262225 MOL262220:MOP262225 MYH262220:MYL262225 NID262220:NIH262225 NRZ262220:NSD262225 OBV262220:OBZ262225 OLR262220:OLV262225 OVN262220:OVR262225 PFJ262220:PFN262225 PPF262220:PPJ262225 PZB262220:PZF262225 QIX262220:QJB262225 QST262220:QSX262225 RCP262220:RCT262225 RML262220:RMP262225 RWH262220:RWL262225 SGD262220:SGH262225 SPZ262220:SQD262225 SZV262220:SZZ262225 TJR262220:TJV262225 TTN262220:TTR262225 UDJ262220:UDN262225 UNF262220:UNJ262225 UXB262220:UXF262225 VGX262220:VHB262225 VQT262220:VQX262225 WAP262220:WAT262225 WKL262220:WKP262225 WUH262220:WUL262225 XED262220:XEH262225 HV327756:HZ327761 RR327756:RV327761 ABN327756:ABR327761 ALJ327756:ALN327761 AVF327756:AVJ327761 BFB327756:BFF327761 BOX327756:BPB327761 BYT327756:BYX327761 CIP327756:CIT327761 CSL327756:CSP327761 DCH327756:DCL327761 DMD327756:DMH327761 DVZ327756:DWD327761 EFV327756:EFZ327761 EPR327756:EPV327761 EZN327756:EZR327761 FJJ327756:FJN327761 FTF327756:FTJ327761 GDB327756:GDF327761 GMX327756:GNB327761 GWT327756:GWX327761 HGP327756:HGT327761 HQL327756:HQP327761 IAH327756:IAL327761 IKD327756:IKH327761 ITZ327756:IUD327761 JDV327756:JDZ327761 JNR327756:JNV327761 JXN327756:JXR327761 KHJ327756:KHN327761 KRF327756:KRJ327761 LBB327756:LBF327761 LKX327756:LLB327761 LUT327756:LUX327761 MEP327756:MET327761 MOL327756:MOP327761 MYH327756:MYL327761 NID327756:NIH327761 NRZ327756:NSD327761 OBV327756:OBZ327761 OLR327756:OLV327761 OVN327756:OVR327761 PFJ327756:PFN327761 PPF327756:PPJ327761 PZB327756:PZF327761 QIX327756:QJB327761 QST327756:QSX327761 RCP327756:RCT327761 RML327756:RMP327761 RWH327756:RWL327761 SGD327756:SGH327761 SPZ327756:SQD327761 SZV327756:SZZ327761 TJR327756:TJV327761 TTN327756:TTR327761 UDJ327756:UDN327761 UNF327756:UNJ327761 UXB327756:UXF327761 VGX327756:VHB327761 VQT327756:VQX327761 WAP327756:WAT327761 WKL327756:WKP327761 WUH327756:WUL327761 XED327756:XEH327761 HV393292:HZ393297 RR393292:RV393297 ABN393292:ABR393297 ALJ393292:ALN393297 AVF393292:AVJ393297 BFB393292:BFF393297 BOX393292:BPB393297 BYT393292:BYX393297 CIP393292:CIT393297 CSL393292:CSP393297 DCH393292:DCL393297 DMD393292:DMH393297 DVZ393292:DWD393297 EFV393292:EFZ393297 EPR393292:EPV393297 EZN393292:EZR393297 FJJ393292:FJN393297 FTF393292:FTJ393297 GDB393292:GDF393297 GMX393292:GNB393297 GWT393292:GWX393297 HGP393292:HGT393297 HQL393292:HQP393297 IAH393292:IAL393297 IKD393292:IKH393297 ITZ393292:IUD393297 JDV393292:JDZ393297 JNR393292:JNV393297 JXN393292:JXR393297 KHJ393292:KHN393297 KRF393292:KRJ393297 LBB393292:LBF393297 LKX393292:LLB393297 LUT393292:LUX393297 MEP393292:MET393297 MOL393292:MOP393297 MYH393292:MYL393297 NID393292:NIH393297 NRZ393292:NSD393297 OBV393292:OBZ393297 OLR393292:OLV393297 OVN393292:OVR393297 PFJ393292:PFN393297 PPF393292:PPJ393297 PZB393292:PZF393297 QIX393292:QJB393297 QST393292:QSX393297 RCP393292:RCT393297 RML393292:RMP393297 RWH393292:RWL393297 SGD393292:SGH393297 SPZ393292:SQD393297 SZV393292:SZZ393297 TJR393292:TJV393297 TTN393292:TTR393297 UDJ393292:UDN393297 UNF393292:UNJ393297 UXB393292:UXF393297 VGX393292:VHB393297 VQT393292:VQX393297 WAP393292:WAT393297 WKL393292:WKP393297 WUH393292:WUL393297 XED393292:XEH393297 HV458828:HZ458833 RR458828:RV458833 ABN458828:ABR458833 ALJ458828:ALN458833 AVF458828:AVJ458833 BFB458828:BFF458833 BOX458828:BPB458833 BYT458828:BYX458833 CIP458828:CIT458833 CSL458828:CSP458833 DCH458828:DCL458833 DMD458828:DMH458833 DVZ458828:DWD458833 EFV458828:EFZ458833 EPR458828:EPV458833 EZN458828:EZR458833 FJJ458828:FJN458833 FTF458828:FTJ458833 GDB458828:GDF458833 GMX458828:GNB458833 GWT458828:GWX458833 HGP458828:HGT458833 HQL458828:HQP458833 IAH458828:IAL458833 IKD458828:IKH458833 ITZ458828:IUD458833 JDV458828:JDZ458833 JNR458828:JNV458833 JXN458828:JXR458833 KHJ458828:KHN458833 KRF458828:KRJ458833 LBB458828:LBF458833 LKX458828:LLB458833 LUT458828:LUX458833 MEP458828:MET458833 MOL458828:MOP458833 MYH458828:MYL458833 NID458828:NIH458833 NRZ458828:NSD458833 OBV458828:OBZ458833 OLR458828:OLV458833 OVN458828:OVR458833 PFJ458828:PFN458833 PPF458828:PPJ458833 PZB458828:PZF458833 QIX458828:QJB458833 QST458828:QSX458833 RCP458828:RCT458833 RML458828:RMP458833 RWH458828:RWL458833 SGD458828:SGH458833 SPZ458828:SQD458833 SZV458828:SZZ458833 TJR458828:TJV458833 TTN458828:TTR458833 UDJ458828:UDN458833 UNF458828:UNJ458833 UXB458828:UXF458833 VGX458828:VHB458833 VQT458828:VQX458833 WAP458828:WAT458833 WKL458828:WKP458833 WUH458828:WUL458833 XED458828:XEH458833 HV524364:HZ524369 RR524364:RV524369 ABN524364:ABR524369 ALJ524364:ALN524369 AVF524364:AVJ524369 BFB524364:BFF524369 BOX524364:BPB524369 BYT524364:BYX524369 CIP524364:CIT524369 CSL524364:CSP524369 DCH524364:DCL524369 DMD524364:DMH524369 DVZ524364:DWD524369 EFV524364:EFZ524369 EPR524364:EPV524369 EZN524364:EZR524369 FJJ524364:FJN524369 FTF524364:FTJ524369 GDB524364:GDF524369 GMX524364:GNB524369 GWT524364:GWX524369 HGP524364:HGT524369 HQL524364:HQP524369 IAH524364:IAL524369 IKD524364:IKH524369 ITZ524364:IUD524369 JDV524364:JDZ524369 JNR524364:JNV524369 JXN524364:JXR524369 KHJ524364:KHN524369 KRF524364:KRJ524369 LBB524364:LBF524369 LKX524364:LLB524369 LUT524364:LUX524369 MEP524364:MET524369 MOL524364:MOP524369 MYH524364:MYL524369 NID524364:NIH524369 NRZ524364:NSD524369 OBV524364:OBZ524369 OLR524364:OLV524369 OVN524364:OVR524369 PFJ524364:PFN524369 PPF524364:PPJ524369 PZB524364:PZF524369 QIX524364:QJB524369 QST524364:QSX524369 RCP524364:RCT524369 RML524364:RMP524369 RWH524364:RWL524369 SGD524364:SGH524369 SPZ524364:SQD524369 SZV524364:SZZ524369 TJR524364:TJV524369 TTN524364:TTR524369 UDJ524364:UDN524369 UNF524364:UNJ524369 UXB524364:UXF524369 VGX524364:VHB524369 VQT524364:VQX524369 WAP524364:WAT524369 WKL524364:WKP524369 WUH524364:WUL524369 XED524364:XEH524369 HV589900:HZ589905 RR589900:RV589905 ABN589900:ABR589905 ALJ589900:ALN589905 AVF589900:AVJ589905 BFB589900:BFF589905 BOX589900:BPB589905 BYT589900:BYX589905 CIP589900:CIT589905 CSL589900:CSP589905 DCH589900:DCL589905 DMD589900:DMH589905 DVZ589900:DWD589905 EFV589900:EFZ589905 EPR589900:EPV589905 EZN589900:EZR589905 FJJ589900:FJN589905 FTF589900:FTJ589905 GDB589900:GDF589905 GMX589900:GNB589905 GWT589900:GWX589905 HGP589900:HGT589905 HQL589900:HQP589905 IAH589900:IAL589905 IKD589900:IKH589905 ITZ589900:IUD589905 JDV589900:JDZ589905 JNR589900:JNV589905 JXN589900:JXR589905 KHJ589900:KHN589905 KRF589900:KRJ589905 LBB589900:LBF589905 LKX589900:LLB589905 LUT589900:LUX589905 MEP589900:MET589905 MOL589900:MOP589905 MYH589900:MYL589905 NID589900:NIH589905 NRZ589900:NSD589905 OBV589900:OBZ589905 OLR589900:OLV589905 OVN589900:OVR589905 PFJ589900:PFN589905 PPF589900:PPJ589905 PZB589900:PZF589905 QIX589900:QJB589905 QST589900:QSX589905 RCP589900:RCT589905 RML589900:RMP589905 RWH589900:RWL589905 SGD589900:SGH589905 SPZ589900:SQD589905 SZV589900:SZZ589905 TJR589900:TJV589905 TTN589900:TTR589905 UDJ589900:UDN589905 UNF589900:UNJ589905 UXB589900:UXF589905 VGX589900:VHB589905 VQT589900:VQX589905 WAP589900:WAT589905 WKL589900:WKP589905 WUH589900:WUL589905 XED589900:XEH589905 HV655436:HZ655441 RR655436:RV655441 ABN655436:ABR655441 ALJ655436:ALN655441 AVF655436:AVJ655441 BFB655436:BFF655441 BOX655436:BPB655441 BYT655436:BYX655441 CIP655436:CIT655441 CSL655436:CSP655441 DCH655436:DCL655441 DMD655436:DMH655441 DVZ655436:DWD655441 EFV655436:EFZ655441 EPR655436:EPV655441 EZN655436:EZR655441 FJJ655436:FJN655441 FTF655436:FTJ655441 GDB655436:GDF655441 GMX655436:GNB655441 GWT655436:GWX655441 HGP655436:HGT655441 HQL655436:HQP655441 IAH655436:IAL655441 IKD655436:IKH655441 ITZ655436:IUD655441 JDV655436:JDZ655441 JNR655436:JNV655441 JXN655436:JXR655441 KHJ655436:KHN655441 KRF655436:KRJ655441 LBB655436:LBF655441 LKX655436:LLB655441 LUT655436:LUX655441 MEP655436:MET655441 MOL655436:MOP655441 MYH655436:MYL655441 NID655436:NIH655441 NRZ655436:NSD655441 OBV655436:OBZ655441 OLR655436:OLV655441 OVN655436:OVR655441 PFJ655436:PFN655441 PPF655436:PPJ655441 PZB655436:PZF655441 QIX655436:QJB655441 QST655436:QSX655441 RCP655436:RCT655441 RML655436:RMP655441 RWH655436:RWL655441 SGD655436:SGH655441 SPZ655436:SQD655441 SZV655436:SZZ655441 TJR655436:TJV655441 TTN655436:TTR655441 UDJ655436:UDN655441 UNF655436:UNJ655441 UXB655436:UXF655441 VGX655436:VHB655441 VQT655436:VQX655441 WAP655436:WAT655441 WKL655436:WKP655441 WUH655436:WUL655441 XED655436:XEH655441 HV720972:HZ720977 RR720972:RV720977 ABN720972:ABR720977 ALJ720972:ALN720977 AVF720972:AVJ720977 BFB720972:BFF720977 BOX720972:BPB720977 BYT720972:BYX720977 CIP720972:CIT720977 CSL720972:CSP720977 DCH720972:DCL720977 DMD720972:DMH720977 DVZ720972:DWD720977 EFV720972:EFZ720977 EPR720972:EPV720977 EZN720972:EZR720977 FJJ720972:FJN720977 FTF720972:FTJ720977 GDB720972:GDF720977 GMX720972:GNB720977 GWT720972:GWX720977 HGP720972:HGT720977 HQL720972:HQP720977 IAH720972:IAL720977 IKD720972:IKH720977 ITZ720972:IUD720977 JDV720972:JDZ720977 JNR720972:JNV720977 JXN720972:JXR720977 KHJ720972:KHN720977 KRF720972:KRJ720977 LBB720972:LBF720977 LKX720972:LLB720977 LUT720972:LUX720977 MEP720972:MET720977 MOL720972:MOP720977 MYH720972:MYL720977 NID720972:NIH720977 NRZ720972:NSD720977 OBV720972:OBZ720977 OLR720972:OLV720977 OVN720972:OVR720977 PFJ720972:PFN720977 PPF720972:PPJ720977 PZB720972:PZF720977 QIX720972:QJB720977 QST720972:QSX720977 RCP720972:RCT720977 RML720972:RMP720977 RWH720972:RWL720977 SGD720972:SGH720977 SPZ720972:SQD720977 SZV720972:SZZ720977 TJR720972:TJV720977 TTN720972:TTR720977 UDJ720972:UDN720977 UNF720972:UNJ720977 UXB720972:UXF720977 VGX720972:VHB720977 VQT720972:VQX720977 WAP720972:WAT720977 WKL720972:WKP720977 WUH720972:WUL720977 XED720972:XEH720977 HV786508:HZ786513 RR786508:RV786513 ABN786508:ABR786513 ALJ786508:ALN786513 AVF786508:AVJ786513 BFB786508:BFF786513 BOX786508:BPB786513 BYT786508:BYX786513 CIP786508:CIT786513 CSL786508:CSP786513 DCH786508:DCL786513 DMD786508:DMH786513 DVZ786508:DWD786513 EFV786508:EFZ786513 EPR786508:EPV786513 EZN786508:EZR786513 FJJ786508:FJN786513 FTF786508:FTJ786513 GDB786508:GDF786513 GMX786508:GNB786513 GWT786508:GWX786513 HGP786508:HGT786513 HQL786508:HQP786513 IAH786508:IAL786513 IKD786508:IKH786513 ITZ786508:IUD786513 JDV786508:JDZ786513 JNR786508:JNV786513 JXN786508:JXR786513 KHJ786508:KHN786513 KRF786508:KRJ786513 LBB786508:LBF786513 LKX786508:LLB786513 LUT786508:LUX786513 MEP786508:MET786513 MOL786508:MOP786513 MYH786508:MYL786513 NID786508:NIH786513 NRZ786508:NSD786513 OBV786508:OBZ786513 OLR786508:OLV786513 OVN786508:OVR786513 PFJ786508:PFN786513 PPF786508:PPJ786513 PZB786508:PZF786513 QIX786508:QJB786513 QST786508:QSX786513 RCP786508:RCT786513 RML786508:RMP786513 RWH786508:RWL786513 SGD786508:SGH786513 SPZ786508:SQD786513 SZV786508:SZZ786513 TJR786508:TJV786513 TTN786508:TTR786513 UDJ786508:UDN786513 UNF786508:UNJ786513 UXB786508:UXF786513 VGX786508:VHB786513 VQT786508:VQX786513 WAP786508:WAT786513 WKL786508:WKP786513 WUH786508:WUL786513 XED786508:XEH786513 HV852044:HZ852049 RR852044:RV852049 ABN852044:ABR852049 ALJ852044:ALN852049 AVF852044:AVJ852049 BFB852044:BFF852049 BOX852044:BPB852049 BYT852044:BYX852049 CIP852044:CIT852049 CSL852044:CSP852049 DCH852044:DCL852049 DMD852044:DMH852049 DVZ852044:DWD852049 EFV852044:EFZ852049 EPR852044:EPV852049 EZN852044:EZR852049 FJJ852044:FJN852049 FTF852044:FTJ852049 GDB852044:GDF852049 GMX852044:GNB852049 GWT852044:GWX852049 HGP852044:HGT852049 HQL852044:HQP852049 IAH852044:IAL852049 IKD852044:IKH852049 ITZ852044:IUD852049 JDV852044:JDZ852049 JNR852044:JNV852049 JXN852044:JXR852049 KHJ852044:KHN852049 KRF852044:KRJ852049 LBB852044:LBF852049 LKX852044:LLB852049 LUT852044:LUX852049 MEP852044:MET852049 MOL852044:MOP852049 MYH852044:MYL852049 NID852044:NIH852049 NRZ852044:NSD852049 OBV852044:OBZ852049 OLR852044:OLV852049 OVN852044:OVR852049 PFJ852044:PFN852049 PPF852044:PPJ852049 PZB852044:PZF852049 QIX852044:QJB852049 QST852044:QSX852049 RCP852044:RCT852049 RML852044:RMP852049 RWH852044:RWL852049 SGD852044:SGH852049 SPZ852044:SQD852049 SZV852044:SZZ852049 TJR852044:TJV852049 TTN852044:TTR852049 UDJ852044:UDN852049 UNF852044:UNJ852049 UXB852044:UXF852049 VGX852044:VHB852049 VQT852044:VQX852049 WAP852044:WAT852049 WKL852044:WKP852049 WUH852044:WUL852049 XED852044:XEH852049 HV917580:HZ917585 RR917580:RV917585 ABN917580:ABR917585 ALJ917580:ALN917585 AVF917580:AVJ917585 BFB917580:BFF917585 BOX917580:BPB917585 BYT917580:BYX917585 CIP917580:CIT917585 CSL917580:CSP917585 DCH917580:DCL917585 DMD917580:DMH917585 DVZ917580:DWD917585 EFV917580:EFZ917585 EPR917580:EPV917585 EZN917580:EZR917585 FJJ917580:FJN917585 FTF917580:FTJ917585 GDB917580:GDF917585 GMX917580:GNB917585 GWT917580:GWX917585 HGP917580:HGT917585 HQL917580:HQP917585 IAH917580:IAL917585 IKD917580:IKH917585 ITZ917580:IUD917585 JDV917580:JDZ917585 JNR917580:JNV917585 JXN917580:JXR917585 KHJ917580:KHN917585 KRF917580:KRJ917585 LBB917580:LBF917585 LKX917580:LLB917585 LUT917580:LUX917585 MEP917580:MET917585 MOL917580:MOP917585 MYH917580:MYL917585 NID917580:NIH917585 NRZ917580:NSD917585 OBV917580:OBZ917585 OLR917580:OLV917585 OVN917580:OVR917585 PFJ917580:PFN917585 PPF917580:PPJ917585 PZB917580:PZF917585 QIX917580:QJB917585 QST917580:QSX917585 RCP917580:RCT917585 RML917580:RMP917585 RWH917580:RWL917585 SGD917580:SGH917585 SPZ917580:SQD917585 SZV917580:SZZ917585 TJR917580:TJV917585 TTN917580:TTR917585 UDJ917580:UDN917585 UNF917580:UNJ917585 UXB917580:UXF917585 VGX917580:VHB917585 VQT917580:VQX917585 WAP917580:WAT917585 WKL917580:WKP917585 WUH917580:WUL917585 XED917580:XEH917585 HV983116:HZ983121 RR983116:RV983121 ABN983116:ABR983121 ALJ983116:ALN983121 AVF983116:AVJ983121 BFB983116:BFF983121 BOX983116:BPB983121 BYT983116:BYX983121 CIP983116:CIT983121 CSL983116:CSP983121 DCH983116:DCL983121 DMD983116:DMH983121 DVZ983116:DWD983121 EFV983116:EFZ983121 EPR983116:EPV983121 EZN983116:EZR983121 FJJ983116:FJN983121 FTF983116:FTJ983121 GDB983116:GDF983121 GMX983116:GNB983121 GWT983116:GWX983121 HGP983116:HGT983121 HQL983116:HQP983121 IAH983116:IAL983121 IKD983116:IKH983121 ITZ983116:IUD983121 JDV983116:JDZ983121 JNR983116:JNV983121 JXN983116:JXR983121 KHJ983116:KHN983121 KRF983116:KRJ983121 LBB983116:LBF983121 LKX983116:LLB983121 LUT983116:LUX983121 MEP983116:MET983121 MOL983116:MOP983121 MYH983116:MYL983121 NID983116:NIH983121 NRZ983116:NSD983121 OBV983116:OBZ983121 OLR983116:OLV983121 OVN983116:OVR983121 PFJ983116:PFN983121 PPF983116:PPJ983121 PZB983116:PZF983121 QIX983116:QJB983121 QST983116:QSX983121 RCP983116:RCT983121 RML983116:RMP983121 RWH983116:RWL983121 SGD983116:SGH983121 SPZ983116:SQD983121 SZV983116:SZZ983121 TJR983116:TJV983121 TTN983116:TTR983121 UDJ983116:UDN983121 UNF983116:UNJ983121 UXB983116:UXF983121 VGX983116:VHB983121 VQT983116:VQX983121 WAP983116:WAT983121 WKL983116:WKP983121 WUH983116:WUL983121 XED983116:XEH983121 RR56:RV63 ABN56:ABR63 ALJ56:ALN63 AVF56:AVJ63 BFB56:BFF63 BOX56:BPB63 BYT56:BYX63 CIP56:CIT63 CSL56:CSP63 DCH56:DCL63 DMD56:DMH63 DVZ56:DWD63 EFV56:EFZ63 EPR56:EPV63 EZN56:EZR63 FJJ56:FJN63 FTF56:FTJ63 GDB56:GDF63 GMX56:GNB63 GWT56:GWX63 HGP56:HGT63 HQL56:HQP63 IAH56:IAL63 IKD56:IKH63 ITZ56:IUD63 JDV56:JDZ63 JNR56:JNV63 JXN56:JXR63 KHJ56:KHN63 KRF56:KRJ63 LBB56:LBF63 LKX56:LLB63 LUT56:LUX63 MEP56:MET63 MOL56:MOP63 MYH56:MYL63 NID56:NIH63 NRZ56:NSD63 OBV56:OBZ63 OLR56:OLV63 OVN56:OVR63 PFJ56:PFN63 PPF56:PPJ63 PZB56:PZF63 QIX56:QJB63 QST56:QSX63 RCP56:RCT63 RML56:RMP63 RWH56:RWL63 SGD56:SGH63 SPZ56:SQD63 SZV56:SZZ63 TJR56:TJV63 TTN56:TTR63 UDJ56:UDN63 UNF56:UNJ63 UXB56:UXF63 VGX56:VHB63 VQT56:VQX63 WAP56:WAT63 WKL56:WKP63 WUH56:WUL63 XED56:XEH63 D1048568:E1048570 HV65594:HZ65600 RR65594:RV65600 ABN65594:ABR65600 ALJ65594:ALN65600 AVF65594:AVJ65600 BFB65594:BFF65600 BOX65594:BPB65600 BYT65594:BYX65600 CIP65594:CIT65600 CSL65594:CSP65600 DCH65594:DCL65600 DMD65594:DMH65600 DVZ65594:DWD65600 EFV65594:EFZ65600 EPR65594:EPV65600 EZN65594:EZR65600 FJJ65594:FJN65600 FTF65594:FTJ65600 GDB65594:GDF65600 GMX65594:GNB65600 GWT65594:GWX65600 HGP65594:HGT65600 HQL65594:HQP65600 IAH65594:IAL65600 IKD65594:IKH65600 ITZ65594:IUD65600 JDV65594:JDZ65600 JNR65594:JNV65600 JXN65594:JXR65600 KHJ65594:KHN65600 KRF65594:KRJ65600 LBB65594:LBF65600 LKX65594:LLB65600 LUT65594:LUX65600 MEP65594:MET65600 MOL65594:MOP65600 MYH65594:MYL65600 NID65594:NIH65600 NRZ65594:NSD65600 OBV65594:OBZ65600 OLR65594:OLV65600 OVN65594:OVR65600 PFJ65594:PFN65600 PPF65594:PPJ65600 PZB65594:PZF65600 QIX65594:QJB65600 QST65594:QSX65600 RCP65594:RCT65600 RML65594:RMP65600 RWH65594:RWL65600 SGD65594:SGH65600 SPZ65594:SQD65600 SZV65594:SZZ65600 TJR65594:TJV65600 TTN65594:TTR65600 UDJ65594:UDN65600 UNF65594:UNJ65600 UXB65594:UXF65600 VGX65594:VHB65600 VQT65594:VQX65600 WAP65594:WAT65600 WKL65594:WKP65600 WUH65594:WUL65600 XED65594:XEH65600 HV131130:HZ131136 RR131130:RV131136 ABN131130:ABR131136 ALJ131130:ALN131136 AVF131130:AVJ131136 BFB131130:BFF131136 BOX131130:BPB131136 BYT131130:BYX131136 CIP131130:CIT131136 CSL131130:CSP131136 DCH131130:DCL131136 DMD131130:DMH131136 DVZ131130:DWD131136 EFV131130:EFZ131136 EPR131130:EPV131136 EZN131130:EZR131136 FJJ131130:FJN131136 FTF131130:FTJ131136 GDB131130:GDF131136 GMX131130:GNB131136 GWT131130:GWX131136 HGP131130:HGT131136 HQL131130:HQP131136 IAH131130:IAL131136 IKD131130:IKH131136 ITZ131130:IUD131136 JDV131130:JDZ131136 JNR131130:JNV131136 JXN131130:JXR131136 KHJ131130:KHN131136 KRF131130:KRJ131136 LBB131130:LBF131136 LKX131130:LLB131136 LUT131130:LUX131136 MEP131130:MET131136 MOL131130:MOP131136 MYH131130:MYL131136 NID131130:NIH131136 NRZ131130:NSD131136 OBV131130:OBZ131136 OLR131130:OLV131136 OVN131130:OVR131136 PFJ131130:PFN131136 PPF131130:PPJ131136 PZB131130:PZF131136 QIX131130:QJB131136 QST131130:QSX131136 RCP131130:RCT131136 RML131130:RMP131136 RWH131130:RWL131136 SGD131130:SGH131136 SPZ131130:SQD131136 SZV131130:SZZ131136 TJR131130:TJV131136 TTN131130:TTR131136 UDJ131130:UDN131136 UNF131130:UNJ131136 UXB131130:UXF131136 VGX131130:VHB131136 VQT131130:VQX131136 WAP131130:WAT131136 WKL131130:WKP131136 WUH131130:WUL131136 XED131130:XEH131136 HV196666:HZ196672 RR196666:RV196672 ABN196666:ABR196672 ALJ196666:ALN196672 AVF196666:AVJ196672 BFB196666:BFF196672 BOX196666:BPB196672 BYT196666:BYX196672 CIP196666:CIT196672 CSL196666:CSP196672 DCH196666:DCL196672 DMD196666:DMH196672 DVZ196666:DWD196672 EFV196666:EFZ196672 EPR196666:EPV196672 EZN196666:EZR196672 FJJ196666:FJN196672 FTF196666:FTJ196672 GDB196666:GDF196672 GMX196666:GNB196672 GWT196666:GWX196672 HGP196666:HGT196672 HQL196666:HQP196672 IAH196666:IAL196672 IKD196666:IKH196672 ITZ196666:IUD196672 JDV196666:JDZ196672 JNR196666:JNV196672 JXN196666:JXR196672 KHJ196666:KHN196672 KRF196666:KRJ196672 LBB196666:LBF196672 LKX196666:LLB196672 LUT196666:LUX196672 MEP196666:MET196672 MOL196666:MOP196672 MYH196666:MYL196672 NID196666:NIH196672 NRZ196666:NSD196672 OBV196666:OBZ196672 OLR196666:OLV196672 OVN196666:OVR196672 PFJ196666:PFN196672 PPF196666:PPJ196672 PZB196666:PZF196672 QIX196666:QJB196672 QST196666:QSX196672 RCP196666:RCT196672 RML196666:RMP196672 RWH196666:RWL196672 SGD196666:SGH196672 SPZ196666:SQD196672 SZV196666:SZZ196672 TJR196666:TJV196672 TTN196666:TTR196672 UDJ196666:UDN196672 UNF196666:UNJ196672 UXB196666:UXF196672 VGX196666:VHB196672 VQT196666:VQX196672 WAP196666:WAT196672 WKL196666:WKP196672 WUH196666:WUL196672 XED196666:XEH196672 HV262202:HZ262208 RR262202:RV262208 ABN262202:ABR262208 ALJ262202:ALN262208 AVF262202:AVJ262208 BFB262202:BFF262208 BOX262202:BPB262208 BYT262202:BYX262208 CIP262202:CIT262208 CSL262202:CSP262208 DCH262202:DCL262208 DMD262202:DMH262208 DVZ262202:DWD262208 EFV262202:EFZ262208 EPR262202:EPV262208 EZN262202:EZR262208 FJJ262202:FJN262208 FTF262202:FTJ262208 GDB262202:GDF262208 GMX262202:GNB262208 GWT262202:GWX262208 HGP262202:HGT262208 HQL262202:HQP262208 IAH262202:IAL262208 IKD262202:IKH262208 ITZ262202:IUD262208 JDV262202:JDZ262208 JNR262202:JNV262208 JXN262202:JXR262208 KHJ262202:KHN262208 KRF262202:KRJ262208 LBB262202:LBF262208 LKX262202:LLB262208 LUT262202:LUX262208 MEP262202:MET262208 MOL262202:MOP262208 MYH262202:MYL262208 NID262202:NIH262208 NRZ262202:NSD262208 OBV262202:OBZ262208 OLR262202:OLV262208 OVN262202:OVR262208 PFJ262202:PFN262208 PPF262202:PPJ262208 PZB262202:PZF262208 QIX262202:QJB262208 QST262202:QSX262208 RCP262202:RCT262208 RML262202:RMP262208 RWH262202:RWL262208 SGD262202:SGH262208 SPZ262202:SQD262208 SZV262202:SZZ262208 TJR262202:TJV262208 TTN262202:TTR262208 UDJ262202:UDN262208 UNF262202:UNJ262208 UXB262202:UXF262208 VGX262202:VHB262208 VQT262202:VQX262208 WAP262202:WAT262208 WKL262202:WKP262208 WUH262202:WUL262208 XED262202:XEH262208 HV327738:HZ327744 RR327738:RV327744 ABN327738:ABR327744 ALJ327738:ALN327744 AVF327738:AVJ327744 BFB327738:BFF327744 BOX327738:BPB327744 BYT327738:BYX327744 CIP327738:CIT327744 CSL327738:CSP327744 DCH327738:DCL327744 DMD327738:DMH327744 DVZ327738:DWD327744 EFV327738:EFZ327744 EPR327738:EPV327744 EZN327738:EZR327744 FJJ327738:FJN327744 FTF327738:FTJ327744 GDB327738:GDF327744 GMX327738:GNB327744 GWT327738:GWX327744 HGP327738:HGT327744 HQL327738:HQP327744 IAH327738:IAL327744 IKD327738:IKH327744 ITZ327738:IUD327744 JDV327738:JDZ327744 JNR327738:JNV327744 JXN327738:JXR327744 KHJ327738:KHN327744 KRF327738:KRJ327744 LBB327738:LBF327744 LKX327738:LLB327744 LUT327738:LUX327744 MEP327738:MET327744 MOL327738:MOP327744 MYH327738:MYL327744 NID327738:NIH327744 NRZ327738:NSD327744 OBV327738:OBZ327744 OLR327738:OLV327744 OVN327738:OVR327744 PFJ327738:PFN327744 PPF327738:PPJ327744 PZB327738:PZF327744 QIX327738:QJB327744 QST327738:QSX327744 RCP327738:RCT327744 RML327738:RMP327744 RWH327738:RWL327744 SGD327738:SGH327744 SPZ327738:SQD327744 SZV327738:SZZ327744 TJR327738:TJV327744 TTN327738:TTR327744 UDJ327738:UDN327744 UNF327738:UNJ327744 UXB327738:UXF327744 VGX327738:VHB327744 VQT327738:VQX327744 WAP327738:WAT327744 WKL327738:WKP327744 WUH327738:WUL327744 XED327738:XEH327744 HV393274:HZ393280 RR393274:RV393280 ABN393274:ABR393280 ALJ393274:ALN393280 AVF393274:AVJ393280 BFB393274:BFF393280 BOX393274:BPB393280 BYT393274:BYX393280 CIP393274:CIT393280 CSL393274:CSP393280 DCH393274:DCL393280 DMD393274:DMH393280 DVZ393274:DWD393280 EFV393274:EFZ393280 EPR393274:EPV393280 EZN393274:EZR393280 FJJ393274:FJN393280 FTF393274:FTJ393280 GDB393274:GDF393280 GMX393274:GNB393280 GWT393274:GWX393280 HGP393274:HGT393280 HQL393274:HQP393280 IAH393274:IAL393280 IKD393274:IKH393280 ITZ393274:IUD393280 JDV393274:JDZ393280 JNR393274:JNV393280 JXN393274:JXR393280 KHJ393274:KHN393280 KRF393274:KRJ393280 LBB393274:LBF393280 LKX393274:LLB393280 LUT393274:LUX393280 MEP393274:MET393280 MOL393274:MOP393280 MYH393274:MYL393280 NID393274:NIH393280 NRZ393274:NSD393280 OBV393274:OBZ393280 OLR393274:OLV393280 OVN393274:OVR393280 PFJ393274:PFN393280 PPF393274:PPJ393280 PZB393274:PZF393280 QIX393274:QJB393280 QST393274:QSX393280 RCP393274:RCT393280 RML393274:RMP393280 RWH393274:RWL393280 SGD393274:SGH393280 SPZ393274:SQD393280 SZV393274:SZZ393280 TJR393274:TJV393280 TTN393274:TTR393280 UDJ393274:UDN393280 UNF393274:UNJ393280 UXB393274:UXF393280 VGX393274:VHB393280 VQT393274:VQX393280 WAP393274:WAT393280 WKL393274:WKP393280 WUH393274:WUL393280 XED393274:XEH393280 HV458810:HZ458816 RR458810:RV458816 ABN458810:ABR458816 ALJ458810:ALN458816 AVF458810:AVJ458816 BFB458810:BFF458816 BOX458810:BPB458816 BYT458810:BYX458816 CIP458810:CIT458816 CSL458810:CSP458816 DCH458810:DCL458816 DMD458810:DMH458816 DVZ458810:DWD458816 EFV458810:EFZ458816 EPR458810:EPV458816 EZN458810:EZR458816 FJJ458810:FJN458816 FTF458810:FTJ458816 GDB458810:GDF458816 GMX458810:GNB458816 GWT458810:GWX458816 HGP458810:HGT458816 HQL458810:HQP458816 IAH458810:IAL458816 IKD458810:IKH458816 ITZ458810:IUD458816 JDV458810:JDZ458816 JNR458810:JNV458816 JXN458810:JXR458816 KHJ458810:KHN458816 KRF458810:KRJ458816 LBB458810:LBF458816 LKX458810:LLB458816 LUT458810:LUX458816 MEP458810:MET458816 MOL458810:MOP458816 MYH458810:MYL458816 NID458810:NIH458816 NRZ458810:NSD458816 OBV458810:OBZ458816 OLR458810:OLV458816 OVN458810:OVR458816 PFJ458810:PFN458816 PPF458810:PPJ458816 PZB458810:PZF458816 QIX458810:QJB458816 QST458810:QSX458816 RCP458810:RCT458816 RML458810:RMP458816 RWH458810:RWL458816 SGD458810:SGH458816 SPZ458810:SQD458816 SZV458810:SZZ458816 TJR458810:TJV458816 TTN458810:TTR458816 UDJ458810:UDN458816 UNF458810:UNJ458816 UXB458810:UXF458816 VGX458810:VHB458816 VQT458810:VQX458816 WAP458810:WAT458816 WKL458810:WKP458816 WUH458810:WUL458816 XED458810:XEH458816 HV524346:HZ524352 RR524346:RV524352 ABN524346:ABR524352 ALJ524346:ALN524352 AVF524346:AVJ524352 BFB524346:BFF524352 BOX524346:BPB524352 BYT524346:BYX524352 CIP524346:CIT524352 CSL524346:CSP524352 DCH524346:DCL524352 DMD524346:DMH524352 DVZ524346:DWD524352 EFV524346:EFZ524352 EPR524346:EPV524352 EZN524346:EZR524352 FJJ524346:FJN524352 FTF524346:FTJ524352 GDB524346:GDF524352 GMX524346:GNB524352 GWT524346:GWX524352 HGP524346:HGT524352 HQL524346:HQP524352 IAH524346:IAL524352 IKD524346:IKH524352 ITZ524346:IUD524352 JDV524346:JDZ524352 JNR524346:JNV524352 JXN524346:JXR524352 KHJ524346:KHN524352 KRF524346:KRJ524352 LBB524346:LBF524352 LKX524346:LLB524352 LUT524346:LUX524352 MEP524346:MET524352 MOL524346:MOP524352 MYH524346:MYL524352 NID524346:NIH524352 NRZ524346:NSD524352 OBV524346:OBZ524352 OLR524346:OLV524352 OVN524346:OVR524352 PFJ524346:PFN524352 PPF524346:PPJ524352 PZB524346:PZF524352 QIX524346:QJB524352 QST524346:QSX524352 RCP524346:RCT524352 RML524346:RMP524352 RWH524346:RWL524352 SGD524346:SGH524352 SPZ524346:SQD524352 SZV524346:SZZ524352 TJR524346:TJV524352 TTN524346:TTR524352 UDJ524346:UDN524352 UNF524346:UNJ524352 UXB524346:UXF524352 VGX524346:VHB524352 VQT524346:VQX524352 WAP524346:WAT524352 WKL524346:WKP524352 WUH524346:WUL524352 XED524346:XEH524352 HV589882:HZ589888 RR589882:RV589888 ABN589882:ABR589888 ALJ589882:ALN589888 AVF589882:AVJ589888 BFB589882:BFF589888 BOX589882:BPB589888 BYT589882:BYX589888 CIP589882:CIT589888 CSL589882:CSP589888 DCH589882:DCL589888 DMD589882:DMH589888 DVZ589882:DWD589888 EFV589882:EFZ589888 EPR589882:EPV589888 EZN589882:EZR589888 FJJ589882:FJN589888 FTF589882:FTJ589888 GDB589882:GDF589888 GMX589882:GNB589888 GWT589882:GWX589888 HGP589882:HGT589888 HQL589882:HQP589888 IAH589882:IAL589888 IKD589882:IKH589888 ITZ589882:IUD589888 JDV589882:JDZ589888 JNR589882:JNV589888 JXN589882:JXR589888 KHJ589882:KHN589888 KRF589882:KRJ589888 LBB589882:LBF589888 LKX589882:LLB589888 LUT589882:LUX589888 MEP589882:MET589888 MOL589882:MOP589888 MYH589882:MYL589888 NID589882:NIH589888 NRZ589882:NSD589888 OBV589882:OBZ589888 OLR589882:OLV589888 OVN589882:OVR589888 PFJ589882:PFN589888 PPF589882:PPJ589888 PZB589882:PZF589888 QIX589882:QJB589888 QST589882:QSX589888 RCP589882:RCT589888 RML589882:RMP589888 RWH589882:RWL589888 SGD589882:SGH589888 SPZ589882:SQD589888 SZV589882:SZZ589888 TJR589882:TJV589888 TTN589882:TTR589888 UDJ589882:UDN589888 UNF589882:UNJ589888 UXB589882:UXF589888 VGX589882:VHB589888 VQT589882:VQX589888 WAP589882:WAT589888 WKL589882:WKP589888 WUH589882:WUL589888 XED589882:XEH589888 HV655418:HZ655424 RR655418:RV655424 ABN655418:ABR655424 ALJ655418:ALN655424 AVF655418:AVJ655424 BFB655418:BFF655424 BOX655418:BPB655424 BYT655418:BYX655424 CIP655418:CIT655424 CSL655418:CSP655424 DCH655418:DCL655424 DMD655418:DMH655424 DVZ655418:DWD655424 EFV655418:EFZ655424 EPR655418:EPV655424 EZN655418:EZR655424 FJJ655418:FJN655424 FTF655418:FTJ655424 GDB655418:GDF655424 GMX655418:GNB655424 GWT655418:GWX655424 HGP655418:HGT655424 HQL655418:HQP655424 IAH655418:IAL655424 IKD655418:IKH655424 ITZ655418:IUD655424 JDV655418:JDZ655424 JNR655418:JNV655424 JXN655418:JXR655424 KHJ655418:KHN655424 KRF655418:KRJ655424 LBB655418:LBF655424 LKX655418:LLB655424 LUT655418:LUX655424 MEP655418:MET655424 MOL655418:MOP655424 MYH655418:MYL655424 NID655418:NIH655424 NRZ655418:NSD655424 OBV655418:OBZ655424 OLR655418:OLV655424 OVN655418:OVR655424 PFJ655418:PFN655424 PPF655418:PPJ655424 PZB655418:PZF655424 QIX655418:QJB655424 QST655418:QSX655424 RCP655418:RCT655424 RML655418:RMP655424 RWH655418:RWL655424 SGD655418:SGH655424 SPZ655418:SQD655424 SZV655418:SZZ655424 TJR655418:TJV655424 TTN655418:TTR655424 UDJ655418:UDN655424 UNF655418:UNJ655424 UXB655418:UXF655424 VGX655418:VHB655424 VQT655418:VQX655424 WAP655418:WAT655424 WKL655418:WKP655424 WUH655418:WUL655424 XED655418:XEH655424 HV720954:HZ720960 RR720954:RV720960 ABN720954:ABR720960 ALJ720954:ALN720960 AVF720954:AVJ720960 BFB720954:BFF720960 BOX720954:BPB720960 BYT720954:BYX720960 CIP720954:CIT720960 CSL720954:CSP720960 DCH720954:DCL720960 DMD720954:DMH720960 DVZ720954:DWD720960 EFV720954:EFZ720960 EPR720954:EPV720960 EZN720954:EZR720960 FJJ720954:FJN720960 FTF720954:FTJ720960 GDB720954:GDF720960 GMX720954:GNB720960 GWT720954:GWX720960 HGP720954:HGT720960 HQL720954:HQP720960 IAH720954:IAL720960 IKD720954:IKH720960 ITZ720954:IUD720960 JDV720954:JDZ720960 JNR720954:JNV720960 JXN720954:JXR720960 KHJ720954:KHN720960 KRF720954:KRJ720960 LBB720954:LBF720960 LKX720954:LLB720960 LUT720954:LUX720960 MEP720954:MET720960 MOL720954:MOP720960 MYH720954:MYL720960 NID720954:NIH720960 NRZ720954:NSD720960 OBV720954:OBZ720960 OLR720954:OLV720960 OVN720954:OVR720960 PFJ720954:PFN720960 PPF720954:PPJ720960 PZB720954:PZF720960 QIX720954:QJB720960 QST720954:QSX720960 RCP720954:RCT720960 RML720954:RMP720960 RWH720954:RWL720960 SGD720954:SGH720960 SPZ720954:SQD720960 SZV720954:SZZ720960 TJR720954:TJV720960 TTN720954:TTR720960 UDJ720954:UDN720960 UNF720954:UNJ720960 UXB720954:UXF720960 VGX720954:VHB720960 VQT720954:VQX720960 WAP720954:WAT720960 WKL720954:WKP720960 WUH720954:WUL720960 XED720954:XEH720960 HV786490:HZ786496 RR786490:RV786496 ABN786490:ABR786496 ALJ786490:ALN786496 AVF786490:AVJ786496 BFB786490:BFF786496 BOX786490:BPB786496 BYT786490:BYX786496 CIP786490:CIT786496 CSL786490:CSP786496 DCH786490:DCL786496 DMD786490:DMH786496 DVZ786490:DWD786496 EFV786490:EFZ786496 EPR786490:EPV786496 EZN786490:EZR786496 FJJ786490:FJN786496 FTF786490:FTJ786496 GDB786490:GDF786496 GMX786490:GNB786496 GWT786490:GWX786496 HGP786490:HGT786496 HQL786490:HQP786496 IAH786490:IAL786496 IKD786490:IKH786496 ITZ786490:IUD786496 JDV786490:JDZ786496 JNR786490:JNV786496 JXN786490:JXR786496 KHJ786490:KHN786496 KRF786490:KRJ786496 LBB786490:LBF786496 LKX786490:LLB786496 LUT786490:LUX786496 MEP786490:MET786496 MOL786490:MOP786496 MYH786490:MYL786496 NID786490:NIH786496 NRZ786490:NSD786496 OBV786490:OBZ786496 OLR786490:OLV786496 OVN786490:OVR786496 PFJ786490:PFN786496 PPF786490:PPJ786496 PZB786490:PZF786496 QIX786490:QJB786496 QST786490:QSX786496 RCP786490:RCT786496 RML786490:RMP786496 RWH786490:RWL786496 SGD786490:SGH786496 SPZ786490:SQD786496 SZV786490:SZZ786496 TJR786490:TJV786496 TTN786490:TTR786496 UDJ786490:UDN786496 UNF786490:UNJ786496 UXB786490:UXF786496 VGX786490:VHB786496 VQT786490:VQX786496 WAP786490:WAT786496 WKL786490:WKP786496 WUH786490:WUL786496 XED786490:XEH786496 HV852026:HZ852032 RR852026:RV852032 ABN852026:ABR852032 ALJ852026:ALN852032 AVF852026:AVJ852032 BFB852026:BFF852032 BOX852026:BPB852032 BYT852026:BYX852032 CIP852026:CIT852032 CSL852026:CSP852032 DCH852026:DCL852032 DMD852026:DMH852032 DVZ852026:DWD852032 EFV852026:EFZ852032 EPR852026:EPV852032 EZN852026:EZR852032 FJJ852026:FJN852032 FTF852026:FTJ852032 GDB852026:GDF852032 GMX852026:GNB852032 GWT852026:GWX852032 HGP852026:HGT852032 HQL852026:HQP852032 IAH852026:IAL852032 IKD852026:IKH852032 ITZ852026:IUD852032 JDV852026:JDZ852032 JNR852026:JNV852032 JXN852026:JXR852032 KHJ852026:KHN852032 KRF852026:KRJ852032 LBB852026:LBF852032 LKX852026:LLB852032 LUT852026:LUX852032 MEP852026:MET852032 MOL852026:MOP852032 MYH852026:MYL852032 NID852026:NIH852032 NRZ852026:NSD852032 OBV852026:OBZ852032 OLR852026:OLV852032 OVN852026:OVR852032 PFJ852026:PFN852032 PPF852026:PPJ852032 PZB852026:PZF852032 QIX852026:QJB852032 QST852026:QSX852032 RCP852026:RCT852032 RML852026:RMP852032 RWH852026:RWL852032 SGD852026:SGH852032 SPZ852026:SQD852032 SZV852026:SZZ852032 TJR852026:TJV852032 TTN852026:TTR852032 UDJ852026:UDN852032 UNF852026:UNJ852032 UXB852026:UXF852032 VGX852026:VHB852032 VQT852026:VQX852032 WAP852026:WAT852032 WKL852026:WKP852032 WUH852026:WUL852032 XED852026:XEH852032 HV917562:HZ917568 RR917562:RV917568 ABN917562:ABR917568 ALJ917562:ALN917568 AVF917562:AVJ917568 BFB917562:BFF917568 BOX917562:BPB917568 BYT917562:BYX917568 CIP917562:CIT917568 CSL917562:CSP917568 DCH917562:DCL917568 DMD917562:DMH917568 DVZ917562:DWD917568 EFV917562:EFZ917568 EPR917562:EPV917568 EZN917562:EZR917568 FJJ917562:FJN917568 FTF917562:FTJ917568 GDB917562:GDF917568 GMX917562:GNB917568 GWT917562:GWX917568 HGP917562:HGT917568 HQL917562:HQP917568 IAH917562:IAL917568 IKD917562:IKH917568 ITZ917562:IUD917568 JDV917562:JDZ917568 JNR917562:JNV917568 JXN917562:JXR917568 KHJ917562:KHN917568 KRF917562:KRJ917568 LBB917562:LBF917568 LKX917562:LLB917568 LUT917562:LUX917568 MEP917562:MET917568 MOL917562:MOP917568 MYH917562:MYL917568 NID917562:NIH917568 NRZ917562:NSD917568 OBV917562:OBZ917568 OLR917562:OLV917568 OVN917562:OVR917568 PFJ917562:PFN917568 PPF917562:PPJ917568 PZB917562:PZF917568 QIX917562:QJB917568 QST917562:QSX917568 RCP917562:RCT917568 RML917562:RMP917568 RWH917562:RWL917568 SGD917562:SGH917568 SPZ917562:SQD917568 SZV917562:SZZ917568 TJR917562:TJV917568 TTN917562:TTR917568 UDJ917562:UDN917568 UNF917562:UNJ917568 UXB917562:UXF917568 VGX917562:VHB917568 VQT917562:VQX917568 WAP917562:WAT917568 WKL917562:WKP917568 WUH917562:WUL917568 XED917562:XEH917568 HV983098:HZ983104 RR983098:RV983104 ABN983098:ABR983104 ALJ983098:ALN983104 AVF983098:AVJ983104 BFB983098:BFF983104 BOX983098:BPB983104 BYT983098:BYX983104 CIP983098:CIT983104 CSL983098:CSP983104 DCH983098:DCL983104 DMD983098:DMH983104 DVZ983098:DWD983104 EFV983098:EFZ983104 EPR983098:EPV983104 EZN983098:EZR983104 FJJ983098:FJN983104 FTF983098:FTJ983104 GDB983098:GDF983104 GMX983098:GNB983104 GWT983098:GWX983104 HGP983098:HGT983104 HQL983098:HQP983104 IAH983098:IAL983104 IKD983098:IKH983104 ITZ983098:IUD983104 JDV983098:JDZ983104 JNR983098:JNV983104 JXN983098:JXR983104 KHJ983098:KHN983104 KRF983098:KRJ983104 LBB983098:LBF983104 LKX983098:LLB983104 LUT983098:LUX983104 MEP983098:MET983104 MOL983098:MOP983104 MYH983098:MYL983104 NID983098:NIH983104 NRZ983098:NSD983104 OBV983098:OBZ983104 OLR983098:OLV983104 OVN983098:OVR983104 PFJ983098:PFN983104 PPF983098:PPJ983104 PZB983098:PZF983104 QIX983098:QJB983104 QST983098:QSX983104 RCP983098:RCT983104 RML983098:RMP983104 RWH983098:RWL983104 SGD983098:SGH983104 SPZ983098:SQD983104 SZV983098:SZZ983104 TJR983098:TJV983104 TTN983098:TTR983104 UDJ983098:UDN983104 UNF983098:UNJ983104 UXB983098:UXF983104 VGX983098:VHB983104 VQT983098:VQX983104 WAP983098:WAT983104 WKL983098:WKP983104 WUH983098:WUL983104 XED983098:XEH983104 HV46:HZ46 RR46:RV46 ABN46:ABR46 ALJ46:ALN46 AVF46:AVJ46 BFB46:BFF46 BOX46:BPB46 BYT46:BYX46 CIP46:CIT46 CSL46:CSP46 DCH46:DCL46 DMD46:DMH46 DVZ46:DWD46 EFV46:EFZ46 EPR46:EPV46 EZN46:EZR46 FJJ46:FJN46 FTF46:FTJ46 GDB46:GDF46 GMX46:GNB46 GWT46:GWX46 HGP46:HGT46 HQL46:HQP46 IAH46:IAL46 IKD46:IKH46 ITZ46:IUD46 JDV46:JDZ46 JNR46:JNV46 JXN46:JXR46 KHJ46:KHN46 KRF46:KRJ46 LBB46:LBF46 LKX46:LLB46 LUT46:LUX46 MEP46:MET46 MOL46:MOP46 MYH46:MYL46 NID46:NIH46 NRZ46:NSD46 OBV46:OBZ46 OLR46:OLV46 OVN46:OVR46 PFJ46:PFN46 PPF46:PPJ46 PZB46:PZF46 QIX46:QJB46 QST46:QSX46 RCP46:RCT46 RML46:RMP46 RWH46:RWL46 SGD46:SGH46 SPZ46:SQD46 SZV46:SZZ46 TJR46:TJV46 TTN46:TTR46 UDJ46:UDN46 UNF46:UNJ46 UXB46:UXF46 VGX46:VHB46 VQT46:VQX46 WAP46:WAT46 WKL46:WKP46 WUH46:WUL46 XED46:XEH46 HV65584:HZ65584 RR65584:RV65584 ABN65584:ABR65584 ALJ65584:ALN65584 AVF65584:AVJ65584 BFB65584:BFF65584 BOX65584:BPB65584 BYT65584:BYX65584 CIP65584:CIT65584 CSL65584:CSP65584 DCH65584:DCL65584 DMD65584:DMH65584 DVZ65584:DWD65584 EFV65584:EFZ65584 EPR65584:EPV65584 EZN65584:EZR65584 FJJ65584:FJN65584 FTF65584:FTJ65584 GDB65584:GDF65584 GMX65584:GNB65584 GWT65584:GWX65584 HGP65584:HGT65584 HQL65584:HQP65584 IAH65584:IAL65584 IKD65584:IKH65584 ITZ65584:IUD65584 JDV65584:JDZ65584 JNR65584:JNV65584 JXN65584:JXR65584 KHJ65584:KHN65584 KRF65584:KRJ65584 LBB65584:LBF65584 LKX65584:LLB65584 LUT65584:LUX65584 MEP65584:MET65584 MOL65584:MOP65584 MYH65584:MYL65584 NID65584:NIH65584 NRZ65584:NSD65584 OBV65584:OBZ65584 OLR65584:OLV65584 OVN65584:OVR65584 PFJ65584:PFN65584 PPF65584:PPJ65584 PZB65584:PZF65584 QIX65584:QJB65584 QST65584:QSX65584 RCP65584:RCT65584 RML65584:RMP65584 RWH65584:RWL65584 SGD65584:SGH65584 SPZ65584:SQD65584 SZV65584:SZZ65584 TJR65584:TJV65584 TTN65584:TTR65584 UDJ65584:UDN65584 UNF65584:UNJ65584 UXB65584:UXF65584 VGX65584:VHB65584 VQT65584:VQX65584 WAP65584:WAT65584 WKL65584:WKP65584 WUH65584:WUL65584 XED65584:XEH65584 HV131120:HZ131120 RR131120:RV131120 ABN131120:ABR131120 ALJ131120:ALN131120 AVF131120:AVJ131120 BFB131120:BFF131120 BOX131120:BPB131120 BYT131120:BYX131120 CIP131120:CIT131120 CSL131120:CSP131120 DCH131120:DCL131120 DMD131120:DMH131120 DVZ131120:DWD131120 EFV131120:EFZ131120 EPR131120:EPV131120 EZN131120:EZR131120 FJJ131120:FJN131120 FTF131120:FTJ131120 GDB131120:GDF131120 GMX131120:GNB131120 GWT131120:GWX131120 HGP131120:HGT131120 HQL131120:HQP131120 IAH131120:IAL131120 IKD131120:IKH131120 ITZ131120:IUD131120 JDV131120:JDZ131120 JNR131120:JNV131120 JXN131120:JXR131120 KHJ131120:KHN131120 KRF131120:KRJ131120 LBB131120:LBF131120 LKX131120:LLB131120 LUT131120:LUX131120 MEP131120:MET131120 MOL131120:MOP131120 MYH131120:MYL131120 NID131120:NIH131120 NRZ131120:NSD131120 OBV131120:OBZ131120 OLR131120:OLV131120 OVN131120:OVR131120 PFJ131120:PFN131120 PPF131120:PPJ131120 PZB131120:PZF131120 QIX131120:QJB131120 QST131120:QSX131120 RCP131120:RCT131120 RML131120:RMP131120 RWH131120:RWL131120 SGD131120:SGH131120 SPZ131120:SQD131120 SZV131120:SZZ131120 TJR131120:TJV131120 TTN131120:TTR131120 UDJ131120:UDN131120 UNF131120:UNJ131120 UXB131120:UXF131120 VGX131120:VHB131120 VQT131120:VQX131120 WAP131120:WAT131120 WKL131120:WKP131120 WUH131120:WUL131120 XED131120:XEH131120 HV196656:HZ196656 RR196656:RV196656 ABN196656:ABR196656 ALJ196656:ALN196656 AVF196656:AVJ196656 BFB196656:BFF196656 BOX196656:BPB196656 BYT196656:BYX196656 CIP196656:CIT196656 CSL196656:CSP196656 DCH196656:DCL196656 DMD196656:DMH196656 DVZ196656:DWD196656 EFV196656:EFZ196656 EPR196656:EPV196656 EZN196656:EZR196656 FJJ196656:FJN196656 FTF196656:FTJ196656 GDB196656:GDF196656 GMX196656:GNB196656 GWT196656:GWX196656 HGP196656:HGT196656 HQL196656:HQP196656 IAH196656:IAL196656 IKD196656:IKH196656 ITZ196656:IUD196656 JDV196656:JDZ196656 JNR196656:JNV196656 JXN196656:JXR196656 KHJ196656:KHN196656 KRF196656:KRJ196656 LBB196656:LBF196656 LKX196656:LLB196656 LUT196656:LUX196656 MEP196656:MET196656 MOL196656:MOP196656 MYH196656:MYL196656 NID196656:NIH196656 NRZ196656:NSD196656 OBV196656:OBZ196656 OLR196656:OLV196656 OVN196656:OVR196656 PFJ196656:PFN196656 PPF196656:PPJ196656 PZB196656:PZF196656 QIX196656:QJB196656 QST196656:QSX196656 RCP196656:RCT196656 RML196656:RMP196656 RWH196656:RWL196656 SGD196656:SGH196656 SPZ196656:SQD196656 SZV196656:SZZ196656 TJR196656:TJV196656 TTN196656:TTR196656 UDJ196656:UDN196656 UNF196656:UNJ196656 UXB196656:UXF196656 VGX196656:VHB196656 VQT196656:VQX196656 WAP196656:WAT196656 WKL196656:WKP196656 WUH196656:WUL196656 XED196656:XEH196656 HV262192:HZ262192 RR262192:RV262192 ABN262192:ABR262192 ALJ262192:ALN262192 AVF262192:AVJ262192 BFB262192:BFF262192 BOX262192:BPB262192 BYT262192:BYX262192 CIP262192:CIT262192 CSL262192:CSP262192 DCH262192:DCL262192 DMD262192:DMH262192 DVZ262192:DWD262192 EFV262192:EFZ262192 EPR262192:EPV262192 EZN262192:EZR262192 FJJ262192:FJN262192 FTF262192:FTJ262192 GDB262192:GDF262192 GMX262192:GNB262192 GWT262192:GWX262192 HGP262192:HGT262192 HQL262192:HQP262192 IAH262192:IAL262192 IKD262192:IKH262192 ITZ262192:IUD262192 JDV262192:JDZ262192 JNR262192:JNV262192 JXN262192:JXR262192 KHJ262192:KHN262192 KRF262192:KRJ262192 LBB262192:LBF262192 LKX262192:LLB262192 LUT262192:LUX262192 MEP262192:MET262192 MOL262192:MOP262192 MYH262192:MYL262192 NID262192:NIH262192 NRZ262192:NSD262192 OBV262192:OBZ262192 OLR262192:OLV262192 OVN262192:OVR262192 PFJ262192:PFN262192 PPF262192:PPJ262192 PZB262192:PZF262192 QIX262192:QJB262192 QST262192:QSX262192 RCP262192:RCT262192 RML262192:RMP262192 RWH262192:RWL262192 SGD262192:SGH262192 SPZ262192:SQD262192 SZV262192:SZZ262192 TJR262192:TJV262192 TTN262192:TTR262192 UDJ262192:UDN262192 UNF262192:UNJ262192 UXB262192:UXF262192 VGX262192:VHB262192 VQT262192:VQX262192 WAP262192:WAT262192 WKL262192:WKP262192 WUH262192:WUL262192 XED262192:XEH262192 HV327728:HZ327728 RR327728:RV327728 ABN327728:ABR327728 ALJ327728:ALN327728 AVF327728:AVJ327728 BFB327728:BFF327728 BOX327728:BPB327728 BYT327728:BYX327728 CIP327728:CIT327728 CSL327728:CSP327728 DCH327728:DCL327728 DMD327728:DMH327728 DVZ327728:DWD327728 EFV327728:EFZ327728 EPR327728:EPV327728 EZN327728:EZR327728 FJJ327728:FJN327728 FTF327728:FTJ327728 GDB327728:GDF327728 GMX327728:GNB327728 GWT327728:GWX327728 HGP327728:HGT327728 HQL327728:HQP327728 IAH327728:IAL327728 IKD327728:IKH327728 ITZ327728:IUD327728 JDV327728:JDZ327728 JNR327728:JNV327728 JXN327728:JXR327728 KHJ327728:KHN327728 KRF327728:KRJ327728 LBB327728:LBF327728 LKX327728:LLB327728 LUT327728:LUX327728 MEP327728:MET327728 MOL327728:MOP327728 MYH327728:MYL327728 NID327728:NIH327728 NRZ327728:NSD327728 OBV327728:OBZ327728 OLR327728:OLV327728 OVN327728:OVR327728 PFJ327728:PFN327728 PPF327728:PPJ327728 PZB327728:PZF327728 QIX327728:QJB327728 QST327728:QSX327728 RCP327728:RCT327728 RML327728:RMP327728 RWH327728:RWL327728 SGD327728:SGH327728 SPZ327728:SQD327728 SZV327728:SZZ327728 TJR327728:TJV327728 TTN327728:TTR327728 UDJ327728:UDN327728 UNF327728:UNJ327728 UXB327728:UXF327728 VGX327728:VHB327728 VQT327728:VQX327728 WAP327728:WAT327728 WKL327728:WKP327728 WUH327728:WUL327728 XED327728:XEH327728 HV393264:HZ393264 RR393264:RV393264 ABN393264:ABR393264 ALJ393264:ALN393264 AVF393264:AVJ393264 BFB393264:BFF393264 BOX393264:BPB393264 BYT393264:BYX393264 CIP393264:CIT393264 CSL393264:CSP393264 DCH393264:DCL393264 DMD393264:DMH393264 DVZ393264:DWD393264 EFV393264:EFZ393264 EPR393264:EPV393264 EZN393264:EZR393264 FJJ393264:FJN393264 FTF393264:FTJ393264 GDB393264:GDF393264 GMX393264:GNB393264 GWT393264:GWX393264 HGP393264:HGT393264 HQL393264:HQP393264 IAH393264:IAL393264 IKD393264:IKH393264 ITZ393264:IUD393264 JDV393264:JDZ393264 JNR393264:JNV393264 JXN393264:JXR393264 KHJ393264:KHN393264 KRF393264:KRJ393264 LBB393264:LBF393264 LKX393264:LLB393264 LUT393264:LUX393264 MEP393264:MET393264 MOL393264:MOP393264 MYH393264:MYL393264 NID393264:NIH393264 NRZ393264:NSD393264 OBV393264:OBZ393264 OLR393264:OLV393264 OVN393264:OVR393264 PFJ393264:PFN393264 PPF393264:PPJ393264 PZB393264:PZF393264 QIX393264:QJB393264 QST393264:QSX393264 RCP393264:RCT393264 RML393264:RMP393264 RWH393264:RWL393264 SGD393264:SGH393264 SPZ393264:SQD393264 SZV393264:SZZ393264 TJR393264:TJV393264 TTN393264:TTR393264 UDJ393264:UDN393264 UNF393264:UNJ393264 UXB393264:UXF393264 VGX393264:VHB393264 VQT393264:VQX393264 WAP393264:WAT393264 WKL393264:WKP393264 WUH393264:WUL393264 XED393264:XEH393264 HV458800:HZ458800 RR458800:RV458800 ABN458800:ABR458800 ALJ458800:ALN458800 AVF458800:AVJ458800 BFB458800:BFF458800 BOX458800:BPB458800 BYT458800:BYX458800 CIP458800:CIT458800 CSL458800:CSP458800 DCH458800:DCL458800 DMD458800:DMH458800 DVZ458800:DWD458800 EFV458800:EFZ458800 EPR458800:EPV458800 EZN458800:EZR458800 FJJ458800:FJN458800 FTF458800:FTJ458800 GDB458800:GDF458800 GMX458800:GNB458800 GWT458800:GWX458800 HGP458800:HGT458800 HQL458800:HQP458800 IAH458800:IAL458800 IKD458800:IKH458800 ITZ458800:IUD458800 JDV458800:JDZ458800 JNR458800:JNV458800 JXN458800:JXR458800 KHJ458800:KHN458800 KRF458800:KRJ458800 LBB458800:LBF458800 LKX458800:LLB458800 LUT458800:LUX458800 MEP458800:MET458800 MOL458800:MOP458800 MYH458800:MYL458800 NID458800:NIH458800 NRZ458800:NSD458800 OBV458800:OBZ458800 OLR458800:OLV458800 OVN458800:OVR458800 PFJ458800:PFN458800 PPF458800:PPJ458800 PZB458800:PZF458800 QIX458800:QJB458800 QST458800:QSX458800 RCP458800:RCT458800 RML458800:RMP458800 RWH458800:RWL458800 SGD458800:SGH458800 SPZ458800:SQD458800 SZV458800:SZZ458800 TJR458800:TJV458800 TTN458800:TTR458800 UDJ458800:UDN458800 UNF458800:UNJ458800 UXB458800:UXF458800 VGX458800:VHB458800 VQT458800:VQX458800 WAP458800:WAT458800 WKL458800:WKP458800 WUH458800:WUL458800 XED458800:XEH458800 HV524336:HZ524336 RR524336:RV524336 ABN524336:ABR524336 ALJ524336:ALN524336 AVF524336:AVJ524336 BFB524336:BFF524336 BOX524336:BPB524336 BYT524336:BYX524336 CIP524336:CIT524336 CSL524336:CSP524336 DCH524336:DCL524336 DMD524336:DMH524336 DVZ524336:DWD524336 EFV524336:EFZ524336 EPR524336:EPV524336 EZN524336:EZR524336 FJJ524336:FJN524336 FTF524336:FTJ524336 GDB524336:GDF524336 GMX524336:GNB524336 GWT524336:GWX524336 HGP524336:HGT524336 HQL524336:HQP524336 IAH524336:IAL524336 IKD524336:IKH524336 ITZ524336:IUD524336 JDV524336:JDZ524336 JNR524336:JNV524336 JXN524336:JXR524336 KHJ524336:KHN524336 KRF524336:KRJ524336 LBB524336:LBF524336 LKX524336:LLB524336 LUT524336:LUX524336 MEP524336:MET524336 MOL524336:MOP524336 MYH524336:MYL524336 NID524336:NIH524336 NRZ524336:NSD524336 OBV524336:OBZ524336 OLR524336:OLV524336 OVN524336:OVR524336 PFJ524336:PFN524336 PPF524336:PPJ524336 PZB524336:PZF524336 QIX524336:QJB524336 QST524336:QSX524336 RCP524336:RCT524336 RML524336:RMP524336 RWH524336:RWL524336 SGD524336:SGH524336 SPZ524336:SQD524336 SZV524336:SZZ524336 TJR524336:TJV524336 TTN524336:TTR524336 UDJ524336:UDN524336 UNF524336:UNJ524336 UXB524336:UXF524336 VGX524336:VHB524336 VQT524336:VQX524336 WAP524336:WAT524336 WKL524336:WKP524336 WUH524336:WUL524336 XED524336:XEH524336 HV589872:HZ589872 RR589872:RV589872 ABN589872:ABR589872 ALJ589872:ALN589872 AVF589872:AVJ589872 BFB589872:BFF589872 BOX589872:BPB589872 BYT589872:BYX589872 CIP589872:CIT589872 CSL589872:CSP589872 DCH589872:DCL589872 DMD589872:DMH589872 DVZ589872:DWD589872 EFV589872:EFZ589872 EPR589872:EPV589872 EZN589872:EZR589872 FJJ589872:FJN589872 FTF589872:FTJ589872 GDB589872:GDF589872 GMX589872:GNB589872 GWT589872:GWX589872 HGP589872:HGT589872 HQL589872:HQP589872 IAH589872:IAL589872 IKD589872:IKH589872 ITZ589872:IUD589872 JDV589872:JDZ589872 JNR589872:JNV589872 JXN589872:JXR589872 KHJ589872:KHN589872 KRF589872:KRJ589872 LBB589872:LBF589872 LKX589872:LLB589872 LUT589872:LUX589872 MEP589872:MET589872 MOL589872:MOP589872 MYH589872:MYL589872 NID589872:NIH589872 NRZ589872:NSD589872 OBV589872:OBZ589872 OLR589872:OLV589872 OVN589872:OVR589872 PFJ589872:PFN589872 PPF589872:PPJ589872 PZB589872:PZF589872 QIX589872:QJB589872 QST589872:QSX589872 RCP589872:RCT589872 RML589872:RMP589872 RWH589872:RWL589872 SGD589872:SGH589872 SPZ589872:SQD589872 SZV589872:SZZ589872 TJR589872:TJV589872 TTN589872:TTR589872 UDJ589872:UDN589872 UNF589872:UNJ589872 UXB589872:UXF589872 VGX589872:VHB589872 VQT589872:VQX589872 WAP589872:WAT589872 WKL589872:WKP589872 WUH589872:WUL589872 XED589872:XEH589872 HV655408:HZ655408 RR655408:RV655408 ABN655408:ABR655408 ALJ655408:ALN655408 AVF655408:AVJ655408 BFB655408:BFF655408 BOX655408:BPB655408 BYT655408:BYX655408 CIP655408:CIT655408 CSL655408:CSP655408 DCH655408:DCL655408 DMD655408:DMH655408 DVZ655408:DWD655408 EFV655408:EFZ655408 EPR655408:EPV655408 EZN655408:EZR655408 FJJ655408:FJN655408 FTF655408:FTJ655408 GDB655408:GDF655408 GMX655408:GNB655408 GWT655408:GWX655408 HGP655408:HGT655408 HQL655408:HQP655408 IAH655408:IAL655408 IKD655408:IKH655408 ITZ655408:IUD655408 JDV655408:JDZ655408 JNR655408:JNV655408 JXN655408:JXR655408 KHJ655408:KHN655408 KRF655408:KRJ655408 LBB655408:LBF655408 LKX655408:LLB655408 LUT655408:LUX655408 MEP655408:MET655408 MOL655408:MOP655408 MYH655408:MYL655408 NID655408:NIH655408 NRZ655408:NSD655408 OBV655408:OBZ655408 OLR655408:OLV655408 OVN655408:OVR655408 PFJ655408:PFN655408 PPF655408:PPJ655408 PZB655408:PZF655408 QIX655408:QJB655408 QST655408:QSX655408 RCP655408:RCT655408 RML655408:RMP655408 RWH655408:RWL655408 SGD655408:SGH655408 SPZ655408:SQD655408 SZV655408:SZZ655408 TJR655408:TJV655408 TTN655408:TTR655408 UDJ655408:UDN655408 UNF655408:UNJ655408 UXB655408:UXF655408 VGX655408:VHB655408 VQT655408:VQX655408 WAP655408:WAT655408 WKL655408:WKP655408 WUH655408:WUL655408 XED655408:XEH655408 HV720944:HZ720944 RR720944:RV720944 ABN720944:ABR720944 ALJ720944:ALN720944 AVF720944:AVJ720944 BFB720944:BFF720944 BOX720944:BPB720944 BYT720944:BYX720944 CIP720944:CIT720944 CSL720944:CSP720944 DCH720944:DCL720944 DMD720944:DMH720944 DVZ720944:DWD720944 EFV720944:EFZ720944 EPR720944:EPV720944 EZN720944:EZR720944 FJJ720944:FJN720944 FTF720944:FTJ720944 GDB720944:GDF720944 GMX720944:GNB720944 GWT720944:GWX720944 HGP720944:HGT720944 HQL720944:HQP720944 IAH720944:IAL720944 IKD720944:IKH720944 ITZ720944:IUD720944 JDV720944:JDZ720944 JNR720944:JNV720944 JXN720944:JXR720944 KHJ720944:KHN720944 KRF720944:KRJ720944 LBB720944:LBF720944 LKX720944:LLB720944 LUT720944:LUX720944 MEP720944:MET720944 MOL720944:MOP720944 MYH720944:MYL720944 NID720944:NIH720944 NRZ720944:NSD720944 OBV720944:OBZ720944 OLR720944:OLV720944 OVN720944:OVR720944 PFJ720944:PFN720944 PPF720944:PPJ720944 PZB720944:PZF720944 QIX720944:QJB720944 QST720944:QSX720944 RCP720944:RCT720944 RML720944:RMP720944 RWH720944:RWL720944 SGD720944:SGH720944 SPZ720944:SQD720944 SZV720944:SZZ720944 TJR720944:TJV720944 TTN720944:TTR720944 UDJ720944:UDN720944 UNF720944:UNJ720944 UXB720944:UXF720944 VGX720944:VHB720944 VQT720944:VQX720944 WAP720944:WAT720944 WKL720944:WKP720944 WUH720944:WUL720944 XED720944:XEH720944 HV786480:HZ786480 RR786480:RV786480 ABN786480:ABR786480 ALJ786480:ALN786480 AVF786480:AVJ786480 BFB786480:BFF786480 BOX786480:BPB786480 BYT786480:BYX786480 CIP786480:CIT786480 CSL786480:CSP786480 DCH786480:DCL786480 DMD786480:DMH786480 DVZ786480:DWD786480 EFV786480:EFZ786480 EPR786480:EPV786480 EZN786480:EZR786480 FJJ786480:FJN786480 FTF786480:FTJ786480 GDB786480:GDF786480 GMX786480:GNB786480 GWT786480:GWX786480 HGP786480:HGT786480 HQL786480:HQP786480 IAH786480:IAL786480 IKD786480:IKH786480 ITZ786480:IUD786480 JDV786480:JDZ786480 JNR786480:JNV786480 JXN786480:JXR786480 KHJ786480:KHN786480 KRF786480:KRJ786480 LBB786480:LBF786480 LKX786480:LLB786480 LUT786480:LUX786480 MEP786480:MET786480 MOL786480:MOP786480 MYH786480:MYL786480 NID786480:NIH786480 NRZ786480:NSD786480 OBV786480:OBZ786480 OLR786480:OLV786480 OVN786480:OVR786480 PFJ786480:PFN786480 PPF786480:PPJ786480 PZB786480:PZF786480 QIX786480:QJB786480 QST786480:QSX786480 RCP786480:RCT786480 RML786480:RMP786480 RWH786480:RWL786480 SGD786480:SGH786480 SPZ786480:SQD786480 SZV786480:SZZ786480 TJR786480:TJV786480 TTN786480:TTR786480 UDJ786480:UDN786480 UNF786480:UNJ786480 UXB786480:UXF786480 VGX786480:VHB786480 VQT786480:VQX786480 WAP786480:WAT786480 WKL786480:WKP786480 WUH786480:WUL786480 XED786480:XEH786480 HV852016:HZ852016 RR852016:RV852016 ABN852016:ABR852016 ALJ852016:ALN852016 AVF852016:AVJ852016 BFB852016:BFF852016 BOX852016:BPB852016 BYT852016:BYX852016 CIP852016:CIT852016 CSL852016:CSP852016 DCH852016:DCL852016 DMD852016:DMH852016 DVZ852016:DWD852016 EFV852016:EFZ852016 EPR852016:EPV852016 EZN852016:EZR852016 FJJ852016:FJN852016 FTF852016:FTJ852016 GDB852016:GDF852016 GMX852016:GNB852016 GWT852016:GWX852016 HGP852016:HGT852016 HQL852016:HQP852016 IAH852016:IAL852016 IKD852016:IKH852016 ITZ852016:IUD852016 JDV852016:JDZ852016 JNR852016:JNV852016 JXN852016:JXR852016 KHJ852016:KHN852016 KRF852016:KRJ852016 LBB852016:LBF852016 LKX852016:LLB852016 LUT852016:LUX852016 MEP852016:MET852016 MOL852016:MOP852016 MYH852016:MYL852016 NID852016:NIH852016 NRZ852016:NSD852016 OBV852016:OBZ852016 OLR852016:OLV852016 OVN852016:OVR852016 PFJ852016:PFN852016 PPF852016:PPJ852016 PZB852016:PZF852016 QIX852016:QJB852016 QST852016:QSX852016 RCP852016:RCT852016 RML852016:RMP852016 RWH852016:RWL852016 SGD852016:SGH852016 SPZ852016:SQD852016 SZV852016:SZZ852016 TJR852016:TJV852016 TTN852016:TTR852016 UDJ852016:UDN852016 UNF852016:UNJ852016 UXB852016:UXF852016 VGX852016:VHB852016 VQT852016:VQX852016 WAP852016:WAT852016 WKL852016:WKP852016 WUH852016:WUL852016 XED852016:XEH852016 HV917552:HZ917552 RR917552:RV917552 ABN917552:ABR917552 ALJ917552:ALN917552 AVF917552:AVJ917552 BFB917552:BFF917552 BOX917552:BPB917552 BYT917552:BYX917552 CIP917552:CIT917552 CSL917552:CSP917552 DCH917552:DCL917552 DMD917552:DMH917552 DVZ917552:DWD917552 EFV917552:EFZ917552 EPR917552:EPV917552 EZN917552:EZR917552 FJJ917552:FJN917552 FTF917552:FTJ917552 GDB917552:GDF917552 GMX917552:GNB917552 GWT917552:GWX917552 HGP917552:HGT917552 HQL917552:HQP917552 IAH917552:IAL917552 IKD917552:IKH917552 ITZ917552:IUD917552 JDV917552:JDZ917552 JNR917552:JNV917552 JXN917552:JXR917552 KHJ917552:KHN917552 KRF917552:KRJ917552 LBB917552:LBF917552 LKX917552:LLB917552 LUT917552:LUX917552 MEP917552:MET917552 MOL917552:MOP917552 MYH917552:MYL917552 NID917552:NIH917552 NRZ917552:NSD917552 OBV917552:OBZ917552 OLR917552:OLV917552 OVN917552:OVR917552 PFJ917552:PFN917552 PPF917552:PPJ917552 PZB917552:PZF917552 QIX917552:QJB917552 QST917552:QSX917552 RCP917552:RCT917552 RML917552:RMP917552 RWH917552:RWL917552 SGD917552:SGH917552 SPZ917552:SQD917552 SZV917552:SZZ917552 TJR917552:TJV917552 TTN917552:TTR917552 UDJ917552:UDN917552 UNF917552:UNJ917552 UXB917552:UXF917552 VGX917552:VHB917552 VQT917552:VQX917552 WAP917552:WAT917552 WKL917552:WKP917552 WUH917552:WUL917552 XED917552:XEH917552 HV983088:HZ983088 RR983088:RV983088 ABN983088:ABR983088 ALJ983088:ALN983088 AVF983088:AVJ983088 BFB983088:BFF983088 BOX983088:BPB983088 BYT983088:BYX983088 CIP983088:CIT983088 CSL983088:CSP983088 DCH983088:DCL983088 DMD983088:DMH983088 DVZ983088:DWD983088 EFV983088:EFZ983088 EPR983088:EPV983088 EZN983088:EZR983088 FJJ983088:FJN983088 FTF983088:FTJ983088 GDB983088:GDF983088 GMX983088:GNB983088 GWT983088:GWX983088 HGP983088:HGT983088 HQL983088:HQP983088 IAH983088:IAL983088 IKD983088:IKH983088 ITZ983088:IUD983088 JDV983088:JDZ983088 JNR983088:JNV983088 JXN983088:JXR983088 KHJ983088:KHN983088 KRF983088:KRJ983088 LBB983088:LBF983088 LKX983088:LLB983088 LUT983088:LUX983088 MEP983088:MET983088 MOL983088:MOP983088 MYH983088:MYL983088 NID983088:NIH983088 NRZ983088:NSD983088 OBV983088:OBZ983088 OLR983088:OLV983088 OVN983088:OVR983088 PFJ983088:PFN983088 PPF983088:PPJ983088 PZB983088:PZF983088 QIX983088:QJB983088 QST983088:QSX983088 RCP983088:RCT983088 RML983088:RMP983088 RWH983088:RWL983088 SGD983088:SGH983088 SPZ983088:SQD983088 SZV983088:SZZ983088 TJR983088:TJV983088 TTN983088:TTR983088 UDJ983088:UDN983088 UNF983088:UNJ983088 UXB983088:UXF983088 VGX983088:VHB983088 VQT983088:VQX983088 WAP983088:WAT983088 WKL983088:WKP983088 WUH983088:WUL983088 XED983088:XEH983088 HV42:HZ42 RR42:RV42 ABN42:ABR42 ALJ42:ALN42 AVF42:AVJ42 BFB42:BFF42 BOX42:BPB42 BYT42:BYX42 CIP42:CIT42 CSL42:CSP42 DCH42:DCL42 DMD42:DMH42 DVZ42:DWD42 EFV42:EFZ42 EPR42:EPV42 EZN42:EZR42 FJJ42:FJN42 FTF42:FTJ42 GDB42:GDF42 GMX42:GNB42 GWT42:GWX42 HGP42:HGT42 HQL42:HQP42 IAH42:IAL42 IKD42:IKH42 ITZ42:IUD42 JDV42:JDZ42 JNR42:JNV42 JXN42:JXR42 KHJ42:KHN42 KRF42:KRJ42 LBB42:LBF42 LKX42:LLB42 LUT42:LUX42 MEP42:MET42 MOL42:MOP42 MYH42:MYL42 NID42:NIH42 NRZ42:NSD42 OBV42:OBZ42 OLR42:OLV42 OVN42:OVR42 PFJ42:PFN42 PPF42:PPJ42 PZB42:PZF42 QIX42:QJB42 QST42:QSX42 RCP42:RCT42 RML42:RMP42 RWH42:RWL42 SGD42:SGH42 SPZ42:SQD42 SZV42:SZZ42 TJR42:TJV42 TTN42:TTR42 UDJ42:UDN42 UNF42:UNJ42 UXB42:UXF42 VGX42:VHB42 VQT42:VQX42 WAP42:WAT42 WKL42:WKP42 WUH42:WUL42 XED42:XEH42 HV65580:HZ65580 RR65580:RV65580 ABN65580:ABR65580 ALJ65580:ALN65580 AVF65580:AVJ65580 BFB65580:BFF65580 BOX65580:BPB65580 BYT65580:BYX65580 CIP65580:CIT65580 CSL65580:CSP65580 DCH65580:DCL65580 DMD65580:DMH65580 DVZ65580:DWD65580 EFV65580:EFZ65580 EPR65580:EPV65580 EZN65580:EZR65580 FJJ65580:FJN65580 FTF65580:FTJ65580 GDB65580:GDF65580 GMX65580:GNB65580 GWT65580:GWX65580 HGP65580:HGT65580 HQL65580:HQP65580 IAH65580:IAL65580 IKD65580:IKH65580 ITZ65580:IUD65580 JDV65580:JDZ65580 JNR65580:JNV65580 JXN65580:JXR65580 KHJ65580:KHN65580 KRF65580:KRJ65580 LBB65580:LBF65580 LKX65580:LLB65580 LUT65580:LUX65580 MEP65580:MET65580 MOL65580:MOP65580 MYH65580:MYL65580 NID65580:NIH65580 NRZ65580:NSD65580 OBV65580:OBZ65580 OLR65580:OLV65580 OVN65580:OVR65580 PFJ65580:PFN65580 PPF65580:PPJ65580 PZB65580:PZF65580 QIX65580:QJB65580 QST65580:QSX65580 RCP65580:RCT65580 RML65580:RMP65580 RWH65580:RWL65580 SGD65580:SGH65580 SPZ65580:SQD65580 SZV65580:SZZ65580 TJR65580:TJV65580 TTN65580:TTR65580 UDJ65580:UDN65580 UNF65580:UNJ65580 UXB65580:UXF65580 VGX65580:VHB65580 VQT65580:VQX65580 WAP65580:WAT65580 WKL65580:WKP65580 WUH65580:WUL65580 XED65580:XEH65580 HV131116:HZ131116 RR131116:RV131116 ABN131116:ABR131116 ALJ131116:ALN131116 AVF131116:AVJ131116 BFB131116:BFF131116 BOX131116:BPB131116 BYT131116:BYX131116 CIP131116:CIT131116 CSL131116:CSP131116 DCH131116:DCL131116 DMD131116:DMH131116 DVZ131116:DWD131116 EFV131116:EFZ131116 EPR131116:EPV131116 EZN131116:EZR131116 FJJ131116:FJN131116 FTF131116:FTJ131116 GDB131116:GDF131116 GMX131116:GNB131116 GWT131116:GWX131116 HGP131116:HGT131116 HQL131116:HQP131116 IAH131116:IAL131116 IKD131116:IKH131116 ITZ131116:IUD131116 JDV131116:JDZ131116 JNR131116:JNV131116 JXN131116:JXR131116 KHJ131116:KHN131116 KRF131116:KRJ131116 LBB131116:LBF131116 LKX131116:LLB131116 LUT131116:LUX131116 MEP131116:MET131116 MOL131116:MOP131116 MYH131116:MYL131116 NID131116:NIH131116 NRZ131116:NSD131116 OBV131116:OBZ131116 OLR131116:OLV131116 OVN131116:OVR131116 PFJ131116:PFN131116 PPF131116:PPJ131116 PZB131116:PZF131116 QIX131116:QJB131116 QST131116:QSX131116 RCP131116:RCT131116 RML131116:RMP131116 RWH131116:RWL131116 SGD131116:SGH131116 SPZ131116:SQD131116 SZV131116:SZZ131116 TJR131116:TJV131116 TTN131116:TTR131116 UDJ131116:UDN131116 UNF131116:UNJ131116 UXB131116:UXF131116 VGX131116:VHB131116 VQT131116:VQX131116 WAP131116:WAT131116 WKL131116:WKP131116 WUH131116:WUL131116 XED131116:XEH131116 HV196652:HZ196652 RR196652:RV196652 ABN196652:ABR196652 ALJ196652:ALN196652 AVF196652:AVJ196652 BFB196652:BFF196652 BOX196652:BPB196652 BYT196652:BYX196652 CIP196652:CIT196652 CSL196652:CSP196652 DCH196652:DCL196652 DMD196652:DMH196652 DVZ196652:DWD196652 EFV196652:EFZ196652 EPR196652:EPV196652 EZN196652:EZR196652 FJJ196652:FJN196652 FTF196652:FTJ196652 GDB196652:GDF196652 GMX196652:GNB196652 GWT196652:GWX196652 HGP196652:HGT196652 HQL196652:HQP196652 IAH196652:IAL196652 IKD196652:IKH196652 ITZ196652:IUD196652 JDV196652:JDZ196652 JNR196652:JNV196652 JXN196652:JXR196652 KHJ196652:KHN196652 KRF196652:KRJ196652 LBB196652:LBF196652 LKX196652:LLB196652 LUT196652:LUX196652 MEP196652:MET196652 MOL196652:MOP196652 MYH196652:MYL196652 NID196652:NIH196652 NRZ196652:NSD196652 OBV196652:OBZ196652 OLR196652:OLV196652 OVN196652:OVR196652 PFJ196652:PFN196652 PPF196652:PPJ196652 PZB196652:PZF196652 QIX196652:QJB196652 QST196652:QSX196652 RCP196652:RCT196652 RML196652:RMP196652 RWH196652:RWL196652 SGD196652:SGH196652 SPZ196652:SQD196652 SZV196652:SZZ196652 TJR196652:TJV196652 TTN196652:TTR196652 UDJ196652:UDN196652 UNF196652:UNJ196652 UXB196652:UXF196652 VGX196652:VHB196652 VQT196652:VQX196652 WAP196652:WAT196652 WKL196652:WKP196652 WUH196652:WUL196652 XED196652:XEH196652 HV262188:HZ262188 RR262188:RV262188 ABN262188:ABR262188 ALJ262188:ALN262188 AVF262188:AVJ262188 BFB262188:BFF262188 BOX262188:BPB262188 BYT262188:BYX262188 CIP262188:CIT262188 CSL262188:CSP262188 DCH262188:DCL262188 DMD262188:DMH262188 DVZ262188:DWD262188 EFV262188:EFZ262188 EPR262188:EPV262188 EZN262188:EZR262188 FJJ262188:FJN262188 FTF262188:FTJ262188 GDB262188:GDF262188 GMX262188:GNB262188 GWT262188:GWX262188 HGP262188:HGT262188 HQL262188:HQP262188 IAH262188:IAL262188 IKD262188:IKH262188 ITZ262188:IUD262188 JDV262188:JDZ262188 JNR262188:JNV262188 JXN262188:JXR262188 KHJ262188:KHN262188 KRF262188:KRJ262188 LBB262188:LBF262188 LKX262188:LLB262188 LUT262188:LUX262188 MEP262188:MET262188 MOL262188:MOP262188 MYH262188:MYL262188 NID262188:NIH262188 NRZ262188:NSD262188 OBV262188:OBZ262188 OLR262188:OLV262188 OVN262188:OVR262188 PFJ262188:PFN262188 PPF262188:PPJ262188 PZB262188:PZF262188 QIX262188:QJB262188 QST262188:QSX262188 RCP262188:RCT262188 RML262188:RMP262188 RWH262188:RWL262188 SGD262188:SGH262188 SPZ262188:SQD262188 SZV262188:SZZ262188 TJR262188:TJV262188 TTN262188:TTR262188 UDJ262188:UDN262188 UNF262188:UNJ262188 UXB262188:UXF262188 VGX262188:VHB262188 VQT262188:VQX262188 WAP262188:WAT262188 WKL262188:WKP262188 WUH262188:WUL262188 XED262188:XEH262188 HV327724:HZ327724 RR327724:RV327724 ABN327724:ABR327724 ALJ327724:ALN327724 AVF327724:AVJ327724 BFB327724:BFF327724 BOX327724:BPB327724 BYT327724:BYX327724 CIP327724:CIT327724 CSL327724:CSP327724 DCH327724:DCL327724 DMD327724:DMH327724 DVZ327724:DWD327724 EFV327724:EFZ327724 EPR327724:EPV327724 EZN327724:EZR327724 FJJ327724:FJN327724 FTF327724:FTJ327724 GDB327724:GDF327724 GMX327724:GNB327724 GWT327724:GWX327724 HGP327724:HGT327724 HQL327724:HQP327724 IAH327724:IAL327724 IKD327724:IKH327724 ITZ327724:IUD327724 JDV327724:JDZ327724 JNR327724:JNV327724 JXN327724:JXR327724 KHJ327724:KHN327724 KRF327724:KRJ327724 LBB327724:LBF327724 LKX327724:LLB327724 LUT327724:LUX327724 MEP327724:MET327724 MOL327724:MOP327724 MYH327724:MYL327724 NID327724:NIH327724 NRZ327724:NSD327724 OBV327724:OBZ327724 OLR327724:OLV327724 OVN327724:OVR327724 PFJ327724:PFN327724 PPF327724:PPJ327724 PZB327724:PZF327724 QIX327724:QJB327724 QST327724:QSX327724 RCP327724:RCT327724 RML327724:RMP327724 RWH327724:RWL327724 SGD327724:SGH327724 SPZ327724:SQD327724 SZV327724:SZZ327724 TJR327724:TJV327724 TTN327724:TTR327724 UDJ327724:UDN327724 UNF327724:UNJ327724 UXB327724:UXF327724 VGX327724:VHB327724 VQT327724:VQX327724 WAP327724:WAT327724 WKL327724:WKP327724 WUH327724:WUL327724 XED327724:XEH327724 HV393260:HZ393260 RR393260:RV393260 ABN393260:ABR393260 ALJ393260:ALN393260 AVF393260:AVJ393260 BFB393260:BFF393260 BOX393260:BPB393260 BYT393260:BYX393260 CIP393260:CIT393260 CSL393260:CSP393260 DCH393260:DCL393260 DMD393260:DMH393260 DVZ393260:DWD393260 EFV393260:EFZ393260 EPR393260:EPV393260 EZN393260:EZR393260 FJJ393260:FJN393260 FTF393260:FTJ393260 GDB393260:GDF393260 GMX393260:GNB393260 GWT393260:GWX393260 HGP393260:HGT393260 HQL393260:HQP393260 IAH393260:IAL393260 IKD393260:IKH393260 ITZ393260:IUD393260 JDV393260:JDZ393260 JNR393260:JNV393260 JXN393260:JXR393260 KHJ393260:KHN393260 KRF393260:KRJ393260 LBB393260:LBF393260 LKX393260:LLB393260 LUT393260:LUX393260 MEP393260:MET393260 MOL393260:MOP393260 MYH393260:MYL393260 NID393260:NIH393260 NRZ393260:NSD393260 OBV393260:OBZ393260 OLR393260:OLV393260 OVN393260:OVR393260 PFJ393260:PFN393260 PPF393260:PPJ393260 PZB393260:PZF393260 QIX393260:QJB393260 QST393260:QSX393260 RCP393260:RCT393260 RML393260:RMP393260 RWH393260:RWL393260 SGD393260:SGH393260 SPZ393260:SQD393260 SZV393260:SZZ393260 TJR393260:TJV393260 TTN393260:TTR393260 UDJ393260:UDN393260 UNF393260:UNJ393260 UXB393260:UXF393260 VGX393260:VHB393260 VQT393260:VQX393260 WAP393260:WAT393260 WKL393260:WKP393260 WUH393260:WUL393260 XED393260:XEH393260 HV458796:HZ458796 RR458796:RV458796 ABN458796:ABR458796 ALJ458796:ALN458796 AVF458796:AVJ458796 BFB458796:BFF458796 BOX458796:BPB458796 BYT458796:BYX458796 CIP458796:CIT458796 CSL458796:CSP458796 DCH458796:DCL458796 DMD458796:DMH458796 DVZ458796:DWD458796 EFV458796:EFZ458796 EPR458796:EPV458796 EZN458796:EZR458796 FJJ458796:FJN458796 FTF458796:FTJ458796 GDB458796:GDF458796 GMX458796:GNB458796 GWT458796:GWX458796 HGP458796:HGT458796 HQL458796:HQP458796 IAH458796:IAL458796 IKD458796:IKH458796 ITZ458796:IUD458796 JDV458796:JDZ458796 JNR458796:JNV458796 JXN458796:JXR458796 KHJ458796:KHN458796 KRF458796:KRJ458796 LBB458796:LBF458796 LKX458796:LLB458796 LUT458796:LUX458796 MEP458796:MET458796 MOL458796:MOP458796 MYH458796:MYL458796 NID458796:NIH458796 NRZ458796:NSD458796 OBV458796:OBZ458796 OLR458796:OLV458796 OVN458796:OVR458796 PFJ458796:PFN458796 PPF458796:PPJ458796 PZB458796:PZF458796 QIX458796:QJB458796 QST458796:QSX458796 RCP458796:RCT458796 RML458796:RMP458796 RWH458796:RWL458796 SGD458796:SGH458796 SPZ458796:SQD458796 SZV458796:SZZ458796 TJR458796:TJV458796 TTN458796:TTR458796 UDJ458796:UDN458796 UNF458796:UNJ458796 UXB458796:UXF458796 VGX458796:VHB458796 VQT458796:VQX458796 WAP458796:WAT458796 WKL458796:WKP458796 WUH458796:WUL458796 XED458796:XEH458796 HV524332:HZ524332 RR524332:RV524332 ABN524332:ABR524332 ALJ524332:ALN524332 AVF524332:AVJ524332 BFB524332:BFF524332 BOX524332:BPB524332 BYT524332:BYX524332 CIP524332:CIT524332 CSL524332:CSP524332 DCH524332:DCL524332 DMD524332:DMH524332 DVZ524332:DWD524332 EFV524332:EFZ524332 EPR524332:EPV524332 EZN524332:EZR524332 FJJ524332:FJN524332 FTF524332:FTJ524332 GDB524332:GDF524332 GMX524332:GNB524332 GWT524332:GWX524332 HGP524332:HGT524332 HQL524332:HQP524332 IAH524332:IAL524332 IKD524332:IKH524332 ITZ524332:IUD524332 JDV524332:JDZ524332 JNR524332:JNV524332 JXN524332:JXR524332 KHJ524332:KHN524332 KRF524332:KRJ524332 LBB524332:LBF524332 LKX524332:LLB524332 LUT524332:LUX524332 MEP524332:MET524332 MOL524332:MOP524332 MYH524332:MYL524332 NID524332:NIH524332 NRZ524332:NSD524332 OBV524332:OBZ524332 OLR524332:OLV524332 OVN524332:OVR524332 PFJ524332:PFN524332 PPF524332:PPJ524332 PZB524332:PZF524332 QIX524332:QJB524332 QST524332:QSX524332 RCP524332:RCT524332 RML524332:RMP524332 RWH524332:RWL524332 SGD524332:SGH524332 SPZ524332:SQD524332 SZV524332:SZZ524332 TJR524332:TJV524332 TTN524332:TTR524332 UDJ524332:UDN524332 UNF524332:UNJ524332 UXB524332:UXF524332 VGX524332:VHB524332 VQT524332:VQX524332 WAP524332:WAT524332 WKL524332:WKP524332 WUH524332:WUL524332 XED524332:XEH524332 HV589868:HZ589868 RR589868:RV589868 ABN589868:ABR589868 ALJ589868:ALN589868 AVF589868:AVJ589868 BFB589868:BFF589868 BOX589868:BPB589868 BYT589868:BYX589868 CIP589868:CIT589868 CSL589868:CSP589868 DCH589868:DCL589868 DMD589868:DMH589868 DVZ589868:DWD589868 EFV589868:EFZ589868 EPR589868:EPV589868 EZN589868:EZR589868 FJJ589868:FJN589868 FTF589868:FTJ589868 GDB589868:GDF589868 GMX589868:GNB589868 GWT589868:GWX589868 HGP589868:HGT589868 HQL589868:HQP589868 IAH589868:IAL589868 IKD589868:IKH589868 ITZ589868:IUD589868 JDV589868:JDZ589868 JNR589868:JNV589868 JXN589868:JXR589868 KHJ589868:KHN589868 KRF589868:KRJ589868 LBB589868:LBF589868 LKX589868:LLB589868 LUT589868:LUX589868 MEP589868:MET589868 MOL589868:MOP589868 MYH589868:MYL589868 NID589868:NIH589868 NRZ589868:NSD589868 OBV589868:OBZ589868 OLR589868:OLV589868 OVN589868:OVR589868 PFJ589868:PFN589868 PPF589868:PPJ589868 PZB589868:PZF589868 QIX589868:QJB589868 QST589868:QSX589868 RCP589868:RCT589868 RML589868:RMP589868 RWH589868:RWL589868 SGD589868:SGH589868 SPZ589868:SQD589868 SZV589868:SZZ589868 TJR589868:TJV589868 TTN589868:TTR589868 UDJ589868:UDN589868 UNF589868:UNJ589868 UXB589868:UXF589868 VGX589868:VHB589868 VQT589868:VQX589868 WAP589868:WAT589868 WKL589868:WKP589868 WUH589868:WUL589868 XED589868:XEH589868 HV655404:HZ655404 RR655404:RV655404 ABN655404:ABR655404 ALJ655404:ALN655404 AVF655404:AVJ655404 BFB655404:BFF655404 BOX655404:BPB655404 BYT655404:BYX655404 CIP655404:CIT655404 CSL655404:CSP655404 DCH655404:DCL655404 DMD655404:DMH655404 DVZ655404:DWD655404 EFV655404:EFZ655404 EPR655404:EPV655404 EZN655404:EZR655404 FJJ655404:FJN655404 FTF655404:FTJ655404 GDB655404:GDF655404 GMX655404:GNB655404 GWT655404:GWX655404 HGP655404:HGT655404 HQL655404:HQP655404 IAH655404:IAL655404 IKD655404:IKH655404 ITZ655404:IUD655404 JDV655404:JDZ655404 JNR655404:JNV655404 JXN655404:JXR655404 KHJ655404:KHN655404 KRF655404:KRJ655404 LBB655404:LBF655404 LKX655404:LLB655404 LUT655404:LUX655404 MEP655404:MET655404 MOL655404:MOP655404 MYH655404:MYL655404 NID655404:NIH655404 NRZ655404:NSD655404 OBV655404:OBZ655404 OLR655404:OLV655404 OVN655404:OVR655404 PFJ655404:PFN655404 PPF655404:PPJ655404 PZB655404:PZF655404 QIX655404:QJB655404 QST655404:QSX655404 RCP655404:RCT655404 RML655404:RMP655404 RWH655404:RWL655404 SGD655404:SGH655404 SPZ655404:SQD655404 SZV655404:SZZ655404 TJR655404:TJV655404 TTN655404:TTR655404 UDJ655404:UDN655404 UNF655404:UNJ655404 UXB655404:UXF655404 VGX655404:VHB655404 VQT655404:VQX655404 WAP655404:WAT655404 WKL655404:WKP655404 WUH655404:WUL655404 XED655404:XEH655404 HV720940:HZ720940 RR720940:RV720940 ABN720940:ABR720940 ALJ720940:ALN720940 AVF720940:AVJ720940 BFB720940:BFF720940 BOX720940:BPB720940 BYT720940:BYX720940 CIP720940:CIT720940 CSL720940:CSP720940 DCH720940:DCL720940 DMD720940:DMH720940 DVZ720940:DWD720940 EFV720940:EFZ720940 EPR720940:EPV720940 EZN720940:EZR720940 FJJ720940:FJN720940 FTF720940:FTJ720940 GDB720940:GDF720940 GMX720940:GNB720940 GWT720940:GWX720940 HGP720940:HGT720940 HQL720940:HQP720940 IAH720940:IAL720940 IKD720940:IKH720940 ITZ720940:IUD720940 JDV720940:JDZ720940 JNR720940:JNV720940 JXN720940:JXR720940 KHJ720940:KHN720940 KRF720940:KRJ720940 LBB720940:LBF720940 LKX720940:LLB720940 LUT720940:LUX720940 MEP720940:MET720940 MOL720940:MOP720940 MYH720940:MYL720940 NID720940:NIH720940 NRZ720940:NSD720940 OBV720940:OBZ720940 OLR720940:OLV720940 OVN720940:OVR720940 PFJ720940:PFN720940 PPF720940:PPJ720940 PZB720940:PZF720940 QIX720940:QJB720940 QST720940:QSX720940 RCP720940:RCT720940 RML720940:RMP720940 RWH720940:RWL720940 SGD720940:SGH720940 SPZ720940:SQD720940 SZV720940:SZZ720940 TJR720940:TJV720940 TTN720940:TTR720940 UDJ720940:UDN720940 UNF720940:UNJ720940 UXB720940:UXF720940 VGX720940:VHB720940 VQT720940:VQX720940 WAP720940:WAT720940 WKL720940:WKP720940 WUH720940:WUL720940 XED720940:XEH720940 HV786476:HZ786476 RR786476:RV786476 ABN786476:ABR786476 ALJ786476:ALN786476 AVF786476:AVJ786476 BFB786476:BFF786476 BOX786476:BPB786476 BYT786476:BYX786476 CIP786476:CIT786476 CSL786476:CSP786476 DCH786476:DCL786476 DMD786476:DMH786476 DVZ786476:DWD786476 EFV786476:EFZ786476 EPR786476:EPV786476 EZN786476:EZR786476 FJJ786476:FJN786476 FTF786476:FTJ786476 GDB786476:GDF786476 GMX786476:GNB786476 GWT786476:GWX786476 HGP786476:HGT786476 HQL786476:HQP786476 IAH786476:IAL786476 IKD786476:IKH786476 ITZ786476:IUD786476 JDV786476:JDZ786476 JNR786476:JNV786476 JXN786476:JXR786476 KHJ786476:KHN786476 KRF786476:KRJ786476 LBB786476:LBF786476 LKX786476:LLB786476 LUT786476:LUX786476 MEP786476:MET786476 MOL786476:MOP786476 MYH786476:MYL786476 NID786476:NIH786476 NRZ786476:NSD786476 OBV786476:OBZ786476 OLR786476:OLV786476 OVN786476:OVR786476 PFJ786476:PFN786476 PPF786476:PPJ786476 PZB786476:PZF786476 QIX786476:QJB786476 QST786476:QSX786476 RCP786476:RCT786476 RML786476:RMP786476 RWH786476:RWL786476 SGD786476:SGH786476 SPZ786476:SQD786476 SZV786476:SZZ786476 TJR786476:TJV786476 TTN786476:TTR786476 UDJ786476:UDN786476 UNF786476:UNJ786476 UXB786476:UXF786476 VGX786476:VHB786476 VQT786476:VQX786476 WAP786476:WAT786476 WKL786476:WKP786476 WUH786476:WUL786476 XED786476:XEH786476 HV852012:HZ852012 RR852012:RV852012 ABN852012:ABR852012 ALJ852012:ALN852012 AVF852012:AVJ852012 BFB852012:BFF852012 BOX852012:BPB852012 BYT852012:BYX852012 CIP852012:CIT852012 CSL852012:CSP852012 DCH852012:DCL852012 DMD852012:DMH852012 DVZ852012:DWD852012 EFV852012:EFZ852012 EPR852012:EPV852012 EZN852012:EZR852012 FJJ852012:FJN852012 FTF852012:FTJ852012 GDB852012:GDF852012 GMX852012:GNB852012 GWT852012:GWX852012 HGP852012:HGT852012 HQL852012:HQP852012 IAH852012:IAL852012 IKD852012:IKH852012 ITZ852012:IUD852012 JDV852012:JDZ852012 JNR852012:JNV852012 JXN852012:JXR852012 KHJ852012:KHN852012 KRF852012:KRJ852012 LBB852012:LBF852012 LKX852012:LLB852012 LUT852012:LUX852012 MEP852012:MET852012 MOL852012:MOP852012 MYH852012:MYL852012 NID852012:NIH852012 NRZ852012:NSD852012 OBV852012:OBZ852012 OLR852012:OLV852012 OVN852012:OVR852012 PFJ852012:PFN852012 PPF852012:PPJ852012 PZB852012:PZF852012 QIX852012:QJB852012 QST852012:QSX852012 RCP852012:RCT852012 RML852012:RMP852012 RWH852012:RWL852012 SGD852012:SGH852012 SPZ852012:SQD852012 SZV852012:SZZ852012 TJR852012:TJV852012 TTN852012:TTR852012 UDJ852012:UDN852012 UNF852012:UNJ852012 UXB852012:UXF852012 VGX852012:VHB852012 VQT852012:VQX852012 WAP852012:WAT852012 WKL852012:WKP852012 WUH852012:WUL852012 XED852012:XEH852012 HV917548:HZ917548 RR917548:RV917548 ABN917548:ABR917548 ALJ917548:ALN917548 AVF917548:AVJ917548 BFB917548:BFF917548 BOX917548:BPB917548 BYT917548:BYX917548 CIP917548:CIT917548 CSL917548:CSP917548 DCH917548:DCL917548 DMD917548:DMH917548 DVZ917548:DWD917548 EFV917548:EFZ917548 EPR917548:EPV917548 EZN917548:EZR917548 FJJ917548:FJN917548 FTF917548:FTJ917548 GDB917548:GDF917548 GMX917548:GNB917548 GWT917548:GWX917548 HGP917548:HGT917548 HQL917548:HQP917548 IAH917548:IAL917548 IKD917548:IKH917548 ITZ917548:IUD917548 JDV917548:JDZ917548 JNR917548:JNV917548 JXN917548:JXR917548 KHJ917548:KHN917548 KRF917548:KRJ917548 LBB917548:LBF917548 LKX917548:LLB917548 LUT917548:LUX917548 MEP917548:MET917548 MOL917548:MOP917548 MYH917548:MYL917548 NID917548:NIH917548 NRZ917548:NSD917548 OBV917548:OBZ917548 OLR917548:OLV917548 OVN917548:OVR917548 PFJ917548:PFN917548 PPF917548:PPJ917548 PZB917548:PZF917548 QIX917548:QJB917548 QST917548:QSX917548 RCP917548:RCT917548 RML917548:RMP917548 RWH917548:RWL917548 SGD917548:SGH917548 SPZ917548:SQD917548 SZV917548:SZZ917548 TJR917548:TJV917548 TTN917548:TTR917548 UDJ917548:UDN917548 UNF917548:UNJ917548 UXB917548:UXF917548 VGX917548:VHB917548 VQT917548:VQX917548 WAP917548:WAT917548 WKL917548:WKP917548 WUH917548:WUL917548 XED917548:XEH917548 HV983084:HZ983084 RR983084:RV983084 ABN983084:ABR983084 ALJ983084:ALN983084 AVF983084:AVJ983084 BFB983084:BFF983084 BOX983084:BPB983084 BYT983084:BYX983084 CIP983084:CIT983084 CSL983084:CSP983084 DCH983084:DCL983084 DMD983084:DMH983084 DVZ983084:DWD983084 EFV983084:EFZ983084 EPR983084:EPV983084 EZN983084:EZR983084 FJJ983084:FJN983084 FTF983084:FTJ983084 GDB983084:GDF983084 GMX983084:GNB983084 GWT983084:GWX983084 HGP983084:HGT983084 HQL983084:HQP983084 IAH983084:IAL983084 IKD983084:IKH983084 ITZ983084:IUD983084 JDV983084:JDZ983084 JNR983084:JNV983084 JXN983084:JXR983084 KHJ983084:KHN983084 KRF983084:KRJ983084 LBB983084:LBF983084 LKX983084:LLB983084 LUT983084:LUX983084 MEP983084:MET983084 MOL983084:MOP983084 MYH983084:MYL983084 NID983084:NIH983084 NRZ983084:NSD983084 OBV983084:OBZ983084 OLR983084:OLV983084 OVN983084:OVR983084 PFJ983084:PFN983084 PPF983084:PPJ983084 PZB983084:PZF983084 QIX983084:QJB983084 QST983084:QSX983084 RCP983084:RCT983084 RML983084:RMP983084 RWH983084:RWL983084 SGD983084:SGH983084 SPZ983084:SQD983084 SZV983084:SZZ983084 TJR983084:TJV983084 TTN983084:TTR983084 UDJ983084:UDN983084 UNF983084:UNJ983084 UXB983084:UXF983084 VGX983084:VHB983084 VQT983084:VQX983084 WAP983084:WAT983084 WKL983084:WKP983084 WUH983084:WUL983084 XED983084:XEH983084 HV6:HZ8 RR6:RV8 ABN6:ABR8 ALJ6:ALN8 AVF6:AVJ8 BFB6:BFF8 BOX6:BPB8 BYT6:BYX8 CIP6:CIT8 CSL6:CSP8 DCH6:DCL8 DMD6:DMH8 DVZ6:DWD8 EFV6:EFZ8 EPR6:EPV8 EZN6:EZR8 FJJ6:FJN8 FTF6:FTJ8 GDB6:GDF8 GMX6:GNB8 GWT6:GWX8 HGP6:HGT8 HQL6:HQP8 IAH6:IAL8 IKD6:IKH8 ITZ6:IUD8 JDV6:JDZ8 JNR6:JNV8 JXN6:JXR8 KHJ6:KHN8 KRF6:KRJ8 LBB6:LBF8 LKX6:LLB8 LUT6:LUX8 MEP6:MET8 MOL6:MOP8 MYH6:MYL8 NID6:NIH8 NRZ6:NSD8 OBV6:OBZ8 OLR6:OLV8 OVN6:OVR8 PFJ6:PFN8 PPF6:PPJ8 PZB6:PZF8 QIX6:QJB8 QST6:QSX8 RCP6:RCT8 RML6:RMP8 RWH6:RWL8 SGD6:SGH8 SPZ6:SQD8 SZV6:SZZ8 TJR6:TJV8 TTN6:TTR8 UDJ6:UDN8 UNF6:UNJ8 UXB6:UXF8 VGX6:VHB8 VQT6:VQX8 WAP6:WAT8 WKL6:WKP8 WUH6:WUL8 XED6:XEH8 HV65544:HZ65546 RR65544:RV65546 ABN65544:ABR65546 ALJ65544:ALN65546 AVF65544:AVJ65546 BFB65544:BFF65546 BOX65544:BPB65546 BYT65544:BYX65546 CIP65544:CIT65546 CSL65544:CSP65546 DCH65544:DCL65546 DMD65544:DMH65546 DVZ65544:DWD65546 EFV65544:EFZ65546 EPR65544:EPV65546 EZN65544:EZR65546 FJJ65544:FJN65546 FTF65544:FTJ65546 GDB65544:GDF65546 GMX65544:GNB65546 GWT65544:GWX65546 HGP65544:HGT65546 HQL65544:HQP65546 IAH65544:IAL65546 IKD65544:IKH65546 ITZ65544:IUD65546 JDV65544:JDZ65546 JNR65544:JNV65546 JXN65544:JXR65546 KHJ65544:KHN65546 KRF65544:KRJ65546 LBB65544:LBF65546 LKX65544:LLB65546 LUT65544:LUX65546 MEP65544:MET65546 MOL65544:MOP65546 MYH65544:MYL65546 NID65544:NIH65546 NRZ65544:NSD65546 OBV65544:OBZ65546 OLR65544:OLV65546 OVN65544:OVR65546 PFJ65544:PFN65546 PPF65544:PPJ65546 PZB65544:PZF65546 QIX65544:QJB65546 QST65544:QSX65546 RCP65544:RCT65546 RML65544:RMP65546 RWH65544:RWL65546 SGD65544:SGH65546 SPZ65544:SQD65546 SZV65544:SZZ65546 TJR65544:TJV65546 TTN65544:TTR65546 UDJ65544:UDN65546 UNF65544:UNJ65546 UXB65544:UXF65546 VGX65544:VHB65546 VQT65544:VQX65546 WAP65544:WAT65546 WKL65544:WKP65546 WUH65544:WUL65546 XED65544:XEH65546 HV131080:HZ131082 RR131080:RV131082 ABN131080:ABR131082 ALJ131080:ALN131082 AVF131080:AVJ131082 BFB131080:BFF131082 BOX131080:BPB131082 BYT131080:BYX131082 CIP131080:CIT131082 CSL131080:CSP131082 DCH131080:DCL131082 DMD131080:DMH131082 DVZ131080:DWD131082 EFV131080:EFZ131082 EPR131080:EPV131082 EZN131080:EZR131082 FJJ131080:FJN131082 FTF131080:FTJ131082 GDB131080:GDF131082 GMX131080:GNB131082 GWT131080:GWX131082 HGP131080:HGT131082 HQL131080:HQP131082 IAH131080:IAL131082 IKD131080:IKH131082 ITZ131080:IUD131082 JDV131080:JDZ131082 JNR131080:JNV131082 JXN131080:JXR131082 KHJ131080:KHN131082 KRF131080:KRJ131082 LBB131080:LBF131082 LKX131080:LLB131082 LUT131080:LUX131082 MEP131080:MET131082 MOL131080:MOP131082 MYH131080:MYL131082 NID131080:NIH131082 NRZ131080:NSD131082 OBV131080:OBZ131082 OLR131080:OLV131082 OVN131080:OVR131082 PFJ131080:PFN131082 PPF131080:PPJ131082 PZB131080:PZF131082 QIX131080:QJB131082 QST131080:QSX131082 RCP131080:RCT131082 RML131080:RMP131082 RWH131080:RWL131082 SGD131080:SGH131082 SPZ131080:SQD131082 SZV131080:SZZ131082 TJR131080:TJV131082 TTN131080:TTR131082 UDJ131080:UDN131082 UNF131080:UNJ131082 UXB131080:UXF131082 VGX131080:VHB131082 VQT131080:VQX131082 WAP131080:WAT131082 WKL131080:WKP131082 WUH131080:WUL131082 XED131080:XEH131082 HV196616:HZ196618 RR196616:RV196618 ABN196616:ABR196618 ALJ196616:ALN196618 AVF196616:AVJ196618 BFB196616:BFF196618 BOX196616:BPB196618 BYT196616:BYX196618 CIP196616:CIT196618 CSL196616:CSP196618 DCH196616:DCL196618 DMD196616:DMH196618 DVZ196616:DWD196618 EFV196616:EFZ196618 EPR196616:EPV196618 EZN196616:EZR196618 FJJ196616:FJN196618 FTF196616:FTJ196618 GDB196616:GDF196618 GMX196616:GNB196618 GWT196616:GWX196618 HGP196616:HGT196618 HQL196616:HQP196618 IAH196616:IAL196618 IKD196616:IKH196618 ITZ196616:IUD196618 JDV196616:JDZ196618 JNR196616:JNV196618 JXN196616:JXR196618 KHJ196616:KHN196618 KRF196616:KRJ196618 LBB196616:LBF196618 LKX196616:LLB196618 LUT196616:LUX196618 MEP196616:MET196618 MOL196616:MOP196618 MYH196616:MYL196618 NID196616:NIH196618 NRZ196616:NSD196618 OBV196616:OBZ196618 OLR196616:OLV196618 OVN196616:OVR196618 PFJ196616:PFN196618 PPF196616:PPJ196618 PZB196616:PZF196618 QIX196616:QJB196618 QST196616:QSX196618 RCP196616:RCT196618 RML196616:RMP196618 RWH196616:RWL196618 SGD196616:SGH196618 SPZ196616:SQD196618 SZV196616:SZZ196618 TJR196616:TJV196618 TTN196616:TTR196618 UDJ196616:UDN196618 UNF196616:UNJ196618 UXB196616:UXF196618 VGX196616:VHB196618 VQT196616:VQX196618 WAP196616:WAT196618 WKL196616:WKP196618 WUH196616:WUL196618 XED196616:XEH196618 HV262152:HZ262154 RR262152:RV262154 ABN262152:ABR262154 ALJ262152:ALN262154 AVF262152:AVJ262154 BFB262152:BFF262154 BOX262152:BPB262154 BYT262152:BYX262154 CIP262152:CIT262154 CSL262152:CSP262154 DCH262152:DCL262154 DMD262152:DMH262154 DVZ262152:DWD262154 EFV262152:EFZ262154 EPR262152:EPV262154 EZN262152:EZR262154 FJJ262152:FJN262154 FTF262152:FTJ262154 GDB262152:GDF262154 GMX262152:GNB262154 GWT262152:GWX262154 HGP262152:HGT262154 HQL262152:HQP262154 IAH262152:IAL262154 IKD262152:IKH262154 ITZ262152:IUD262154 JDV262152:JDZ262154 JNR262152:JNV262154 JXN262152:JXR262154 KHJ262152:KHN262154 KRF262152:KRJ262154 LBB262152:LBF262154 LKX262152:LLB262154 LUT262152:LUX262154 MEP262152:MET262154 MOL262152:MOP262154 MYH262152:MYL262154 NID262152:NIH262154 NRZ262152:NSD262154 OBV262152:OBZ262154 OLR262152:OLV262154 OVN262152:OVR262154 PFJ262152:PFN262154 PPF262152:PPJ262154 PZB262152:PZF262154 QIX262152:QJB262154 QST262152:QSX262154 RCP262152:RCT262154 RML262152:RMP262154 RWH262152:RWL262154 SGD262152:SGH262154 SPZ262152:SQD262154 SZV262152:SZZ262154 TJR262152:TJV262154 TTN262152:TTR262154 UDJ262152:UDN262154 UNF262152:UNJ262154 UXB262152:UXF262154 VGX262152:VHB262154 VQT262152:VQX262154 WAP262152:WAT262154 WKL262152:WKP262154 WUH262152:WUL262154 XED262152:XEH262154 HV327688:HZ327690 RR327688:RV327690 ABN327688:ABR327690 ALJ327688:ALN327690 AVF327688:AVJ327690 BFB327688:BFF327690 BOX327688:BPB327690 BYT327688:BYX327690 CIP327688:CIT327690 CSL327688:CSP327690 DCH327688:DCL327690 DMD327688:DMH327690 DVZ327688:DWD327690 EFV327688:EFZ327690 EPR327688:EPV327690 EZN327688:EZR327690 FJJ327688:FJN327690 FTF327688:FTJ327690 GDB327688:GDF327690 GMX327688:GNB327690 GWT327688:GWX327690 HGP327688:HGT327690 HQL327688:HQP327690 IAH327688:IAL327690 IKD327688:IKH327690 ITZ327688:IUD327690 JDV327688:JDZ327690 JNR327688:JNV327690 JXN327688:JXR327690 KHJ327688:KHN327690 KRF327688:KRJ327690 LBB327688:LBF327690 LKX327688:LLB327690 LUT327688:LUX327690 MEP327688:MET327690 MOL327688:MOP327690 MYH327688:MYL327690 NID327688:NIH327690 NRZ327688:NSD327690 OBV327688:OBZ327690 OLR327688:OLV327690 OVN327688:OVR327690 PFJ327688:PFN327690 PPF327688:PPJ327690 PZB327688:PZF327690 QIX327688:QJB327690 QST327688:QSX327690 RCP327688:RCT327690 RML327688:RMP327690 RWH327688:RWL327690 SGD327688:SGH327690 SPZ327688:SQD327690 SZV327688:SZZ327690 TJR327688:TJV327690 TTN327688:TTR327690 UDJ327688:UDN327690 UNF327688:UNJ327690 UXB327688:UXF327690 VGX327688:VHB327690 VQT327688:VQX327690 WAP327688:WAT327690 WKL327688:WKP327690 WUH327688:WUL327690 XED327688:XEH327690 HV393224:HZ393226 RR393224:RV393226 ABN393224:ABR393226 ALJ393224:ALN393226 AVF393224:AVJ393226 BFB393224:BFF393226 BOX393224:BPB393226 BYT393224:BYX393226 CIP393224:CIT393226 CSL393224:CSP393226 DCH393224:DCL393226 DMD393224:DMH393226 DVZ393224:DWD393226 EFV393224:EFZ393226 EPR393224:EPV393226 EZN393224:EZR393226 FJJ393224:FJN393226 FTF393224:FTJ393226 GDB393224:GDF393226 GMX393224:GNB393226 GWT393224:GWX393226 HGP393224:HGT393226 HQL393224:HQP393226 IAH393224:IAL393226 IKD393224:IKH393226 ITZ393224:IUD393226 JDV393224:JDZ393226 JNR393224:JNV393226 JXN393224:JXR393226 KHJ393224:KHN393226 KRF393224:KRJ393226 LBB393224:LBF393226 LKX393224:LLB393226 LUT393224:LUX393226 MEP393224:MET393226 MOL393224:MOP393226 MYH393224:MYL393226 NID393224:NIH393226 NRZ393224:NSD393226 OBV393224:OBZ393226 OLR393224:OLV393226 OVN393224:OVR393226 PFJ393224:PFN393226 PPF393224:PPJ393226 PZB393224:PZF393226 QIX393224:QJB393226 QST393224:QSX393226 RCP393224:RCT393226 RML393224:RMP393226 RWH393224:RWL393226 SGD393224:SGH393226 SPZ393224:SQD393226 SZV393224:SZZ393226 TJR393224:TJV393226 TTN393224:TTR393226 UDJ393224:UDN393226 UNF393224:UNJ393226 UXB393224:UXF393226 VGX393224:VHB393226 VQT393224:VQX393226 WAP393224:WAT393226 WKL393224:WKP393226 WUH393224:WUL393226 XED393224:XEH393226 HV458760:HZ458762 RR458760:RV458762 ABN458760:ABR458762 ALJ458760:ALN458762 AVF458760:AVJ458762 BFB458760:BFF458762 BOX458760:BPB458762 BYT458760:BYX458762 CIP458760:CIT458762 CSL458760:CSP458762 DCH458760:DCL458762 DMD458760:DMH458762 DVZ458760:DWD458762 EFV458760:EFZ458762 EPR458760:EPV458762 EZN458760:EZR458762 FJJ458760:FJN458762 FTF458760:FTJ458762 GDB458760:GDF458762 GMX458760:GNB458762 GWT458760:GWX458762 HGP458760:HGT458762 HQL458760:HQP458762 IAH458760:IAL458762 IKD458760:IKH458762 ITZ458760:IUD458762 JDV458760:JDZ458762 JNR458760:JNV458762 JXN458760:JXR458762 KHJ458760:KHN458762 KRF458760:KRJ458762 LBB458760:LBF458762 LKX458760:LLB458762 LUT458760:LUX458762 MEP458760:MET458762 MOL458760:MOP458762 MYH458760:MYL458762 NID458760:NIH458762 NRZ458760:NSD458762 OBV458760:OBZ458762 OLR458760:OLV458762 OVN458760:OVR458762 PFJ458760:PFN458762 PPF458760:PPJ458762 PZB458760:PZF458762 QIX458760:QJB458762 QST458760:QSX458762 RCP458760:RCT458762 RML458760:RMP458762 RWH458760:RWL458762 SGD458760:SGH458762 SPZ458760:SQD458762 SZV458760:SZZ458762 TJR458760:TJV458762 TTN458760:TTR458762 UDJ458760:UDN458762 UNF458760:UNJ458762 UXB458760:UXF458762 VGX458760:VHB458762 VQT458760:VQX458762 WAP458760:WAT458762 WKL458760:WKP458762 WUH458760:WUL458762 XED458760:XEH458762 HV524296:HZ524298 RR524296:RV524298 ABN524296:ABR524298 ALJ524296:ALN524298 AVF524296:AVJ524298 BFB524296:BFF524298 BOX524296:BPB524298 BYT524296:BYX524298 CIP524296:CIT524298 CSL524296:CSP524298 DCH524296:DCL524298 DMD524296:DMH524298 DVZ524296:DWD524298 EFV524296:EFZ524298 EPR524296:EPV524298 EZN524296:EZR524298 FJJ524296:FJN524298 FTF524296:FTJ524298 GDB524296:GDF524298 GMX524296:GNB524298 GWT524296:GWX524298 HGP524296:HGT524298 HQL524296:HQP524298 IAH524296:IAL524298 IKD524296:IKH524298 ITZ524296:IUD524298 JDV524296:JDZ524298 JNR524296:JNV524298 JXN524296:JXR524298 KHJ524296:KHN524298 KRF524296:KRJ524298 LBB524296:LBF524298 LKX524296:LLB524298 LUT524296:LUX524298 MEP524296:MET524298 MOL524296:MOP524298 MYH524296:MYL524298 NID524296:NIH524298 NRZ524296:NSD524298 OBV524296:OBZ524298 OLR524296:OLV524298 OVN524296:OVR524298 PFJ524296:PFN524298 PPF524296:PPJ524298 PZB524296:PZF524298 QIX524296:QJB524298 QST524296:QSX524298 RCP524296:RCT524298 RML524296:RMP524298 RWH524296:RWL524298 SGD524296:SGH524298 SPZ524296:SQD524298 SZV524296:SZZ524298 TJR524296:TJV524298 TTN524296:TTR524298 UDJ524296:UDN524298 UNF524296:UNJ524298 UXB524296:UXF524298 VGX524296:VHB524298 VQT524296:VQX524298 WAP524296:WAT524298 WKL524296:WKP524298 WUH524296:WUL524298 XED524296:XEH524298 HV589832:HZ589834 RR589832:RV589834 ABN589832:ABR589834 ALJ589832:ALN589834 AVF589832:AVJ589834 BFB589832:BFF589834 BOX589832:BPB589834 BYT589832:BYX589834 CIP589832:CIT589834 CSL589832:CSP589834 DCH589832:DCL589834 DMD589832:DMH589834 DVZ589832:DWD589834 EFV589832:EFZ589834 EPR589832:EPV589834 EZN589832:EZR589834 FJJ589832:FJN589834 FTF589832:FTJ589834 GDB589832:GDF589834 GMX589832:GNB589834 GWT589832:GWX589834 HGP589832:HGT589834 HQL589832:HQP589834 IAH589832:IAL589834 IKD589832:IKH589834 ITZ589832:IUD589834 JDV589832:JDZ589834 JNR589832:JNV589834 JXN589832:JXR589834 KHJ589832:KHN589834 KRF589832:KRJ589834 LBB589832:LBF589834 LKX589832:LLB589834 LUT589832:LUX589834 MEP589832:MET589834 MOL589832:MOP589834 MYH589832:MYL589834 NID589832:NIH589834 NRZ589832:NSD589834 OBV589832:OBZ589834 OLR589832:OLV589834 OVN589832:OVR589834 PFJ589832:PFN589834 PPF589832:PPJ589834 PZB589832:PZF589834 QIX589832:QJB589834 QST589832:QSX589834 RCP589832:RCT589834 RML589832:RMP589834 RWH589832:RWL589834 SGD589832:SGH589834 SPZ589832:SQD589834 SZV589832:SZZ589834 TJR589832:TJV589834 TTN589832:TTR589834 UDJ589832:UDN589834 UNF589832:UNJ589834 UXB589832:UXF589834 VGX589832:VHB589834 VQT589832:VQX589834 WAP589832:WAT589834 WKL589832:WKP589834 WUH589832:WUL589834 XED589832:XEH589834 HV655368:HZ655370 RR655368:RV655370 ABN655368:ABR655370 ALJ655368:ALN655370 AVF655368:AVJ655370 BFB655368:BFF655370 BOX655368:BPB655370 BYT655368:BYX655370 CIP655368:CIT655370 CSL655368:CSP655370 DCH655368:DCL655370 DMD655368:DMH655370 DVZ655368:DWD655370 EFV655368:EFZ655370 EPR655368:EPV655370 EZN655368:EZR655370 FJJ655368:FJN655370 FTF655368:FTJ655370 GDB655368:GDF655370 GMX655368:GNB655370 GWT655368:GWX655370 HGP655368:HGT655370 HQL655368:HQP655370 IAH655368:IAL655370 IKD655368:IKH655370 ITZ655368:IUD655370 JDV655368:JDZ655370 JNR655368:JNV655370 JXN655368:JXR655370 KHJ655368:KHN655370 KRF655368:KRJ655370 LBB655368:LBF655370 LKX655368:LLB655370 LUT655368:LUX655370 MEP655368:MET655370 MOL655368:MOP655370 MYH655368:MYL655370 NID655368:NIH655370 NRZ655368:NSD655370 OBV655368:OBZ655370 OLR655368:OLV655370 OVN655368:OVR655370 PFJ655368:PFN655370 PPF655368:PPJ655370 PZB655368:PZF655370 QIX655368:QJB655370 QST655368:QSX655370 RCP655368:RCT655370 RML655368:RMP655370 RWH655368:RWL655370 SGD655368:SGH655370 SPZ655368:SQD655370 SZV655368:SZZ655370 TJR655368:TJV655370 TTN655368:TTR655370 UDJ655368:UDN655370 UNF655368:UNJ655370 UXB655368:UXF655370 VGX655368:VHB655370 VQT655368:VQX655370 WAP655368:WAT655370 WKL655368:WKP655370 WUH655368:WUL655370 XED655368:XEH655370 HV720904:HZ720906 RR720904:RV720906 ABN720904:ABR720906 ALJ720904:ALN720906 AVF720904:AVJ720906 BFB720904:BFF720906 BOX720904:BPB720906 BYT720904:BYX720906 CIP720904:CIT720906 CSL720904:CSP720906 DCH720904:DCL720906 DMD720904:DMH720906 DVZ720904:DWD720906 EFV720904:EFZ720906 EPR720904:EPV720906 EZN720904:EZR720906 FJJ720904:FJN720906 FTF720904:FTJ720906 GDB720904:GDF720906 GMX720904:GNB720906 GWT720904:GWX720906 HGP720904:HGT720906 HQL720904:HQP720906 IAH720904:IAL720906 IKD720904:IKH720906 ITZ720904:IUD720906 JDV720904:JDZ720906 JNR720904:JNV720906 JXN720904:JXR720906 KHJ720904:KHN720906 KRF720904:KRJ720906 LBB720904:LBF720906 LKX720904:LLB720906 LUT720904:LUX720906 MEP720904:MET720906 MOL720904:MOP720906 MYH720904:MYL720906 NID720904:NIH720906 NRZ720904:NSD720906 OBV720904:OBZ720906 OLR720904:OLV720906 OVN720904:OVR720906 PFJ720904:PFN720906 PPF720904:PPJ720906 PZB720904:PZF720906 QIX720904:QJB720906 QST720904:QSX720906 RCP720904:RCT720906 RML720904:RMP720906 RWH720904:RWL720906 SGD720904:SGH720906 SPZ720904:SQD720906 SZV720904:SZZ720906 TJR720904:TJV720906 TTN720904:TTR720906 UDJ720904:UDN720906 UNF720904:UNJ720906 UXB720904:UXF720906 VGX720904:VHB720906 VQT720904:VQX720906 WAP720904:WAT720906 WKL720904:WKP720906 WUH720904:WUL720906 XED720904:XEH720906 HV786440:HZ786442 RR786440:RV786442 ABN786440:ABR786442 ALJ786440:ALN786442 AVF786440:AVJ786442 BFB786440:BFF786442 BOX786440:BPB786442 BYT786440:BYX786442 CIP786440:CIT786442 CSL786440:CSP786442 DCH786440:DCL786442 DMD786440:DMH786442 DVZ786440:DWD786442 EFV786440:EFZ786442 EPR786440:EPV786442 EZN786440:EZR786442 FJJ786440:FJN786442 FTF786440:FTJ786442 GDB786440:GDF786442 GMX786440:GNB786442 GWT786440:GWX786442 HGP786440:HGT786442 HQL786440:HQP786442 IAH786440:IAL786442 IKD786440:IKH786442 ITZ786440:IUD786442 JDV786440:JDZ786442 JNR786440:JNV786442 JXN786440:JXR786442 KHJ786440:KHN786442 KRF786440:KRJ786442 LBB786440:LBF786442 LKX786440:LLB786442 LUT786440:LUX786442 MEP786440:MET786442 MOL786440:MOP786442 MYH786440:MYL786442 NID786440:NIH786442 NRZ786440:NSD786442 OBV786440:OBZ786442 OLR786440:OLV786442 OVN786440:OVR786442 PFJ786440:PFN786442 PPF786440:PPJ786442 PZB786440:PZF786442 QIX786440:QJB786442 QST786440:QSX786442 RCP786440:RCT786442 RML786440:RMP786442 RWH786440:RWL786442 SGD786440:SGH786442 SPZ786440:SQD786442 SZV786440:SZZ786442 TJR786440:TJV786442 TTN786440:TTR786442 UDJ786440:UDN786442 UNF786440:UNJ786442 UXB786440:UXF786442 VGX786440:VHB786442 VQT786440:VQX786442 WAP786440:WAT786442 WKL786440:WKP786442 WUH786440:WUL786442 XED786440:XEH786442 HV851976:HZ851978 RR851976:RV851978 ABN851976:ABR851978 ALJ851976:ALN851978 AVF851976:AVJ851978 BFB851976:BFF851978 BOX851976:BPB851978 BYT851976:BYX851978 CIP851976:CIT851978 CSL851976:CSP851978 DCH851976:DCL851978 DMD851976:DMH851978 DVZ851976:DWD851978 EFV851976:EFZ851978 EPR851976:EPV851978 EZN851976:EZR851978 FJJ851976:FJN851978 FTF851976:FTJ851978 GDB851976:GDF851978 GMX851976:GNB851978 GWT851976:GWX851978 HGP851976:HGT851978 HQL851976:HQP851978 IAH851976:IAL851978 IKD851976:IKH851978 ITZ851976:IUD851978 JDV851976:JDZ851978 JNR851976:JNV851978 JXN851976:JXR851978 KHJ851976:KHN851978 KRF851976:KRJ851978 LBB851976:LBF851978 LKX851976:LLB851978 LUT851976:LUX851978 MEP851976:MET851978 MOL851976:MOP851978 MYH851976:MYL851978 NID851976:NIH851978 NRZ851976:NSD851978 OBV851976:OBZ851978 OLR851976:OLV851978 OVN851976:OVR851978 PFJ851976:PFN851978 PPF851976:PPJ851978 PZB851976:PZF851978 QIX851976:QJB851978 QST851976:QSX851978 RCP851976:RCT851978 RML851976:RMP851978 RWH851976:RWL851978 SGD851976:SGH851978 SPZ851976:SQD851978 SZV851976:SZZ851978 TJR851976:TJV851978 TTN851976:TTR851978 UDJ851976:UDN851978 UNF851976:UNJ851978 UXB851976:UXF851978 VGX851976:VHB851978 VQT851976:VQX851978 WAP851976:WAT851978 WKL851976:WKP851978 WUH851976:WUL851978 XED851976:XEH851978 HV917512:HZ917514 RR917512:RV917514 ABN917512:ABR917514 ALJ917512:ALN917514 AVF917512:AVJ917514 BFB917512:BFF917514 BOX917512:BPB917514 BYT917512:BYX917514 CIP917512:CIT917514 CSL917512:CSP917514 DCH917512:DCL917514 DMD917512:DMH917514 DVZ917512:DWD917514 EFV917512:EFZ917514 EPR917512:EPV917514 EZN917512:EZR917514 FJJ917512:FJN917514 FTF917512:FTJ917514 GDB917512:GDF917514 GMX917512:GNB917514 GWT917512:GWX917514 HGP917512:HGT917514 HQL917512:HQP917514 IAH917512:IAL917514 IKD917512:IKH917514 ITZ917512:IUD917514 JDV917512:JDZ917514 JNR917512:JNV917514 JXN917512:JXR917514 KHJ917512:KHN917514 KRF917512:KRJ917514 LBB917512:LBF917514 LKX917512:LLB917514 LUT917512:LUX917514 MEP917512:MET917514 MOL917512:MOP917514 MYH917512:MYL917514 NID917512:NIH917514 NRZ917512:NSD917514 OBV917512:OBZ917514 OLR917512:OLV917514 OVN917512:OVR917514 PFJ917512:PFN917514 PPF917512:PPJ917514 PZB917512:PZF917514 QIX917512:QJB917514 QST917512:QSX917514 RCP917512:RCT917514 RML917512:RMP917514 RWH917512:RWL917514 SGD917512:SGH917514 SPZ917512:SQD917514 SZV917512:SZZ917514 TJR917512:TJV917514 TTN917512:TTR917514 UDJ917512:UDN917514 UNF917512:UNJ917514 UXB917512:UXF917514 VGX917512:VHB917514 VQT917512:VQX917514 WAP917512:WAT917514 WKL917512:WKP917514 WUH917512:WUL917514 XED917512:XEH917514 HV983048:HZ983050 RR983048:RV983050 ABN983048:ABR983050 ALJ983048:ALN983050 AVF983048:AVJ983050 BFB983048:BFF983050 BOX983048:BPB983050 BYT983048:BYX983050 CIP983048:CIT983050 CSL983048:CSP983050 DCH983048:DCL983050 DMD983048:DMH983050 DVZ983048:DWD983050 EFV983048:EFZ983050 EPR983048:EPV983050 EZN983048:EZR983050 FJJ983048:FJN983050 FTF983048:FTJ983050 GDB983048:GDF983050 GMX983048:GNB983050 GWT983048:GWX983050 HGP983048:HGT983050 HQL983048:HQP983050 IAH983048:IAL983050 IKD983048:IKH983050 ITZ983048:IUD983050 JDV983048:JDZ983050 JNR983048:JNV983050 JXN983048:JXR983050 KHJ983048:KHN983050 KRF983048:KRJ983050 LBB983048:LBF983050 LKX983048:LLB983050 LUT983048:LUX983050 MEP983048:MET983050 MOL983048:MOP983050 MYH983048:MYL983050 NID983048:NIH983050 NRZ983048:NSD983050 OBV983048:OBZ983050 OLR983048:OLV983050 OVN983048:OVR983050 PFJ983048:PFN983050 PPF983048:PPJ983050 PZB983048:PZF983050 QIX983048:QJB983050 QST983048:QSX983050 RCP983048:RCT983050 RML983048:RMP983050 RWH983048:RWL983050 SGD983048:SGH983050 SPZ983048:SQD983050 SZV983048:SZZ983050 TJR983048:TJV983050 TTN983048:TTR983050 UDJ983048:UDN983050 UNF983048:UNJ983050 UXB983048:UXF983050 VGX983048:VHB983050 VQT983048:VQX983050 WAP983048:WAT983050 WKL983048:WKP983050 WUH983048:WUL983050 XED983048:XEH983050 HV10:HZ10 RR10:RV10 ABN10:ABR10 ALJ10:ALN10 AVF10:AVJ10 BFB10:BFF10 BOX10:BPB10 BYT10:BYX10 CIP10:CIT10 CSL10:CSP10 DCH10:DCL10 DMD10:DMH10 DVZ10:DWD10 EFV10:EFZ10 EPR10:EPV10 EZN10:EZR10 FJJ10:FJN10 FTF10:FTJ10 GDB10:GDF10 GMX10:GNB10 GWT10:GWX10 HGP10:HGT10 HQL10:HQP10 IAH10:IAL10 IKD10:IKH10 ITZ10:IUD10 JDV10:JDZ10 JNR10:JNV10 JXN10:JXR10 KHJ10:KHN10 KRF10:KRJ10 LBB10:LBF10 LKX10:LLB10 LUT10:LUX10 MEP10:MET10 MOL10:MOP10 MYH10:MYL10 NID10:NIH10 NRZ10:NSD10 OBV10:OBZ10 OLR10:OLV10 OVN10:OVR10 PFJ10:PFN10 PPF10:PPJ10 PZB10:PZF10 QIX10:QJB10 QST10:QSX10 RCP10:RCT10 RML10:RMP10 RWH10:RWL10 SGD10:SGH10 SPZ10:SQD10 SZV10:SZZ10 TJR10:TJV10 TTN10:TTR10 UDJ10:UDN10 UNF10:UNJ10 UXB10:UXF10 VGX10:VHB10 VQT10:VQX10 WAP10:WAT10 WKL10:WKP10 WUH10:WUL10 XED10:XEH10 HV65548:HZ65548 RR65548:RV65548 ABN65548:ABR65548 ALJ65548:ALN65548 AVF65548:AVJ65548 BFB65548:BFF65548 BOX65548:BPB65548 BYT65548:BYX65548 CIP65548:CIT65548 CSL65548:CSP65548 DCH65548:DCL65548 DMD65548:DMH65548 DVZ65548:DWD65548 EFV65548:EFZ65548 EPR65548:EPV65548 EZN65548:EZR65548 FJJ65548:FJN65548 FTF65548:FTJ65548 GDB65548:GDF65548 GMX65548:GNB65548 GWT65548:GWX65548 HGP65548:HGT65548 HQL65548:HQP65548 IAH65548:IAL65548 IKD65548:IKH65548 ITZ65548:IUD65548 JDV65548:JDZ65548 JNR65548:JNV65548 JXN65548:JXR65548 KHJ65548:KHN65548 KRF65548:KRJ65548 LBB65548:LBF65548 LKX65548:LLB65548 LUT65548:LUX65548 MEP65548:MET65548 MOL65548:MOP65548 MYH65548:MYL65548 NID65548:NIH65548 NRZ65548:NSD65548 OBV65548:OBZ65548 OLR65548:OLV65548 OVN65548:OVR65548 PFJ65548:PFN65548 PPF65548:PPJ65548 PZB65548:PZF65548 QIX65548:QJB65548 QST65548:QSX65548 RCP65548:RCT65548 RML65548:RMP65548 RWH65548:RWL65548 SGD65548:SGH65548 SPZ65548:SQD65548 SZV65548:SZZ65548 TJR65548:TJV65548 TTN65548:TTR65548 UDJ65548:UDN65548 UNF65548:UNJ65548 UXB65548:UXF65548 VGX65548:VHB65548 VQT65548:VQX65548 WAP65548:WAT65548 WKL65548:WKP65548 WUH65548:WUL65548 XED65548:XEH65548 HV131084:HZ131084 RR131084:RV131084 ABN131084:ABR131084 ALJ131084:ALN131084 AVF131084:AVJ131084 BFB131084:BFF131084 BOX131084:BPB131084 BYT131084:BYX131084 CIP131084:CIT131084 CSL131084:CSP131084 DCH131084:DCL131084 DMD131084:DMH131084 DVZ131084:DWD131084 EFV131084:EFZ131084 EPR131084:EPV131084 EZN131084:EZR131084 FJJ131084:FJN131084 FTF131084:FTJ131084 GDB131084:GDF131084 GMX131084:GNB131084 GWT131084:GWX131084 HGP131084:HGT131084 HQL131084:HQP131084 IAH131084:IAL131084 IKD131084:IKH131084 ITZ131084:IUD131084 JDV131084:JDZ131084 JNR131084:JNV131084 JXN131084:JXR131084 KHJ131084:KHN131084 KRF131084:KRJ131084 LBB131084:LBF131084 LKX131084:LLB131084 LUT131084:LUX131084 MEP131084:MET131084 MOL131084:MOP131084 MYH131084:MYL131084 NID131084:NIH131084 NRZ131084:NSD131084 OBV131084:OBZ131084 OLR131084:OLV131084 OVN131084:OVR131084 PFJ131084:PFN131084 PPF131084:PPJ131084 PZB131084:PZF131084 QIX131084:QJB131084 QST131084:QSX131084 RCP131084:RCT131084 RML131084:RMP131084 RWH131084:RWL131084 SGD131084:SGH131084 SPZ131084:SQD131084 SZV131084:SZZ131084 TJR131084:TJV131084 TTN131084:TTR131084 UDJ131084:UDN131084 UNF131084:UNJ131084 UXB131084:UXF131084 VGX131084:VHB131084 VQT131084:VQX131084 WAP131084:WAT131084 WKL131084:WKP131084 WUH131084:WUL131084 XED131084:XEH131084 HV196620:HZ196620 RR196620:RV196620 ABN196620:ABR196620 ALJ196620:ALN196620 AVF196620:AVJ196620 BFB196620:BFF196620 BOX196620:BPB196620 BYT196620:BYX196620 CIP196620:CIT196620 CSL196620:CSP196620 DCH196620:DCL196620 DMD196620:DMH196620 DVZ196620:DWD196620 EFV196620:EFZ196620 EPR196620:EPV196620 EZN196620:EZR196620 FJJ196620:FJN196620 FTF196620:FTJ196620 GDB196620:GDF196620 GMX196620:GNB196620 GWT196620:GWX196620 HGP196620:HGT196620 HQL196620:HQP196620 IAH196620:IAL196620 IKD196620:IKH196620 ITZ196620:IUD196620 JDV196620:JDZ196620 JNR196620:JNV196620 JXN196620:JXR196620 KHJ196620:KHN196620 KRF196620:KRJ196620 LBB196620:LBF196620 LKX196620:LLB196620 LUT196620:LUX196620 MEP196620:MET196620 MOL196620:MOP196620 MYH196620:MYL196620 NID196620:NIH196620 NRZ196620:NSD196620 OBV196620:OBZ196620 OLR196620:OLV196620 OVN196620:OVR196620 PFJ196620:PFN196620 PPF196620:PPJ196620 PZB196620:PZF196620 QIX196620:QJB196620 QST196620:QSX196620 RCP196620:RCT196620 RML196620:RMP196620 RWH196620:RWL196620 SGD196620:SGH196620 SPZ196620:SQD196620 SZV196620:SZZ196620 TJR196620:TJV196620 TTN196620:TTR196620 UDJ196620:UDN196620 UNF196620:UNJ196620 UXB196620:UXF196620 VGX196620:VHB196620 VQT196620:VQX196620 WAP196620:WAT196620 WKL196620:WKP196620 WUH196620:WUL196620 XED196620:XEH196620 HV262156:HZ262156 RR262156:RV262156 ABN262156:ABR262156 ALJ262156:ALN262156 AVF262156:AVJ262156 BFB262156:BFF262156 BOX262156:BPB262156 BYT262156:BYX262156 CIP262156:CIT262156 CSL262156:CSP262156 DCH262156:DCL262156 DMD262156:DMH262156 DVZ262156:DWD262156 EFV262156:EFZ262156 EPR262156:EPV262156 EZN262156:EZR262156 FJJ262156:FJN262156 FTF262156:FTJ262156 GDB262156:GDF262156 GMX262156:GNB262156 GWT262156:GWX262156 HGP262156:HGT262156 HQL262156:HQP262156 IAH262156:IAL262156 IKD262156:IKH262156 ITZ262156:IUD262156 JDV262156:JDZ262156 JNR262156:JNV262156 JXN262156:JXR262156 KHJ262156:KHN262156 KRF262156:KRJ262156 LBB262156:LBF262156 LKX262156:LLB262156 LUT262156:LUX262156 MEP262156:MET262156 MOL262156:MOP262156 MYH262156:MYL262156 NID262156:NIH262156 NRZ262156:NSD262156 OBV262156:OBZ262156 OLR262156:OLV262156 OVN262156:OVR262156 PFJ262156:PFN262156 PPF262156:PPJ262156 PZB262156:PZF262156 QIX262156:QJB262156 QST262156:QSX262156 RCP262156:RCT262156 RML262156:RMP262156 RWH262156:RWL262156 SGD262156:SGH262156 SPZ262156:SQD262156 SZV262156:SZZ262156 TJR262156:TJV262156 TTN262156:TTR262156 UDJ262156:UDN262156 UNF262156:UNJ262156 UXB262156:UXF262156 VGX262156:VHB262156 VQT262156:VQX262156 WAP262156:WAT262156 WKL262156:WKP262156 WUH262156:WUL262156 XED262156:XEH262156 HV327692:HZ327692 RR327692:RV327692 ABN327692:ABR327692 ALJ327692:ALN327692 AVF327692:AVJ327692 BFB327692:BFF327692 BOX327692:BPB327692 BYT327692:BYX327692 CIP327692:CIT327692 CSL327692:CSP327692 DCH327692:DCL327692 DMD327692:DMH327692 DVZ327692:DWD327692 EFV327692:EFZ327692 EPR327692:EPV327692 EZN327692:EZR327692 FJJ327692:FJN327692 FTF327692:FTJ327692 GDB327692:GDF327692 GMX327692:GNB327692 GWT327692:GWX327692 HGP327692:HGT327692 HQL327692:HQP327692 IAH327692:IAL327692 IKD327692:IKH327692 ITZ327692:IUD327692 JDV327692:JDZ327692 JNR327692:JNV327692 JXN327692:JXR327692 KHJ327692:KHN327692 KRF327692:KRJ327692 LBB327692:LBF327692 LKX327692:LLB327692 LUT327692:LUX327692 MEP327692:MET327692 MOL327692:MOP327692 MYH327692:MYL327692 NID327692:NIH327692 NRZ327692:NSD327692 OBV327692:OBZ327692 OLR327692:OLV327692 OVN327692:OVR327692 PFJ327692:PFN327692 PPF327692:PPJ327692 PZB327692:PZF327692 QIX327692:QJB327692 QST327692:QSX327692 RCP327692:RCT327692 RML327692:RMP327692 RWH327692:RWL327692 SGD327692:SGH327692 SPZ327692:SQD327692 SZV327692:SZZ327692 TJR327692:TJV327692 TTN327692:TTR327692 UDJ327692:UDN327692 UNF327692:UNJ327692 UXB327692:UXF327692 VGX327692:VHB327692 VQT327692:VQX327692 WAP327692:WAT327692 WKL327692:WKP327692 WUH327692:WUL327692 XED327692:XEH327692 HV393228:HZ393228 RR393228:RV393228 ABN393228:ABR393228 ALJ393228:ALN393228 AVF393228:AVJ393228 BFB393228:BFF393228 BOX393228:BPB393228 BYT393228:BYX393228 CIP393228:CIT393228 CSL393228:CSP393228 DCH393228:DCL393228 DMD393228:DMH393228 DVZ393228:DWD393228 EFV393228:EFZ393228 EPR393228:EPV393228 EZN393228:EZR393228 FJJ393228:FJN393228 FTF393228:FTJ393228 GDB393228:GDF393228 GMX393228:GNB393228 GWT393228:GWX393228 HGP393228:HGT393228 HQL393228:HQP393228 IAH393228:IAL393228 IKD393228:IKH393228 ITZ393228:IUD393228 JDV393228:JDZ393228 JNR393228:JNV393228 JXN393228:JXR393228 KHJ393228:KHN393228 KRF393228:KRJ393228 LBB393228:LBF393228 LKX393228:LLB393228 LUT393228:LUX393228 MEP393228:MET393228 MOL393228:MOP393228 MYH393228:MYL393228 NID393228:NIH393228 NRZ393228:NSD393228 OBV393228:OBZ393228 OLR393228:OLV393228 OVN393228:OVR393228 PFJ393228:PFN393228 PPF393228:PPJ393228 PZB393228:PZF393228 QIX393228:QJB393228 QST393228:QSX393228 RCP393228:RCT393228 RML393228:RMP393228 RWH393228:RWL393228 SGD393228:SGH393228 SPZ393228:SQD393228 SZV393228:SZZ393228 TJR393228:TJV393228 TTN393228:TTR393228 UDJ393228:UDN393228 UNF393228:UNJ393228 UXB393228:UXF393228 VGX393228:VHB393228 VQT393228:VQX393228 WAP393228:WAT393228 WKL393228:WKP393228 WUH393228:WUL393228 XED393228:XEH393228 HV458764:HZ458764 RR458764:RV458764 ABN458764:ABR458764 ALJ458764:ALN458764 AVF458764:AVJ458764 BFB458764:BFF458764 BOX458764:BPB458764 BYT458764:BYX458764 CIP458764:CIT458764 CSL458764:CSP458764 DCH458764:DCL458764 DMD458764:DMH458764 DVZ458764:DWD458764 EFV458764:EFZ458764 EPR458764:EPV458764 EZN458764:EZR458764 FJJ458764:FJN458764 FTF458764:FTJ458764 GDB458764:GDF458764 GMX458764:GNB458764 GWT458764:GWX458764 HGP458764:HGT458764 HQL458764:HQP458764 IAH458764:IAL458764 IKD458764:IKH458764 ITZ458764:IUD458764 JDV458764:JDZ458764 JNR458764:JNV458764 JXN458764:JXR458764 KHJ458764:KHN458764 KRF458764:KRJ458764 LBB458764:LBF458764 LKX458764:LLB458764 LUT458764:LUX458764 MEP458764:MET458764 MOL458764:MOP458764 MYH458764:MYL458764 NID458764:NIH458764 NRZ458764:NSD458764 OBV458764:OBZ458764 OLR458764:OLV458764 OVN458764:OVR458764 PFJ458764:PFN458764 PPF458764:PPJ458764 PZB458764:PZF458764 QIX458764:QJB458764 QST458764:QSX458764 RCP458764:RCT458764 RML458764:RMP458764 RWH458764:RWL458764 SGD458764:SGH458764 SPZ458764:SQD458764 SZV458764:SZZ458764 TJR458764:TJV458764 TTN458764:TTR458764 UDJ458764:UDN458764 UNF458764:UNJ458764 UXB458764:UXF458764 VGX458764:VHB458764 VQT458764:VQX458764 WAP458764:WAT458764 WKL458764:WKP458764 WUH458764:WUL458764 XED458764:XEH458764 HV524300:HZ524300 RR524300:RV524300 ABN524300:ABR524300 ALJ524300:ALN524300 AVF524300:AVJ524300 BFB524300:BFF524300 BOX524300:BPB524300 BYT524300:BYX524300 CIP524300:CIT524300 CSL524300:CSP524300 DCH524300:DCL524300 DMD524300:DMH524300 DVZ524300:DWD524300 EFV524300:EFZ524300 EPR524300:EPV524300 EZN524300:EZR524300 FJJ524300:FJN524300 FTF524300:FTJ524300 GDB524300:GDF524300 GMX524300:GNB524300 GWT524300:GWX524300 HGP524300:HGT524300 HQL524300:HQP524300 IAH524300:IAL524300 IKD524300:IKH524300 ITZ524300:IUD524300 JDV524300:JDZ524300 JNR524300:JNV524300 JXN524300:JXR524300 KHJ524300:KHN524300 KRF524300:KRJ524300 LBB524300:LBF524300 LKX524300:LLB524300 LUT524300:LUX524300 MEP524300:MET524300 MOL524300:MOP524300 MYH524300:MYL524300 NID524300:NIH524300 NRZ524300:NSD524300 OBV524300:OBZ524300 OLR524300:OLV524300 OVN524300:OVR524300 PFJ524300:PFN524300 PPF524300:PPJ524300 PZB524300:PZF524300 QIX524300:QJB524300 QST524300:QSX524300 RCP524300:RCT524300 RML524300:RMP524300 RWH524300:RWL524300 SGD524300:SGH524300 SPZ524300:SQD524300 SZV524300:SZZ524300 TJR524300:TJV524300 TTN524300:TTR524300 UDJ524300:UDN524300 UNF524300:UNJ524300 UXB524300:UXF524300 VGX524300:VHB524300 VQT524300:VQX524300 WAP524300:WAT524300 WKL524300:WKP524300 WUH524300:WUL524300 XED524300:XEH524300 HV589836:HZ589836 RR589836:RV589836 ABN589836:ABR589836 ALJ589836:ALN589836 AVF589836:AVJ589836 BFB589836:BFF589836 BOX589836:BPB589836 BYT589836:BYX589836 CIP589836:CIT589836 CSL589836:CSP589836 DCH589836:DCL589836 DMD589836:DMH589836 DVZ589836:DWD589836 EFV589836:EFZ589836 EPR589836:EPV589836 EZN589836:EZR589836 FJJ589836:FJN589836 FTF589836:FTJ589836 GDB589836:GDF589836 GMX589836:GNB589836 GWT589836:GWX589836 HGP589836:HGT589836 HQL589836:HQP589836 IAH589836:IAL589836 IKD589836:IKH589836 ITZ589836:IUD589836 JDV589836:JDZ589836 JNR589836:JNV589836 JXN589836:JXR589836 KHJ589836:KHN589836 KRF589836:KRJ589836 LBB589836:LBF589836 LKX589836:LLB589836 LUT589836:LUX589836 MEP589836:MET589836 MOL589836:MOP589836 MYH589836:MYL589836 NID589836:NIH589836 NRZ589836:NSD589836 OBV589836:OBZ589836 OLR589836:OLV589836 OVN589836:OVR589836 PFJ589836:PFN589836 PPF589836:PPJ589836 PZB589836:PZF589836 QIX589836:QJB589836 QST589836:QSX589836 RCP589836:RCT589836 RML589836:RMP589836 RWH589836:RWL589836 SGD589836:SGH589836 SPZ589836:SQD589836 SZV589836:SZZ589836 TJR589836:TJV589836 TTN589836:TTR589836 UDJ589836:UDN589836 UNF589836:UNJ589836 UXB589836:UXF589836 VGX589836:VHB589836 VQT589836:VQX589836 WAP589836:WAT589836 WKL589836:WKP589836 WUH589836:WUL589836 XED589836:XEH589836 HV655372:HZ655372 RR655372:RV655372 ABN655372:ABR655372 ALJ655372:ALN655372 AVF655372:AVJ655372 BFB655372:BFF655372 BOX655372:BPB655372 BYT655372:BYX655372 CIP655372:CIT655372 CSL655372:CSP655372 DCH655372:DCL655372 DMD655372:DMH655372 DVZ655372:DWD655372 EFV655372:EFZ655372 EPR655372:EPV655372 EZN655372:EZR655372 FJJ655372:FJN655372 FTF655372:FTJ655372 GDB655372:GDF655372 GMX655372:GNB655372 GWT655372:GWX655372 HGP655372:HGT655372 HQL655372:HQP655372 IAH655372:IAL655372 IKD655372:IKH655372 ITZ655372:IUD655372 JDV655372:JDZ655372 JNR655372:JNV655372 JXN655372:JXR655372 KHJ655372:KHN655372 KRF655372:KRJ655372 LBB655372:LBF655372 LKX655372:LLB655372 LUT655372:LUX655372 MEP655372:MET655372 MOL655372:MOP655372 MYH655372:MYL655372 NID655372:NIH655372 NRZ655372:NSD655372 OBV655372:OBZ655372 OLR655372:OLV655372 OVN655372:OVR655372 PFJ655372:PFN655372 PPF655372:PPJ655372 PZB655372:PZF655372 QIX655372:QJB655372 QST655372:QSX655372 RCP655372:RCT655372 RML655372:RMP655372 RWH655372:RWL655372 SGD655372:SGH655372 SPZ655372:SQD655372 SZV655372:SZZ655372 TJR655372:TJV655372 TTN655372:TTR655372 UDJ655372:UDN655372 UNF655372:UNJ655372 UXB655372:UXF655372 VGX655372:VHB655372 VQT655372:VQX655372 WAP655372:WAT655372 WKL655372:WKP655372 WUH655372:WUL655372 XED655372:XEH655372 HV720908:HZ720908 RR720908:RV720908 ABN720908:ABR720908 ALJ720908:ALN720908 AVF720908:AVJ720908 BFB720908:BFF720908 BOX720908:BPB720908 BYT720908:BYX720908 CIP720908:CIT720908 CSL720908:CSP720908 DCH720908:DCL720908 DMD720908:DMH720908 DVZ720908:DWD720908 EFV720908:EFZ720908 EPR720908:EPV720908 EZN720908:EZR720908 FJJ720908:FJN720908 FTF720908:FTJ720908 GDB720908:GDF720908 GMX720908:GNB720908 GWT720908:GWX720908 HGP720908:HGT720908 HQL720908:HQP720908 IAH720908:IAL720908 IKD720908:IKH720908 ITZ720908:IUD720908 JDV720908:JDZ720908 JNR720908:JNV720908 JXN720908:JXR720908 KHJ720908:KHN720908 KRF720908:KRJ720908 LBB720908:LBF720908 LKX720908:LLB720908 LUT720908:LUX720908 MEP720908:MET720908 MOL720908:MOP720908 MYH720908:MYL720908 NID720908:NIH720908 NRZ720908:NSD720908 OBV720908:OBZ720908 OLR720908:OLV720908 OVN720908:OVR720908 PFJ720908:PFN720908 PPF720908:PPJ720908 PZB720908:PZF720908 QIX720908:QJB720908 QST720908:QSX720908 RCP720908:RCT720908 RML720908:RMP720908 RWH720908:RWL720908 SGD720908:SGH720908 SPZ720908:SQD720908 SZV720908:SZZ720908 TJR720908:TJV720908 TTN720908:TTR720908 UDJ720908:UDN720908 UNF720908:UNJ720908 UXB720908:UXF720908 VGX720908:VHB720908 VQT720908:VQX720908 WAP720908:WAT720908 WKL720908:WKP720908 WUH720908:WUL720908 XED720908:XEH720908 HV786444:HZ786444 RR786444:RV786444 ABN786444:ABR786444 ALJ786444:ALN786444 AVF786444:AVJ786444 BFB786444:BFF786444 BOX786444:BPB786444 BYT786444:BYX786444 CIP786444:CIT786444 CSL786444:CSP786444 DCH786444:DCL786444 DMD786444:DMH786444 DVZ786444:DWD786444 EFV786444:EFZ786444 EPR786444:EPV786444 EZN786444:EZR786444 FJJ786444:FJN786444 FTF786444:FTJ786444 GDB786444:GDF786444 GMX786444:GNB786444 GWT786444:GWX786444 HGP786444:HGT786444 HQL786444:HQP786444 IAH786444:IAL786444 IKD786444:IKH786444 ITZ786444:IUD786444 JDV786444:JDZ786444 JNR786444:JNV786444 JXN786444:JXR786444 KHJ786444:KHN786444 KRF786444:KRJ786444 LBB786444:LBF786444 LKX786444:LLB786444 LUT786444:LUX786444 MEP786444:MET786444 MOL786444:MOP786444 MYH786444:MYL786444 NID786444:NIH786444 NRZ786444:NSD786444 OBV786444:OBZ786444 OLR786444:OLV786444 OVN786444:OVR786444 PFJ786444:PFN786444 PPF786444:PPJ786444 PZB786444:PZF786444 QIX786444:QJB786444 QST786444:QSX786444 RCP786444:RCT786444 RML786444:RMP786444 RWH786444:RWL786444 SGD786444:SGH786444 SPZ786444:SQD786444 SZV786444:SZZ786444 TJR786444:TJV786444 TTN786444:TTR786444 UDJ786444:UDN786444 UNF786444:UNJ786444 UXB786444:UXF786444 VGX786444:VHB786444 VQT786444:VQX786444 WAP786444:WAT786444 WKL786444:WKP786444 WUH786444:WUL786444 XED786444:XEH786444 HV851980:HZ851980 RR851980:RV851980 ABN851980:ABR851980 ALJ851980:ALN851980 AVF851980:AVJ851980 BFB851980:BFF851980 BOX851980:BPB851980 BYT851980:BYX851980 CIP851980:CIT851980 CSL851980:CSP851980 DCH851980:DCL851980 DMD851980:DMH851980 DVZ851980:DWD851980 EFV851980:EFZ851980 EPR851980:EPV851980 EZN851980:EZR851980 FJJ851980:FJN851980 FTF851980:FTJ851980 GDB851980:GDF851980 GMX851980:GNB851980 GWT851980:GWX851980 HGP851980:HGT851980 HQL851980:HQP851980 IAH851980:IAL851980 IKD851980:IKH851980 ITZ851980:IUD851980 JDV851980:JDZ851980 JNR851980:JNV851980 JXN851980:JXR851980 KHJ851980:KHN851980 KRF851980:KRJ851980 LBB851980:LBF851980 LKX851980:LLB851980 LUT851980:LUX851980 MEP851980:MET851980 MOL851980:MOP851980 MYH851980:MYL851980 NID851980:NIH851980 NRZ851980:NSD851980 OBV851980:OBZ851980 OLR851980:OLV851980 OVN851980:OVR851980 PFJ851980:PFN851980 PPF851980:PPJ851980 PZB851980:PZF851980 QIX851980:QJB851980 QST851980:QSX851980 RCP851980:RCT851980 RML851980:RMP851980 RWH851980:RWL851980 SGD851980:SGH851980 SPZ851980:SQD851980 SZV851980:SZZ851980 TJR851980:TJV851980 TTN851980:TTR851980 UDJ851980:UDN851980 UNF851980:UNJ851980 UXB851980:UXF851980 VGX851980:VHB851980 VQT851980:VQX851980 WAP851980:WAT851980 WKL851980:WKP851980 WUH851980:WUL851980 XED851980:XEH851980 HV917516:HZ917516 RR917516:RV917516 ABN917516:ABR917516 ALJ917516:ALN917516 AVF917516:AVJ917516 BFB917516:BFF917516 BOX917516:BPB917516 BYT917516:BYX917516 CIP917516:CIT917516 CSL917516:CSP917516 DCH917516:DCL917516 DMD917516:DMH917516 DVZ917516:DWD917516 EFV917516:EFZ917516 EPR917516:EPV917516 EZN917516:EZR917516 FJJ917516:FJN917516 FTF917516:FTJ917516 GDB917516:GDF917516 GMX917516:GNB917516 GWT917516:GWX917516 HGP917516:HGT917516 HQL917516:HQP917516 IAH917516:IAL917516 IKD917516:IKH917516 ITZ917516:IUD917516 JDV917516:JDZ917516 JNR917516:JNV917516 JXN917516:JXR917516 KHJ917516:KHN917516 KRF917516:KRJ917516 LBB917516:LBF917516 LKX917516:LLB917516 LUT917516:LUX917516 MEP917516:MET917516 MOL917516:MOP917516 MYH917516:MYL917516 NID917516:NIH917516 NRZ917516:NSD917516 OBV917516:OBZ917516 OLR917516:OLV917516 OVN917516:OVR917516 PFJ917516:PFN917516 PPF917516:PPJ917516 PZB917516:PZF917516 QIX917516:QJB917516 QST917516:QSX917516 RCP917516:RCT917516 RML917516:RMP917516 RWH917516:RWL917516 SGD917516:SGH917516 SPZ917516:SQD917516 SZV917516:SZZ917516 TJR917516:TJV917516 TTN917516:TTR917516 UDJ917516:UDN917516 UNF917516:UNJ917516 UXB917516:UXF917516 VGX917516:VHB917516 VQT917516:VQX917516 WAP917516:WAT917516 WKL917516:WKP917516 WUH917516:WUL917516 XED917516:XEH917516 HV983052:HZ983052 RR983052:RV983052 ABN983052:ABR983052 ALJ983052:ALN983052 AVF983052:AVJ983052 BFB983052:BFF983052 BOX983052:BPB983052 BYT983052:BYX983052 CIP983052:CIT983052 CSL983052:CSP983052 DCH983052:DCL983052 DMD983052:DMH983052 DVZ983052:DWD983052 EFV983052:EFZ983052 EPR983052:EPV983052 EZN983052:EZR983052 FJJ983052:FJN983052 FTF983052:FTJ983052 GDB983052:GDF983052 GMX983052:GNB983052 GWT983052:GWX983052 HGP983052:HGT983052 HQL983052:HQP983052 IAH983052:IAL983052 IKD983052:IKH983052 ITZ983052:IUD983052 JDV983052:JDZ983052 JNR983052:JNV983052 JXN983052:JXR983052 KHJ983052:KHN983052 KRF983052:KRJ983052 LBB983052:LBF983052 LKX983052:LLB983052 LUT983052:LUX983052 MEP983052:MET983052 MOL983052:MOP983052 MYH983052:MYL983052 NID983052:NIH983052 NRZ983052:NSD983052 OBV983052:OBZ983052 OLR983052:OLV983052 OVN983052:OVR983052 PFJ983052:PFN983052 PPF983052:PPJ983052 PZB983052:PZF983052 QIX983052:QJB983052 QST983052:QSX983052 RCP983052:RCT983052 RML983052:RMP983052 RWH983052:RWL983052 SGD983052:SGH983052 SPZ983052:SQD983052 SZV983052:SZZ983052 TJR983052:TJV983052 TTN983052:TTR983052 UDJ983052:UDN983052 UNF983052:UNJ983052 UXB983052:UXF983052 VGX983052:VHB983052 VQT983052:VQX983052 WAP983052:WAT983052 WKL983052:WKP983052 WUH983052:WUL983052 XED983052:XEH983052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IT1048572 SP1048572 ACL1048572 AMH1048572 AWD1048572 BFZ1048572 BPV1048572 BZR1048572 CJN1048572 CTJ1048572 DDF1048572 DNB1048572 DWX1048572 EGT1048572 EQP1048572 FAL1048572 FKH1048572 FUD1048572 GDZ1048572 GNV1048572 GXR1048572 HHN1048572 HRJ1048572 IBF1048572 ILB1048572 IUX1048572 JET1048572 JOP1048572 JYL1048572 KIH1048572 KSD1048572 LBZ1048572 LLV1048572 LVR1048572 MFN1048572 MPJ1048572 MZF1048572 NJB1048572 NSX1048572 OCT1048572 OMP1048572 OWL1048572 PGH1048572 PQD1048572 PZZ1048572 QJV1048572 QTR1048572 RDN1048572 RNJ1048572 RXF1048572 SHB1048572 SQX1048572 TAT1048572 TKP1048572 TUL1048572 UEH1048572 UOD1048572 UXZ1048572 VHV1048572 VRR1048572 WBN1048572 WLJ1048572 WVF1048572 IT65528:IT65530 SP65528:SP65530 ACL65528:ACL65530 AMH65528:AMH65530 AWD65528:AWD65530 BFZ65528:BFZ65530 BPV65528:BPV65530 BZR65528:BZR65530 CJN65528:CJN65530 CTJ65528:CTJ65530 DDF65528:DDF65530 DNB65528:DNB65530 DWX65528:DWX65530 EGT65528:EGT65530 EQP65528:EQP65530 FAL65528:FAL65530 FKH65528:FKH65530 FUD65528:FUD65530 GDZ65528:GDZ65530 GNV65528:GNV65530 GXR65528:GXR65530 HHN65528:HHN65530 HRJ65528:HRJ65530 IBF65528:IBF65530 ILB65528:ILB65530 IUX65528:IUX65530 JET65528:JET65530 JOP65528:JOP65530 JYL65528:JYL65530 KIH65528:KIH65530 KSD65528:KSD65530 LBZ65528:LBZ65530 LLV65528:LLV65530 LVR65528:LVR65530 MFN65528:MFN65530 MPJ65528:MPJ65530 MZF65528:MZF65530 NJB65528:NJB65530 NSX65528:NSX65530 OCT65528:OCT65530 OMP65528:OMP65530 OWL65528:OWL65530 PGH65528:PGH65530 PQD65528:PQD65530 PZZ65528:PZZ65530 QJV65528:QJV65530 QTR65528:QTR65530 RDN65528:RDN65530 RNJ65528:RNJ65530 RXF65528:RXF65530 SHB65528:SHB65530 SQX65528:SQX65530 TAT65528:TAT65530 TKP65528:TKP65530 TUL65528:TUL65530 UEH65528:UEH65530 UOD65528:UOD65530 UXZ65528:UXZ65530 VHV65528:VHV65530 VRR65528:VRR65530 WBN65528:WBN65530 WLJ65528:WLJ65530 WVF65528:WVF65530 IT131064:IT131066 SP131064:SP131066 ACL131064:ACL131066 AMH131064:AMH131066 AWD131064:AWD131066 BFZ131064:BFZ131066 BPV131064:BPV131066 BZR131064:BZR131066 CJN131064:CJN131066 CTJ131064:CTJ131066 DDF131064:DDF131066 DNB131064:DNB131066 DWX131064:DWX131066 EGT131064:EGT131066 EQP131064:EQP131066 FAL131064:FAL131066 FKH131064:FKH131066 FUD131064:FUD131066 GDZ131064:GDZ131066 GNV131064:GNV131066 GXR131064:GXR131066 HHN131064:HHN131066 HRJ131064:HRJ131066 IBF131064:IBF131066 ILB131064:ILB131066 IUX131064:IUX131066 JET131064:JET131066 JOP131064:JOP131066 JYL131064:JYL131066 KIH131064:KIH131066 KSD131064:KSD131066 LBZ131064:LBZ131066 LLV131064:LLV131066 LVR131064:LVR131066 MFN131064:MFN131066 MPJ131064:MPJ131066 MZF131064:MZF131066 NJB131064:NJB131066 NSX131064:NSX131066 OCT131064:OCT131066 OMP131064:OMP131066 OWL131064:OWL131066 PGH131064:PGH131066 PQD131064:PQD131066 PZZ131064:PZZ131066 QJV131064:QJV131066 QTR131064:QTR131066 RDN131064:RDN131066 RNJ131064:RNJ131066 RXF131064:RXF131066 SHB131064:SHB131066 SQX131064:SQX131066 TAT131064:TAT131066 TKP131064:TKP131066 TUL131064:TUL131066 UEH131064:UEH131066 UOD131064:UOD131066 UXZ131064:UXZ131066 VHV131064:VHV131066 VRR131064:VRR131066 WBN131064:WBN131066 WLJ131064:WLJ131066 WVF131064:WVF131066 IT196600:IT196602 SP196600:SP196602 ACL196600:ACL196602 AMH196600:AMH196602 AWD196600:AWD196602 BFZ196600:BFZ196602 BPV196600:BPV196602 BZR196600:BZR196602 CJN196600:CJN196602 CTJ196600:CTJ196602 DDF196600:DDF196602 DNB196600:DNB196602 DWX196600:DWX196602 EGT196600:EGT196602 EQP196600:EQP196602 FAL196600:FAL196602 FKH196600:FKH196602 FUD196600:FUD196602 GDZ196600:GDZ196602 GNV196600:GNV196602 GXR196600:GXR196602 HHN196600:HHN196602 HRJ196600:HRJ196602 IBF196600:IBF196602 ILB196600:ILB196602 IUX196600:IUX196602 JET196600:JET196602 JOP196600:JOP196602 JYL196600:JYL196602 KIH196600:KIH196602 KSD196600:KSD196602 LBZ196600:LBZ196602 LLV196600:LLV196602 LVR196600:LVR196602 MFN196600:MFN196602 MPJ196600:MPJ196602 MZF196600:MZF196602 NJB196600:NJB196602 NSX196600:NSX196602 OCT196600:OCT196602 OMP196600:OMP196602 OWL196600:OWL196602 PGH196600:PGH196602 PQD196600:PQD196602 PZZ196600:PZZ196602 QJV196600:QJV196602 QTR196600:QTR196602 RDN196600:RDN196602 RNJ196600:RNJ196602 RXF196600:RXF196602 SHB196600:SHB196602 SQX196600:SQX196602 TAT196600:TAT196602 TKP196600:TKP196602 TUL196600:TUL196602 UEH196600:UEH196602 UOD196600:UOD196602 UXZ196600:UXZ196602 VHV196600:VHV196602 VRR196600:VRR196602 WBN196600:WBN196602 WLJ196600:WLJ196602 WVF196600:WVF196602 IT262136:IT262138 SP262136:SP262138 ACL262136:ACL262138 AMH262136:AMH262138 AWD262136:AWD262138 BFZ262136:BFZ262138 BPV262136:BPV262138 BZR262136:BZR262138 CJN262136:CJN262138 CTJ262136:CTJ262138 DDF262136:DDF262138 DNB262136:DNB262138 DWX262136:DWX262138 EGT262136:EGT262138 EQP262136:EQP262138 FAL262136:FAL262138 FKH262136:FKH262138 FUD262136:FUD262138 GDZ262136:GDZ262138 GNV262136:GNV262138 GXR262136:GXR262138 HHN262136:HHN262138 HRJ262136:HRJ262138 IBF262136:IBF262138 ILB262136:ILB262138 IUX262136:IUX262138 JET262136:JET262138 JOP262136:JOP262138 JYL262136:JYL262138 KIH262136:KIH262138 KSD262136:KSD262138 LBZ262136:LBZ262138 LLV262136:LLV262138 LVR262136:LVR262138 MFN262136:MFN262138 MPJ262136:MPJ262138 MZF262136:MZF262138 NJB262136:NJB262138 NSX262136:NSX262138 OCT262136:OCT262138 OMP262136:OMP262138 OWL262136:OWL262138 PGH262136:PGH262138 PQD262136:PQD262138 PZZ262136:PZZ262138 QJV262136:QJV262138 QTR262136:QTR262138 RDN262136:RDN262138 RNJ262136:RNJ262138 RXF262136:RXF262138 SHB262136:SHB262138 SQX262136:SQX262138 TAT262136:TAT262138 TKP262136:TKP262138 TUL262136:TUL262138 UEH262136:UEH262138 UOD262136:UOD262138 UXZ262136:UXZ262138 VHV262136:VHV262138 VRR262136:VRR262138 WBN262136:WBN262138 WLJ262136:WLJ262138 WVF262136:WVF262138 IT327672:IT327674 SP327672:SP327674 ACL327672:ACL327674 AMH327672:AMH327674 AWD327672:AWD327674 BFZ327672:BFZ327674 BPV327672:BPV327674 BZR327672:BZR327674 CJN327672:CJN327674 CTJ327672:CTJ327674 DDF327672:DDF327674 DNB327672:DNB327674 DWX327672:DWX327674 EGT327672:EGT327674 EQP327672:EQP327674 FAL327672:FAL327674 FKH327672:FKH327674 FUD327672:FUD327674 GDZ327672:GDZ327674 GNV327672:GNV327674 GXR327672:GXR327674 HHN327672:HHN327674 HRJ327672:HRJ327674 IBF327672:IBF327674 ILB327672:ILB327674 IUX327672:IUX327674 JET327672:JET327674 JOP327672:JOP327674 JYL327672:JYL327674 KIH327672:KIH327674 KSD327672:KSD327674 LBZ327672:LBZ327674 LLV327672:LLV327674 LVR327672:LVR327674 MFN327672:MFN327674 MPJ327672:MPJ327674 MZF327672:MZF327674 NJB327672:NJB327674 NSX327672:NSX327674 OCT327672:OCT327674 OMP327672:OMP327674 OWL327672:OWL327674 PGH327672:PGH327674 PQD327672:PQD327674 PZZ327672:PZZ327674 QJV327672:QJV327674 QTR327672:QTR327674 RDN327672:RDN327674 RNJ327672:RNJ327674 RXF327672:RXF327674 SHB327672:SHB327674 SQX327672:SQX327674 TAT327672:TAT327674 TKP327672:TKP327674 TUL327672:TUL327674 UEH327672:UEH327674 UOD327672:UOD327674 UXZ327672:UXZ327674 VHV327672:VHV327674 VRR327672:VRR327674 WBN327672:WBN327674 WLJ327672:WLJ327674 WVF327672:WVF327674 IT393208:IT393210 SP393208:SP393210 ACL393208:ACL393210 AMH393208:AMH393210 AWD393208:AWD393210 BFZ393208:BFZ393210 BPV393208:BPV393210 BZR393208:BZR393210 CJN393208:CJN393210 CTJ393208:CTJ393210 DDF393208:DDF393210 DNB393208:DNB393210 DWX393208:DWX393210 EGT393208:EGT393210 EQP393208:EQP393210 FAL393208:FAL393210 FKH393208:FKH393210 FUD393208:FUD393210 GDZ393208:GDZ393210 GNV393208:GNV393210 GXR393208:GXR393210 HHN393208:HHN393210 HRJ393208:HRJ393210 IBF393208:IBF393210 ILB393208:ILB393210 IUX393208:IUX393210 JET393208:JET393210 JOP393208:JOP393210 JYL393208:JYL393210 KIH393208:KIH393210 KSD393208:KSD393210 LBZ393208:LBZ393210 LLV393208:LLV393210 LVR393208:LVR393210 MFN393208:MFN393210 MPJ393208:MPJ393210 MZF393208:MZF393210 NJB393208:NJB393210 NSX393208:NSX393210 OCT393208:OCT393210 OMP393208:OMP393210 OWL393208:OWL393210 PGH393208:PGH393210 PQD393208:PQD393210 PZZ393208:PZZ393210 QJV393208:QJV393210 QTR393208:QTR393210 RDN393208:RDN393210 RNJ393208:RNJ393210 RXF393208:RXF393210 SHB393208:SHB393210 SQX393208:SQX393210 TAT393208:TAT393210 TKP393208:TKP393210 TUL393208:TUL393210 UEH393208:UEH393210 UOD393208:UOD393210 UXZ393208:UXZ393210 VHV393208:VHV393210 VRR393208:VRR393210 WBN393208:WBN393210 WLJ393208:WLJ393210 WVF393208:WVF393210 IT458744:IT458746 SP458744:SP458746 ACL458744:ACL458746 AMH458744:AMH458746 AWD458744:AWD458746 BFZ458744:BFZ458746 BPV458744:BPV458746 BZR458744:BZR458746 CJN458744:CJN458746 CTJ458744:CTJ458746 DDF458744:DDF458746 DNB458744:DNB458746 DWX458744:DWX458746 EGT458744:EGT458746 EQP458744:EQP458746 FAL458744:FAL458746 FKH458744:FKH458746 FUD458744:FUD458746 GDZ458744:GDZ458746 GNV458744:GNV458746 GXR458744:GXR458746 HHN458744:HHN458746 HRJ458744:HRJ458746 IBF458744:IBF458746 ILB458744:ILB458746 IUX458744:IUX458746 JET458744:JET458746 JOP458744:JOP458746 JYL458744:JYL458746 KIH458744:KIH458746 KSD458744:KSD458746 LBZ458744:LBZ458746 LLV458744:LLV458746 LVR458744:LVR458746 MFN458744:MFN458746 MPJ458744:MPJ458746 MZF458744:MZF458746 NJB458744:NJB458746 NSX458744:NSX458746 OCT458744:OCT458746 OMP458744:OMP458746 OWL458744:OWL458746 PGH458744:PGH458746 PQD458744:PQD458746 PZZ458744:PZZ458746 QJV458744:QJV458746 QTR458744:QTR458746 RDN458744:RDN458746 RNJ458744:RNJ458746 RXF458744:RXF458746 SHB458744:SHB458746 SQX458744:SQX458746 TAT458744:TAT458746 TKP458744:TKP458746 TUL458744:TUL458746 UEH458744:UEH458746 UOD458744:UOD458746 UXZ458744:UXZ458746 VHV458744:VHV458746 VRR458744:VRR458746 WBN458744:WBN458746 WLJ458744:WLJ458746 WVF458744:WVF458746 IT524280:IT524282 SP524280:SP524282 ACL524280:ACL524282 AMH524280:AMH524282 AWD524280:AWD524282 BFZ524280:BFZ524282 BPV524280:BPV524282 BZR524280:BZR524282 CJN524280:CJN524282 CTJ524280:CTJ524282 DDF524280:DDF524282 DNB524280:DNB524282 DWX524280:DWX524282 EGT524280:EGT524282 EQP524280:EQP524282 FAL524280:FAL524282 FKH524280:FKH524282 FUD524280:FUD524282 GDZ524280:GDZ524282 GNV524280:GNV524282 GXR524280:GXR524282 HHN524280:HHN524282 HRJ524280:HRJ524282 IBF524280:IBF524282 ILB524280:ILB524282 IUX524280:IUX524282 JET524280:JET524282 JOP524280:JOP524282 JYL524280:JYL524282 KIH524280:KIH524282 KSD524280:KSD524282 LBZ524280:LBZ524282 LLV524280:LLV524282 LVR524280:LVR524282 MFN524280:MFN524282 MPJ524280:MPJ524282 MZF524280:MZF524282 NJB524280:NJB524282 NSX524280:NSX524282 OCT524280:OCT524282 OMP524280:OMP524282 OWL524280:OWL524282 PGH524280:PGH524282 PQD524280:PQD524282 PZZ524280:PZZ524282 QJV524280:QJV524282 QTR524280:QTR524282 RDN524280:RDN524282 RNJ524280:RNJ524282 RXF524280:RXF524282 SHB524280:SHB524282 SQX524280:SQX524282 TAT524280:TAT524282 TKP524280:TKP524282 TUL524280:TUL524282 UEH524280:UEH524282 UOD524280:UOD524282 UXZ524280:UXZ524282 VHV524280:VHV524282 VRR524280:VRR524282 WBN524280:WBN524282 WLJ524280:WLJ524282 WVF524280:WVF524282 IT589816:IT589818 SP589816:SP589818 ACL589816:ACL589818 AMH589816:AMH589818 AWD589816:AWD589818 BFZ589816:BFZ589818 BPV589816:BPV589818 BZR589816:BZR589818 CJN589816:CJN589818 CTJ589816:CTJ589818 DDF589816:DDF589818 DNB589816:DNB589818 DWX589816:DWX589818 EGT589816:EGT589818 EQP589816:EQP589818 FAL589816:FAL589818 FKH589816:FKH589818 FUD589816:FUD589818 GDZ589816:GDZ589818 GNV589816:GNV589818 GXR589816:GXR589818 HHN589816:HHN589818 HRJ589816:HRJ589818 IBF589816:IBF589818 ILB589816:ILB589818 IUX589816:IUX589818 JET589816:JET589818 JOP589816:JOP589818 JYL589816:JYL589818 KIH589816:KIH589818 KSD589816:KSD589818 LBZ589816:LBZ589818 LLV589816:LLV589818 LVR589816:LVR589818 MFN589816:MFN589818 MPJ589816:MPJ589818 MZF589816:MZF589818 NJB589816:NJB589818 NSX589816:NSX589818 OCT589816:OCT589818 OMP589816:OMP589818 OWL589816:OWL589818 PGH589816:PGH589818 PQD589816:PQD589818 PZZ589816:PZZ589818 QJV589816:QJV589818 QTR589816:QTR589818 RDN589816:RDN589818 RNJ589816:RNJ589818 RXF589816:RXF589818 SHB589816:SHB589818 SQX589816:SQX589818 TAT589816:TAT589818 TKP589816:TKP589818 TUL589816:TUL589818 UEH589816:UEH589818 UOD589816:UOD589818 UXZ589816:UXZ589818 VHV589816:VHV589818 VRR589816:VRR589818 WBN589816:WBN589818 WLJ589816:WLJ589818 WVF589816:WVF589818 IT655352:IT655354 SP655352:SP655354 ACL655352:ACL655354 AMH655352:AMH655354 AWD655352:AWD655354 BFZ655352:BFZ655354 BPV655352:BPV655354 BZR655352:BZR655354 CJN655352:CJN655354 CTJ655352:CTJ655354 DDF655352:DDF655354 DNB655352:DNB655354 DWX655352:DWX655354 EGT655352:EGT655354 EQP655352:EQP655354 FAL655352:FAL655354 FKH655352:FKH655354 FUD655352:FUD655354 GDZ655352:GDZ655354 GNV655352:GNV655354 GXR655352:GXR655354 HHN655352:HHN655354 HRJ655352:HRJ655354 IBF655352:IBF655354 ILB655352:ILB655354 IUX655352:IUX655354 JET655352:JET655354 JOP655352:JOP655354 JYL655352:JYL655354 KIH655352:KIH655354 KSD655352:KSD655354 LBZ655352:LBZ655354 LLV655352:LLV655354 LVR655352:LVR655354 MFN655352:MFN655354 MPJ655352:MPJ655354 MZF655352:MZF655354 NJB655352:NJB655354 NSX655352:NSX655354 OCT655352:OCT655354 OMP655352:OMP655354 OWL655352:OWL655354 PGH655352:PGH655354 PQD655352:PQD655354 PZZ655352:PZZ655354 QJV655352:QJV655354 QTR655352:QTR655354 RDN655352:RDN655354 RNJ655352:RNJ655354 RXF655352:RXF655354 SHB655352:SHB655354 SQX655352:SQX655354 TAT655352:TAT655354 TKP655352:TKP655354 TUL655352:TUL655354 UEH655352:UEH655354 UOD655352:UOD655354 UXZ655352:UXZ655354 VHV655352:VHV655354 VRR655352:VRR655354 WBN655352:WBN655354 WLJ655352:WLJ655354 WVF655352:WVF655354 IT720888:IT720890 SP720888:SP720890 ACL720888:ACL720890 AMH720888:AMH720890 AWD720888:AWD720890 BFZ720888:BFZ720890 BPV720888:BPV720890 BZR720888:BZR720890 CJN720888:CJN720890 CTJ720888:CTJ720890 DDF720888:DDF720890 DNB720888:DNB720890 DWX720888:DWX720890 EGT720888:EGT720890 EQP720888:EQP720890 FAL720888:FAL720890 FKH720888:FKH720890 FUD720888:FUD720890 GDZ720888:GDZ720890 GNV720888:GNV720890 GXR720888:GXR720890 HHN720888:HHN720890 HRJ720888:HRJ720890 IBF720888:IBF720890 ILB720888:ILB720890 IUX720888:IUX720890 JET720888:JET720890 JOP720888:JOP720890 JYL720888:JYL720890 KIH720888:KIH720890 KSD720888:KSD720890 LBZ720888:LBZ720890 LLV720888:LLV720890 LVR720888:LVR720890 MFN720888:MFN720890 MPJ720888:MPJ720890 MZF720888:MZF720890 NJB720888:NJB720890 NSX720888:NSX720890 OCT720888:OCT720890 OMP720888:OMP720890 OWL720888:OWL720890 PGH720888:PGH720890 PQD720888:PQD720890 PZZ720888:PZZ720890 QJV720888:QJV720890 QTR720888:QTR720890 RDN720888:RDN720890 RNJ720888:RNJ720890 RXF720888:RXF720890 SHB720888:SHB720890 SQX720888:SQX720890 TAT720888:TAT720890 TKP720888:TKP720890 TUL720888:TUL720890 UEH720888:UEH720890 UOD720888:UOD720890 UXZ720888:UXZ720890 VHV720888:VHV720890 VRR720888:VRR720890 WBN720888:WBN720890 WLJ720888:WLJ720890 WVF720888:WVF720890 IT786424:IT786426 SP786424:SP786426 ACL786424:ACL786426 AMH786424:AMH786426 AWD786424:AWD786426 BFZ786424:BFZ786426 BPV786424:BPV786426 BZR786424:BZR786426 CJN786424:CJN786426 CTJ786424:CTJ786426 DDF786424:DDF786426 DNB786424:DNB786426 DWX786424:DWX786426 EGT786424:EGT786426 EQP786424:EQP786426 FAL786424:FAL786426 FKH786424:FKH786426 FUD786424:FUD786426 GDZ786424:GDZ786426 GNV786424:GNV786426 GXR786424:GXR786426 HHN786424:HHN786426 HRJ786424:HRJ786426 IBF786424:IBF786426 ILB786424:ILB786426 IUX786424:IUX786426 JET786424:JET786426 JOP786424:JOP786426 JYL786424:JYL786426 KIH786424:KIH786426 KSD786424:KSD786426 LBZ786424:LBZ786426 LLV786424:LLV786426 LVR786424:LVR786426 MFN786424:MFN786426 MPJ786424:MPJ786426 MZF786424:MZF786426 NJB786424:NJB786426 NSX786424:NSX786426 OCT786424:OCT786426 OMP786424:OMP786426 OWL786424:OWL786426 PGH786424:PGH786426 PQD786424:PQD786426 PZZ786424:PZZ786426 QJV786424:QJV786426 QTR786424:QTR786426 RDN786424:RDN786426 RNJ786424:RNJ786426 RXF786424:RXF786426 SHB786424:SHB786426 SQX786424:SQX786426 TAT786424:TAT786426 TKP786424:TKP786426 TUL786424:TUL786426 UEH786424:UEH786426 UOD786424:UOD786426 UXZ786424:UXZ786426 VHV786424:VHV786426 VRR786424:VRR786426 WBN786424:WBN786426 WLJ786424:WLJ786426 WVF786424:WVF786426 IT851960:IT851962 SP851960:SP851962 ACL851960:ACL851962 AMH851960:AMH851962 AWD851960:AWD851962 BFZ851960:BFZ851962 BPV851960:BPV851962 BZR851960:BZR851962 CJN851960:CJN851962 CTJ851960:CTJ851962 DDF851960:DDF851962 DNB851960:DNB851962 DWX851960:DWX851962 EGT851960:EGT851962 EQP851960:EQP851962 FAL851960:FAL851962 FKH851960:FKH851962 FUD851960:FUD851962 GDZ851960:GDZ851962 GNV851960:GNV851962 GXR851960:GXR851962 HHN851960:HHN851962 HRJ851960:HRJ851962 IBF851960:IBF851962 ILB851960:ILB851962 IUX851960:IUX851962 JET851960:JET851962 JOP851960:JOP851962 JYL851960:JYL851962 KIH851960:KIH851962 KSD851960:KSD851962 LBZ851960:LBZ851962 LLV851960:LLV851962 LVR851960:LVR851962 MFN851960:MFN851962 MPJ851960:MPJ851962 MZF851960:MZF851962 NJB851960:NJB851962 NSX851960:NSX851962 OCT851960:OCT851962 OMP851960:OMP851962 OWL851960:OWL851962 PGH851960:PGH851962 PQD851960:PQD851962 PZZ851960:PZZ851962 QJV851960:QJV851962 QTR851960:QTR851962 RDN851960:RDN851962 RNJ851960:RNJ851962 RXF851960:RXF851962 SHB851960:SHB851962 SQX851960:SQX851962 TAT851960:TAT851962 TKP851960:TKP851962 TUL851960:TUL851962 UEH851960:UEH851962 UOD851960:UOD851962 UXZ851960:UXZ851962 VHV851960:VHV851962 VRR851960:VRR851962 WBN851960:WBN851962 WLJ851960:WLJ851962 WVF851960:WVF851962 IT917496:IT917498 SP917496:SP917498 ACL917496:ACL917498 AMH917496:AMH917498 AWD917496:AWD917498 BFZ917496:BFZ917498 BPV917496:BPV917498 BZR917496:BZR917498 CJN917496:CJN917498 CTJ917496:CTJ917498 DDF917496:DDF917498 DNB917496:DNB917498 DWX917496:DWX917498 EGT917496:EGT917498 EQP917496:EQP917498 FAL917496:FAL917498 FKH917496:FKH917498 FUD917496:FUD917498 GDZ917496:GDZ917498 GNV917496:GNV917498 GXR917496:GXR917498 HHN917496:HHN917498 HRJ917496:HRJ917498 IBF917496:IBF917498 ILB917496:ILB917498 IUX917496:IUX917498 JET917496:JET917498 JOP917496:JOP917498 JYL917496:JYL917498 KIH917496:KIH917498 KSD917496:KSD917498 LBZ917496:LBZ917498 LLV917496:LLV917498 LVR917496:LVR917498 MFN917496:MFN917498 MPJ917496:MPJ917498 MZF917496:MZF917498 NJB917496:NJB917498 NSX917496:NSX917498 OCT917496:OCT917498 OMP917496:OMP917498 OWL917496:OWL917498 PGH917496:PGH917498 PQD917496:PQD917498 PZZ917496:PZZ917498 QJV917496:QJV917498 QTR917496:QTR917498 RDN917496:RDN917498 RNJ917496:RNJ917498 RXF917496:RXF917498 SHB917496:SHB917498 SQX917496:SQX917498 TAT917496:TAT917498 TKP917496:TKP917498 TUL917496:TUL917498 UEH917496:UEH917498 UOD917496:UOD917498 UXZ917496:UXZ917498 VHV917496:VHV917498 VRR917496:VRR917498 WBN917496:WBN917498 WLJ917496:WLJ917498 WVF917496:WVF917498 IT983032:IT983034 SP983032:SP983034 ACL983032:ACL983034 AMH983032:AMH983034 AWD983032:AWD983034 BFZ983032:BFZ983034 BPV983032:BPV983034 BZR983032:BZR983034 CJN983032:CJN983034 CTJ983032:CTJ983034 DDF983032:DDF983034 DNB983032:DNB983034 DWX983032:DWX983034 EGT983032:EGT983034 EQP983032:EQP983034 FAL983032:FAL983034 FKH983032:FKH983034 FUD983032:FUD983034 GDZ983032:GDZ983034 GNV983032:GNV983034 GXR983032:GXR983034 HHN983032:HHN983034 HRJ983032:HRJ983034 IBF983032:IBF983034 ILB983032:ILB983034 IUX983032:IUX983034 JET983032:JET983034 JOP983032:JOP983034 JYL983032:JYL983034 KIH983032:KIH983034 KSD983032:KSD983034 LBZ983032:LBZ983034 LLV983032:LLV983034 LVR983032:LVR983034 MFN983032:MFN983034 MPJ983032:MPJ983034 MZF983032:MZF983034 NJB983032:NJB983034 NSX983032:NSX983034 OCT983032:OCT983034 OMP983032:OMP983034 OWL983032:OWL983034 PGH983032:PGH983034 PQD983032:PQD983034 PZZ983032:PZZ983034 QJV983032:QJV983034 QTR983032:QTR983034 RDN983032:RDN983034 RNJ983032:RNJ983034 RXF983032:RXF983034 SHB983032:SHB983034 SQX983032:SQX983034 TAT983032:TAT983034 TKP983032:TKP983034 TUL983032:TUL983034 UEH983032:UEH983034 UOD983032:UOD983034 UXZ983032:UXZ983034 VHV983032:VHV983034 VRR983032:VRR983034 WBN983032:WBN983034 WLJ983032:WLJ983034 WVF983032:WVF983034 XED983106:XEH983112 IT1048568:IT1048570 SP1048568:SP1048570 ACL1048568:ACL1048570 AMH1048568:AMH1048570 AWD1048568:AWD1048570 BFZ1048568:BFZ1048570 BPV1048568:BPV1048570 BZR1048568:BZR1048570 CJN1048568:CJN1048570 CTJ1048568:CTJ1048570 DDF1048568:DDF1048570 DNB1048568:DNB1048570 DWX1048568:DWX1048570 EGT1048568:EGT1048570 EQP1048568:EQP1048570 FAL1048568:FAL1048570 FKH1048568:FKH1048570 FUD1048568:FUD1048570 GDZ1048568:GDZ1048570 GNV1048568:GNV1048570 GXR1048568:GXR1048570 HHN1048568:HHN1048570 HRJ1048568:HRJ1048570 IBF1048568:IBF1048570 ILB1048568:ILB1048570 IUX1048568:IUX1048570 JET1048568:JET1048570 JOP1048568:JOP1048570 JYL1048568:JYL1048570 KIH1048568:KIH1048570 KSD1048568:KSD1048570 LBZ1048568:LBZ1048570 LLV1048568:LLV1048570 LVR1048568:LVR1048570 MFN1048568:MFN1048570 MPJ1048568:MPJ1048570 MZF1048568:MZF1048570 NJB1048568:NJB1048570 NSX1048568:NSX1048570 OCT1048568:OCT1048570 OMP1048568:OMP1048570 OWL1048568:OWL1048570 PGH1048568:PGH1048570 PQD1048568:PQD1048570 PZZ1048568:PZZ1048570 QJV1048568:QJV1048570 QTR1048568:QTR1048570 RDN1048568:RDN1048570 RNJ1048568:RNJ1048570 RXF1048568:RXF1048570 SHB1048568:SHB1048570 SQX1048568:SQX1048570 TAT1048568:TAT1048570 TKP1048568:TKP1048570 TUL1048568:TUL1048570 UEH1048568:UEH1048570 UOD1048568:UOD1048570 UXZ1048568:UXZ1048570 VHV1048568:VHV1048570 VRR1048568:VRR1048570 WBN1048568:WBN1048570 WLJ1048568:WLJ1048570 WVF1048568:WVF1048570 HV65:HZ71 RR65:RV71 ABN65:ABR71 ALJ65:ALN71 AVF65:AVJ71 BFB65:BFF71 BOX65:BPB71 BYT65:BYX71 CIP65:CIT71 CSL65:CSP71 DCH65:DCL71 DMD65:DMH71 DVZ65:DWD71 EFV65:EFZ71 EPR65:EPV71 EZN65:EZR71 FJJ65:FJN71 FTF65:FTJ71 GDB65:GDF71 GMX65:GNB71 GWT65:GWX71 HGP65:HGT71 HQL65:HQP71 IAH65:IAL71 IKD65:IKH71 ITZ65:IUD71 JDV65:JDZ71 JNR65:JNV71 JXN65:JXR71 KHJ65:KHN71 KRF65:KRJ71 LBB65:LBF71 LKX65:LLB71 LUT65:LUX71 MEP65:MET71 MOL65:MOP71 MYH65:MYL71 NID65:NIH71 NRZ65:NSD71 OBV65:OBZ71 OLR65:OLV71 OVN65:OVR71 PFJ65:PFN71 PPF65:PPJ71 PZB65:PZF71 QIX65:QJB71 QST65:QSX71 RCP65:RCT71 RML65:RMP71 RWH65:RWL71 SGD65:SGH71 SPZ65:SQD71 SZV65:SZZ71 TJR65:TJV71 TTN65:TTR71 UDJ65:UDN71 UNF65:UNJ71 UXB65:UXF71 VGX65:VHB71 VQT65:VQX71 WAP65:WAT71 WKL65:WKP71 WUH65:WUL71 XED65:XEH71 HV65602:HZ65608 RR65602:RV65608 ABN65602:ABR65608 ALJ65602:ALN65608 AVF65602:AVJ65608 BFB65602:BFF65608 BOX65602:BPB65608 BYT65602:BYX65608 CIP65602:CIT65608 CSL65602:CSP65608 DCH65602:DCL65608 DMD65602:DMH65608 DVZ65602:DWD65608 EFV65602:EFZ65608 EPR65602:EPV65608 EZN65602:EZR65608 FJJ65602:FJN65608 FTF65602:FTJ65608 GDB65602:GDF65608 GMX65602:GNB65608 GWT65602:GWX65608 HGP65602:HGT65608 HQL65602:HQP65608 IAH65602:IAL65608 IKD65602:IKH65608 ITZ65602:IUD65608 JDV65602:JDZ65608 JNR65602:JNV65608 JXN65602:JXR65608 KHJ65602:KHN65608 KRF65602:KRJ65608 LBB65602:LBF65608 LKX65602:LLB65608 LUT65602:LUX65608 MEP65602:MET65608 MOL65602:MOP65608 MYH65602:MYL65608 NID65602:NIH65608 NRZ65602:NSD65608 OBV65602:OBZ65608 OLR65602:OLV65608 OVN65602:OVR65608 PFJ65602:PFN65608 PPF65602:PPJ65608 PZB65602:PZF65608 QIX65602:QJB65608 QST65602:QSX65608 RCP65602:RCT65608 RML65602:RMP65608 RWH65602:RWL65608 SGD65602:SGH65608 SPZ65602:SQD65608 SZV65602:SZZ65608 TJR65602:TJV65608 TTN65602:TTR65608 UDJ65602:UDN65608 UNF65602:UNJ65608 UXB65602:UXF65608 VGX65602:VHB65608 VQT65602:VQX65608 WAP65602:WAT65608 WKL65602:WKP65608 WUH65602:WUL65608 XED65602:XEH65608 HV131138:HZ131144 RR131138:RV131144 ABN131138:ABR131144 ALJ131138:ALN131144 AVF131138:AVJ131144 BFB131138:BFF131144 BOX131138:BPB131144 BYT131138:BYX131144 CIP131138:CIT131144 CSL131138:CSP131144 DCH131138:DCL131144 DMD131138:DMH131144 DVZ131138:DWD131144 EFV131138:EFZ131144 EPR131138:EPV131144 EZN131138:EZR131144 FJJ131138:FJN131144 FTF131138:FTJ131144 GDB131138:GDF131144 GMX131138:GNB131144 GWT131138:GWX131144 HGP131138:HGT131144 HQL131138:HQP131144 IAH131138:IAL131144 IKD131138:IKH131144 ITZ131138:IUD131144 JDV131138:JDZ131144 JNR131138:JNV131144 JXN131138:JXR131144 KHJ131138:KHN131144 KRF131138:KRJ131144 LBB131138:LBF131144 LKX131138:LLB131144 LUT131138:LUX131144 MEP131138:MET131144 MOL131138:MOP131144 MYH131138:MYL131144 NID131138:NIH131144 NRZ131138:NSD131144 OBV131138:OBZ131144 OLR131138:OLV131144 OVN131138:OVR131144 PFJ131138:PFN131144 PPF131138:PPJ131144 PZB131138:PZF131144 QIX131138:QJB131144 QST131138:QSX131144 RCP131138:RCT131144 RML131138:RMP131144 RWH131138:RWL131144 SGD131138:SGH131144 SPZ131138:SQD131144 SZV131138:SZZ131144 TJR131138:TJV131144 TTN131138:TTR131144 UDJ131138:UDN131144 UNF131138:UNJ131144 UXB131138:UXF131144 VGX131138:VHB131144 VQT131138:VQX131144 WAP131138:WAT131144 WKL131138:WKP131144 WUH131138:WUL131144 XED131138:XEH131144 HV196674:HZ196680 RR196674:RV196680 ABN196674:ABR196680 ALJ196674:ALN196680 AVF196674:AVJ196680 BFB196674:BFF196680 BOX196674:BPB196680 BYT196674:BYX196680 CIP196674:CIT196680 CSL196674:CSP196680 DCH196674:DCL196680 DMD196674:DMH196680 DVZ196674:DWD196680 EFV196674:EFZ196680 EPR196674:EPV196680 EZN196674:EZR196680 FJJ196674:FJN196680 FTF196674:FTJ196680 GDB196674:GDF196680 GMX196674:GNB196680 GWT196674:GWX196680 HGP196674:HGT196680 HQL196674:HQP196680 IAH196674:IAL196680 IKD196674:IKH196680 ITZ196674:IUD196680 JDV196674:JDZ196680 JNR196674:JNV196680 JXN196674:JXR196680 KHJ196674:KHN196680 KRF196674:KRJ196680 LBB196674:LBF196680 LKX196674:LLB196680 LUT196674:LUX196680 MEP196674:MET196680 MOL196674:MOP196680 MYH196674:MYL196680 NID196674:NIH196680 NRZ196674:NSD196680 OBV196674:OBZ196680 OLR196674:OLV196680 OVN196674:OVR196680 PFJ196674:PFN196680 PPF196674:PPJ196680 PZB196674:PZF196680 QIX196674:QJB196680 QST196674:QSX196680 RCP196674:RCT196680 RML196674:RMP196680 RWH196674:RWL196680 SGD196674:SGH196680 SPZ196674:SQD196680 SZV196674:SZZ196680 TJR196674:TJV196680 TTN196674:TTR196680 UDJ196674:UDN196680 UNF196674:UNJ196680 UXB196674:UXF196680 VGX196674:VHB196680 VQT196674:VQX196680 WAP196674:WAT196680 WKL196674:WKP196680 WUH196674:WUL196680 XED196674:XEH196680 HV262210:HZ262216 RR262210:RV262216 ABN262210:ABR262216 ALJ262210:ALN262216 AVF262210:AVJ262216 BFB262210:BFF262216 BOX262210:BPB262216 BYT262210:BYX262216 CIP262210:CIT262216 CSL262210:CSP262216 DCH262210:DCL262216 DMD262210:DMH262216 DVZ262210:DWD262216 EFV262210:EFZ262216 EPR262210:EPV262216 EZN262210:EZR262216 FJJ262210:FJN262216 FTF262210:FTJ262216 GDB262210:GDF262216 GMX262210:GNB262216 GWT262210:GWX262216 HGP262210:HGT262216 HQL262210:HQP262216 IAH262210:IAL262216 IKD262210:IKH262216 ITZ262210:IUD262216 JDV262210:JDZ262216 JNR262210:JNV262216 JXN262210:JXR262216 KHJ262210:KHN262216 KRF262210:KRJ262216 LBB262210:LBF262216 LKX262210:LLB262216 LUT262210:LUX262216 MEP262210:MET262216 MOL262210:MOP262216 MYH262210:MYL262216 NID262210:NIH262216 NRZ262210:NSD262216 OBV262210:OBZ262216 OLR262210:OLV262216 OVN262210:OVR262216 PFJ262210:PFN262216 PPF262210:PPJ262216 PZB262210:PZF262216 QIX262210:QJB262216 QST262210:QSX262216 RCP262210:RCT262216 RML262210:RMP262216 RWH262210:RWL262216 SGD262210:SGH262216 SPZ262210:SQD262216 SZV262210:SZZ262216 TJR262210:TJV262216 TTN262210:TTR262216 UDJ262210:UDN262216 UNF262210:UNJ262216 UXB262210:UXF262216 VGX262210:VHB262216 VQT262210:VQX262216 WAP262210:WAT262216 WKL262210:WKP262216 WUH262210:WUL262216 XED262210:XEH262216 HV327746:HZ327752 RR327746:RV327752 ABN327746:ABR327752 ALJ327746:ALN327752 AVF327746:AVJ327752 BFB327746:BFF327752 BOX327746:BPB327752 BYT327746:BYX327752 CIP327746:CIT327752 CSL327746:CSP327752 DCH327746:DCL327752 DMD327746:DMH327752 DVZ327746:DWD327752 EFV327746:EFZ327752 EPR327746:EPV327752 EZN327746:EZR327752 FJJ327746:FJN327752 FTF327746:FTJ327752 GDB327746:GDF327752 GMX327746:GNB327752 GWT327746:GWX327752 HGP327746:HGT327752 HQL327746:HQP327752 IAH327746:IAL327752 IKD327746:IKH327752 ITZ327746:IUD327752 JDV327746:JDZ327752 JNR327746:JNV327752 JXN327746:JXR327752 KHJ327746:KHN327752 KRF327746:KRJ327752 LBB327746:LBF327752 LKX327746:LLB327752 LUT327746:LUX327752 MEP327746:MET327752 MOL327746:MOP327752 MYH327746:MYL327752 NID327746:NIH327752 NRZ327746:NSD327752 OBV327746:OBZ327752 OLR327746:OLV327752 OVN327746:OVR327752 PFJ327746:PFN327752 PPF327746:PPJ327752 PZB327746:PZF327752 QIX327746:QJB327752 QST327746:QSX327752 RCP327746:RCT327752 RML327746:RMP327752 RWH327746:RWL327752 SGD327746:SGH327752 SPZ327746:SQD327752 SZV327746:SZZ327752 TJR327746:TJV327752 TTN327746:TTR327752 UDJ327746:UDN327752 UNF327746:UNJ327752 UXB327746:UXF327752 VGX327746:VHB327752 VQT327746:VQX327752 WAP327746:WAT327752 WKL327746:WKP327752 WUH327746:WUL327752 XED327746:XEH327752 HV393282:HZ393288 RR393282:RV393288 ABN393282:ABR393288 ALJ393282:ALN393288 AVF393282:AVJ393288 BFB393282:BFF393288 BOX393282:BPB393288 BYT393282:BYX393288 CIP393282:CIT393288 CSL393282:CSP393288 DCH393282:DCL393288 DMD393282:DMH393288 DVZ393282:DWD393288 EFV393282:EFZ393288 EPR393282:EPV393288 EZN393282:EZR393288 FJJ393282:FJN393288 FTF393282:FTJ393288 GDB393282:GDF393288 GMX393282:GNB393288 GWT393282:GWX393288 HGP393282:HGT393288 HQL393282:HQP393288 IAH393282:IAL393288 IKD393282:IKH393288 ITZ393282:IUD393288 JDV393282:JDZ393288 JNR393282:JNV393288 JXN393282:JXR393288 KHJ393282:KHN393288 KRF393282:KRJ393288 LBB393282:LBF393288 LKX393282:LLB393288 LUT393282:LUX393288 MEP393282:MET393288 MOL393282:MOP393288 MYH393282:MYL393288 NID393282:NIH393288 NRZ393282:NSD393288 OBV393282:OBZ393288 OLR393282:OLV393288 OVN393282:OVR393288 PFJ393282:PFN393288 PPF393282:PPJ393288 PZB393282:PZF393288 QIX393282:QJB393288 QST393282:QSX393288 RCP393282:RCT393288 RML393282:RMP393288 RWH393282:RWL393288 SGD393282:SGH393288 SPZ393282:SQD393288 SZV393282:SZZ393288 TJR393282:TJV393288 TTN393282:TTR393288 UDJ393282:UDN393288 UNF393282:UNJ393288 UXB393282:UXF393288 VGX393282:VHB393288 VQT393282:VQX393288 WAP393282:WAT393288 WKL393282:WKP393288 WUH393282:WUL393288 XED393282:XEH393288 HV458818:HZ458824 RR458818:RV458824 ABN458818:ABR458824 ALJ458818:ALN458824 AVF458818:AVJ458824 BFB458818:BFF458824 BOX458818:BPB458824 BYT458818:BYX458824 CIP458818:CIT458824 CSL458818:CSP458824 DCH458818:DCL458824 DMD458818:DMH458824 DVZ458818:DWD458824 EFV458818:EFZ458824 EPR458818:EPV458824 EZN458818:EZR458824 FJJ458818:FJN458824 FTF458818:FTJ458824 GDB458818:GDF458824 GMX458818:GNB458824 GWT458818:GWX458824 HGP458818:HGT458824 HQL458818:HQP458824 IAH458818:IAL458824 IKD458818:IKH458824 ITZ458818:IUD458824 JDV458818:JDZ458824 JNR458818:JNV458824 JXN458818:JXR458824 KHJ458818:KHN458824 KRF458818:KRJ458824 LBB458818:LBF458824 LKX458818:LLB458824 LUT458818:LUX458824 MEP458818:MET458824 MOL458818:MOP458824 MYH458818:MYL458824 NID458818:NIH458824 NRZ458818:NSD458824 OBV458818:OBZ458824 OLR458818:OLV458824 OVN458818:OVR458824 PFJ458818:PFN458824 PPF458818:PPJ458824 PZB458818:PZF458824 QIX458818:QJB458824 QST458818:QSX458824 RCP458818:RCT458824 RML458818:RMP458824 RWH458818:RWL458824 SGD458818:SGH458824 SPZ458818:SQD458824 SZV458818:SZZ458824 TJR458818:TJV458824 TTN458818:TTR458824 UDJ458818:UDN458824 UNF458818:UNJ458824 UXB458818:UXF458824 VGX458818:VHB458824 VQT458818:VQX458824 WAP458818:WAT458824 WKL458818:WKP458824 WUH458818:WUL458824 XED458818:XEH458824 HV524354:HZ524360 RR524354:RV524360 ABN524354:ABR524360 ALJ524354:ALN524360 AVF524354:AVJ524360 BFB524354:BFF524360 BOX524354:BPB524360 BYT524354:BYX524360 CIP524354:CIT524360 CSL524354:CSP524360 DCH524354:DCL524360 DMD524354:DMH524360 DVZ524354:DWD524360 EFV524354:EFZ524360 EPR524354:EPV524360 EZN524354:EZR524360 FJJ524354:FJN524360 FTF524354:FTJ524360 GDB524354:GDF524360 GMX524354:GNB524360 GWT524354:GWX524360 HGP524354:HGT524360 HQL524354:HQP524360 IAH524354:IAL524360 IKD524354:IKH524360 ITZ524354:IUD524360 JDV524354:JDZ524360 JNR524354:JNV524360 JXN524354:JXR524360 KHJ524354:KHN524360 KRF524354:KRJ524360 LBB524354:LBF524360 LKX524354:LLB524360 LUT524354:LUX524360 MEP524354:MET524360 MOL524354:MOP524360 MYH524354:MYL524360 NID524354:NIH524360 NRZ524354:NSD524360 OBV524354:OBZ524360 OLR524354:OLV524360 OVN524354:OVR524360 PFJ524354:PFN524360 PPF524354:PPJ524360 PZB524354:PZF524360 QIX524354:QJB524360 QST524354:QSX524360 RCP524354:RCT524360 RML524354:RMP524360 RWH524354:RWL524360 SGD524354:SGH524360 SPZ524354:SQD524360 SZV524354:SZZ524360 TJR524354:TJV524360 TTN524354:TTR524360 UDJ524354:UDN524360 UNF524354:UNJ524360 UXB524354:UXF524360 VGX524354:VHB524360 VQT524354:VQX524360 WAP524354:WAT524360 WKL524354:WKP524360 WUH524354:WUL524360 XED524354:XEH524360 HV589890:HZ589896 RR589890:RV589896 ABN589890:ABR589896 ALJ589890:ALN589896 AVF589890:AVJ589896 BFB589890:BFF589896 BOX589890:BPB589896 BYT589890:BYX589896 CIP589890:CIT589896 CSL589890:CSP589896 DCH589890:DCL589896 DMD589890:DMH589896 DVZ589890:DWD589896 EFV589890:EFZ589896 EPR589890:EPV589896 EZN589890:EZR589896 FJJ589890:FJN589896 FTF589890:FTJ589896 GDB589890:GDF589896 GMX589890:GNB589896 GWT589890:GWX589896 HGP589890:HGT589896 HQL589890:HQP589896 IAH589890:IAL589896 IKD589890:IKH589896 ITZ589890:IUD589896 JDV589890:JDZ589896 JNR589890:JNV589896 JXN589890:JXR589896 KHJ589890:KHN589896 KRF589890:KRJ589896 LBB589890:LBF589896 LKX589890:LLB589896 LUT589890:LUX589896 MEP589890:MET589896 MOL589890:MOP589896 MYH589890:MYL589896 NID589890:NIH589896 NRZ589890:NSD589896 OBV589890:OBZ589896 OLR589890:OLV589896 OVN589890:OVR589896 PFJ589890:PFN589896 PPF589890:PPJ589896 PZB589890:PZF589896 QIX589890:QJB589896 QST589890:QSX589896 RCP589890:RCT589896 RML589890:RMP589896 RWH589890:RWL589896 SGD589890:SGH589896 SPZ589890:SQD589896 SZV589890:SZZ589896 TJR589890:TJV589896 TTN589890:TTR589896 UDJ589890:UDN589896 UNF589890:UNJ589896 UXB589890:UXF589896 VGX589890:VHB589896 VQT589890:VQX589896 WAP589890:WAT589896 WKL589890:WKP589896 WUH589890:WUL589896 XED589890:XEH589896 HV655426:HZ655432 RR655426:RV655432 ABN655426:ABR655432 ALJ655426:ALN655432 AVF655426:AVJ655432 BFB655426:BFF655432 BOX655426:BPB655432 BYT655426:BYX655432 CIP655426:CIT655432 CSL655426:CSP655432 DCH655426:DCL655432 DMD655426:DMH655432 DVZ655426:DWD655432 EFV655426:EFZ655432 EPR655426:EPV655432 EZN655426:EZR655432 FJJ655426:FJN655432 FTF655426:FTJ655432 GDB655426:GDF655432 GMX655426:GNB655432 GWT655426:GWX655432 HGP655426:HGT655432 HQL655426:HQP655432 IAH655426:IAL655432 IKD655426:IKH655432 ITZ655426:IUD655432 JDV655426:JDZ655432 JNR655426:JNV655432 JXN655426:JXR655432 KHJ655426:KHN655432 KRF655426:KRJ655432 LBB655426:LBF655432 LKX655426:LLB655432 LUT655426:LUX655432 MEP655426:MET655432 MOL655426:MOP655432 MYH655426:MYL655432 NID655426:NIH655432 NRZ655426:NSD655432 OBV655426:OBZ655432 OLR655426:OLV655432 OVN655426:OVR655432 PFJ655426:PFN655432 PPF655426:PPJ655432 PZB655426:PZF655432 QIX655426:QJB655432 QST655426:QSX655432 RCP655426:RCT655432 RML655426:RMP655432 RWH655426:RWL655432 SGD655426:SGH655432 SPZ655426:SQD655432 SZV655426:SZZ655432 TJR655426:TJV655432 TTN655426:TTR655432 UDJ655426:UDN655432 UNF655426:UNJ655432 UXB655426:UXF655432 VGX655426:VHB655432 VQT655426:VQX655432 WAP655426:WAT655432 WKL655426:WKP655432 WUH655426:WUL655432 XED655426:XEH655432 HV720962:HZ720968 RR720962:RV720968 ABN720962:ABR720968 ALJ720962:ALN720968 AVF720962:AVJ720968 BFB720962:BFF720968 BOX720962:BPB720968 BYT720962:BYX720968 CIP720962:CIT720968 CSL720962:CSP720968 DCH720962:DCL720968 DMD720962:DMH720968 DVZ720962:DWD720968 EFV720962:EFZ720968 EPR720962:EPV720968 EZN720962:EZR720968 FJJ720962:FJN720968 FTF720962:FTJ720968 GDB720962:GDF720968 GMX720962:GNB720968 GWT720962:GWX720968 HGP720962:HGT720968 HQL720962:HQP720968 IAH720962:IAL720968 IKD720962:IKH720968 ITZ720962:IUD720968 JDV720962:JDZ720968 JNR720962:JNV720968 JXN720962:JXR720968 KHJ720962:KHN720968 KRF720962:KRJ720968 LBB720962:LBF720968 LKX720962:LLB720968 LUT720962:LUX720968 MEP720962:MET720968 MOL720962:MOP720968 MYH720962:MYL720968 NID720962:NIH720968 NRZ720962:NSD720968 OBV720962:OBZ720968 OLR720962:OLV720968 OVN720962:OVR720968 PFJ720962:PFN720968 PPF720962:PPJ720968 PZB720962:PZF720968 QIX720962:QJB720968 QST720962:QSX720968 RCP720962:RCT720968 RML720962:RMP720968 RWH720962:RWL720968 SGD720962:SGH720968 SPZ720962:SQD720968 SZV720962:SZZ720968 TJR720962:TJV720968 TTN720962:TTR720968 UDJ720962:UDN720968 UNF720962:UNJ720968 UXB720962:UXF720968 VGX720962:VHB720968 VQT720962:VQX720968 WAP720962:WAT720968 WKL720962:WKP720968 WUH720962:WUL720968 XED720962:XEH720968 HV786498:HZ786504 RR786498:RV786504 ABN786498:ABR786504 ALJ786498:ALN786504 AVF786498:AVJ786504 BFB786498:BFF786504 BOX786498:BPB786504 BYT786498:BYX786504 CIP786498:CIT786504 CSL786498:CSP786504 DCH786498:DCL786504 DMD786498:DMH786504 DVZ786498:DWD786504 EFV786498:EFZ786504 EPR786498:EPV786504 EZN786498:EZR786504 FJJ786498:FJN786504 FTF786498:FTJ786504 GDB786498:GDF786504 GMX786498:GNB786504 GWT786498:GWX786504 HGP786498:HGT786504 HQL786498:HQP786504 IAH786498:IAL786504 IKD786498:IKH786504 ITZ786498:IUD786504 JDV786498:JDZ786504 JNR786498:JNV786504 JXN786498:JXR786504 KHJ786498:KHN786504 KRF786498:KRJ786504 LBB786498:LBF786504 LKX786498:LLB786504 LUT786498:LUX786504 MEP786498:MET786504 MOL786498:MOP786504 MYH786498:MYL786504 NID786498:NIH786504 NRZ786498:NSD786504 OBV786498:OBZ786504 OLR786498:OLV786504 OVN786498:OVR786504 PFJ786498:PFN786504 PPF786498:PPJ786504 PZB786498:PZF786504 QIX786498:QJB786504 QST786498:QSX786504 RCP786498:RCT786504 RML786498:RMP786504 RWH786498:RWL786504 SGD786498:SGH786504 SPZ786498:SQD786504 SZV786498:SZZ786504 TJR786498:TJV786504 TTN786498:TTR786504 UDJ786498:UDN786504 UNF786498:UNJ786504 UXB786498:UXF786504 VGX786498:VHB786504 VQT786498:VQX786504 WAP786498:WAT786504 WKL786498:WKP786504 WUH786498:WUL786504 XED786498:XEH786504 HV852034:HZ852040 RR852034:RV852040 ABN852034:ABR852040 ALJ852034:ALN852040 AVF852034:AVJ852040 BFB852034:BFF852040 BOX852034:BPB852040 BYT852034:BYX852040 CIP852034:CIT852040 CSL852034:CSP852040 DCH852034:DCL852040 DMD852034:DMH852040 DVZ852034:DWD852040 EFV852034:EFZ852040 EPR852034:EPV852040 EZN852034:EZR852040 FJJ852034:FJN852040 FTF852034:FTJ852040 GDB852034:GDF852040 GMX852034:GNB852040 GWT852034:GWX852040 HGP852034:HGT852040 HQL852034:HQP852040 IAH852034:IAL852040 IKD852034:IKH852040 ITZ852034:IUD852040 JDV852034:JDZ852040 JNR852034:JNV852040 JXN852034:JXR852040 KHJ852034:KHN852040 KRF852034:KRJ852040 LBB852034:LBF852040 LKX852034:LLB852040 LUT852034:LUX852040 MEP852034:MET852040 MOL852034:MOP852040 MYH852034:MYL852040 NID852034:NIH852040 NRZ852034:NSD852040 OBV852034:OBZ852040 OLR852034:OLV852040 OVN852034:OVR852040 PFJ852034:PFN852040 PPF852034:PPJ852040 PZB852034:PZF852040 QIX852034:QJB852040 QST852034:QSX852040 RCP852034:RCT852040 RML852034:RMP852040 RWH852034:RWL852040 SGD852034:SGH852040 SPZ852034:SQD852040 SZV852034:SZZ852040 TJR852034:TJV852040 TTN852034:TTR852040 UDJ852034:UDN852040 UNF852034:UNJ852040 UXB852034:UXF852040 VGX852034:VHB852040 VQT852034:VQX852040 WAP852034:WAT852040 WKL852034:WKP852040 WUH852034:WUL852040 XED852034:XEH852040 HV917570:HZ917576 RR917570:RV917576 ABN917570:ABR917576 ALJ917570:ALN917576 AVF917570:AVJ917576 BFB917570:BFF917576 BOX917570:BPB917576 BYT917570:BYX917576 CIP917570:CIT917576 CSL917570:CSP917576 DCH917570:DCL917576 DMD917570:DMH917576 DVZ917570:DWD917576 EFV917570:EFZ917576 EPR917570:EPV917576 EZN917570:EZR917576 FJJ917570:FJN917576 FTF917570:FTJ917576 GDB917570:GDF917576 GMX917570:GNB917576 GWT917570:GWX917576 HGP917570:HGT917576 HQL917570:HQP917576 IAH917570:IAL917576 IKD917570:IKH917576 ITZ917570:IUD917576 JDV917570:JDZ917576 JNR917570:JNV917576 JXN917570:JXR917576 KHJ917570:KHN917576 KRF917570:KRJ917576 LBB917570:LBF917576 LKX917570:LLB917576 LUT917570:LUX917576 MEP917570:MET917576 MOL917570:MOP917576 MYH917570:MYL917576 NID917570:NIH917576 NRZ917570:NSD917576 OBV917570:OBZ917576 OLR917570:OLV917576 OVN917570:OVR917576 PFJ917570:PFN917576 PPF917570:PPJ917576 PZB917570:PZF917576 QIX917570:QJB917576 QST917570:QSX917576 RCP917570:RCT917576 RML917570:RMP917576 RWH917570:RWL917576 SGD917570:SGH917576 SPZ917570:SQD917576 SZV917570:SZZ917576 TJR917570:TJV917576 TTN917570:TTR917576 UDJ917570:UDN917576 UNF917570:UNJ917576 UXB917570:UXF917576 VGX917570:VHB917576 VQT917570:VQX917576 WAP917570:WAT917576 WKL917570:WKP917576 WUH917570:WUL917576 XED917570:XEH917576 HV983106:HZ983112 RR983106:RV983112 ABN983106:ABR983112 ALJ983106:ALN983112 AVF983106:AVJ983112 BFB983106:BFF983112 BOX983106:BPB983112 BYT983106:BYX983112 CIP983106:CIT983112 CSL983106:CSP983112 DCH983106:DCL983112 DMD983106:DMH983112 DVZ983106:DWD983112 EFV983106:EFZ983112 EPR983106:EPV983112 EZN983106:EZR983112 FJJ983106:FJN983112 FTF983106:FTJ983112 GDB983106:GDF983112 GMX983106:GNB983112 GWT983106:GWX983112 HGP983106:HGT983112 HQL983106:HQP983112 IAH983106:IAL983112 IKD983106:IKH983112 ITZ983106:IUD983112 JDV983106:JDZ983112 JNR983106:JNV983112 JXN983106:JXR983112 KHJ983106:KHN983112 KRF983106:KRJ983112 LBB983106:LBF983112 LKX983106:LLB983112 LUT983106:LUX983112 MEP983106:MET983112 MOL983106:MOP983112 MYH983106:MYL983112 NID983106:NIH983112 NRZ983106:NSD983112 OBV983106:OBZ983112 OLR983106:OLV983112 OVN983106:OVR983112 PFJ983106:PFN983112 PPF983106:PPJ983112 PZB983106:PZF983112 QIX983106:QJB983112 QST983106:QSX983112 RCP983106:RCT983112 RML983106:RMP983112 RWH983106:RWL983112 SGD983106:SGH983112 SPZ983106:SQD983112 SZV983106:SZZ983112 TJR983106:TJV983112 TTN983106:TTR983112 UDJ983106:UDN983112 UNF983106:UNJ983112 UXB983106:UXF983112 VGX983106:VHB983112 VQT983106:VQX983112 WAP983106:WAT983112 WKL983106:WKP983112 WUH983106:WUL983112 D10:E10 D65532:E65532 D131068:E131068 D196604:E196604 D262140:E262140 D327676:E327676 D393212:E393212 D458748:E458748 D524284:E524284 D589820:E589820 D655356:E655356 D720892:E720892 D786428:E786428 D851964:E851964 D917500:E917500 D983036:E983036 D1048572:E1048572 D65528:E65530 D131064:E131066 D196600:E196602 D262136:E262138 D327672:E327674 D393208:E393210 D458744:E458746 D524280:E524282 D589816:E589818 D655352:E655354 D720888:E720890 D786424:E786426 D851960:E851962 D917496:E917498 D983032:E983034 HV75:HZ81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1333-1A75-4605-AC75-E8D462C9AE44}">
  <dimension ref="A2:IX89"/>
  <sheetViews>
    <sheetView topLeftCell="A70" workbookViewId="0">
      <selection activeCell="D73" activeCellId="1" sqref="D79 D73"/>
    </sheetView>
  </sheetViews>
  <sheetFormatPr defaultColWidth="9.28515625" defaultRowHeight="12.75"/>
  <cols>
    <col min="1" max="1" width="10.85546875" style="26" customWidth="1"/>
    <col min="2" max="2" width="59.140625" style="26" customWidth="1"/>
    <col min="3" max="3" width="12.28515625" style="26" customWidth="1"/>
    <col min="4" max="6" width="18.140625" style="26" customWidth="1"/>
    <col min="7" max="7" width="10.42578125" style="26" bestFit="1" customWidth="1"/>
    <col min="8" max="8" width="9.5703125" style="26" bestFit="1" customWidth="1"/>
    <col min="9" max="234" width="9.28515625" style="26"/>
    <col min="235" max="235" width="13.7109375" style="26" customWidth="1"/>
    <col min="236" max="236" width="59.140625" style="26" customWidth="1"/>
    <col min="237" max="237" width="15.7109375" style="26" customWidth="1"/>
    <col min="238" max="238" width="27.28515625" style="26" customWidth="1"/>
    <col min="239" max="242" width="22.42578125" style="26" customWidth="1"/>
    <col min="243" max="243" width="26.7109375" style="26" customWidth="1"/>
    <col min="244" max="253" width="9.28515625" style="26"/>
    <col min="254" max="258" width="9.28515625" style="27"/>
    <col min="259" max="259" width="10.85546875" style="27" customWidth="1"/>
    <col min="260" max="260" width="59.140625" style="27" customWidth="1"/>
    <col min="261" max="261" width="12.28515625" style="27" customWidth="1"/>
    <col min="262" max="262" width="18.140625" style="27" customWidth="1"/>
    <col min="263" max="263" width="10.42578125" style="27" bestFit="1" customWidth="1"/>
    <col min="264" max="490" width="9.28515625" style="27"/>
    <col min="491" max="491" width="13.7109375" style="27" customWidth="1"/>
    <col min="492" max="492" width="59.140625" style="27" customWidth="1"/>
    <col min="493" max="493" width="15.7109375" style="27" customWidth="1"/>
    <col min="494" max="494" width="27.28515625" style="27" customWidth="1"/>
    <col min="495" max="498" width="22.42578125" style="27" customWidth="1"/>
    <col min="499" max="499" width="26.7109375" style="27" customWidth="1"/>
    <col min="500" max="514" width="9.28515625" style="27"/>
    <col min="515" max="515" width="10.85546875" style="27" customWidth="1"/>
    <col min="516" max="516" width="59.140625" style="27" customWidth="1"/>
    <col min="517" max="517" width="12.28515625" style="27" customWidth="1"/>
    <col min="518" max="518" width="18.140625" style="27" customWidth="1"/>
    <col min="519" max="519" width="10.42578125" style="27" bestFit="1" customWidth="1"/>
    <col min="520" max="746" width="9.28515625" style="27"/>
    <col min="747" max="747" width="13.7109375" style="27" customWidth="1"/>
    <col min="748" max="748" width="59.140625" style="27" customWidth="1"/>
    <col min="749" max="749" width="15.7109375" style="27" customWidth="1"/>
    <col min="750" max="750" width="27.28515625" style="27" customWidth="1"/>
    <col min="751" max="754" width="22.42578125" style="27" customWidth="1"/>
    <col min="755" max="755" width="26.7109375" style="27" customWidth="1"/>
    <col min="756" max="770" width="9.28515625" style="27"/>
    <col min="771" max="771" width="10.85546875" style="27" customWidth="1"/>
    <col min="772" max="772" width="59.140625" style="27" customWidth="1"/>
    <col min="773" max="773" width="12.28515625" style="27" customWidth="1"/>
    <col min="774" max="774" width="18.140625" style="27" customWidth="1"/>
    <col min="775" max="775" width="10.42578125" style="27" bestFit="1" customWidth="1"/>
    <col min="776" max="1002" width="9.28515625" style="27"/>
    <col min="1003" max="1003" width="13.7109375" style="27" customWidth="1"/>
    <col min="1004" max="1004" width="59.140625" style="27" customWidth="1"/>
    <col min="1005" max="1005" width="15.7109375" style="27" customWidth="1"/>
    <col min="1006" max="1006" width="27.28515625" style="27" customWidth="1"/>
    <col min="1007" max="1010" width="22.42578125" style="27" customWidth="1"/>
    <col min="1011" max="1011" width="26.7109375" style="27" customWidth="1"/>
    <col min="1012" max="1026" width="9.28515625" style="27"/>
    <col min="1027" max="1027" width="10.85546875" style="27" customWidth="1"/>
    <col min="1028" max="1028" width="59.140625" style="27" customWidth="1"/>
    <col min="1029" max="1029" width="12.28515625" style="27" customWidth="1"/>
    <col min="1030" max="1030" width="18.140625" style="27" customWidth="1"/>
    <col min="1031" max="1031" width="10.42578125" style="27" bestFit="1" customWidth="1"/>
    <col min="1032" max="1258" width="9.28515625" style="27"/>
    <col min="1259" max="1259" width="13.7109375" style="27" customWidth="1"/>
    <col min="1260" max="1260" width="59.140625" style="27" customWidth="1"/>
    <col min="1261" max="1261" width="15.7109375" style="27" customWidth="1"/>
    <col min="1262" max="1262" width="27.28515625" style="27" customWidth="1"/>
    <col min="1263" max="1266" width="22.42578125" style="27" customWidth="1"/>
    <col min="1267" max="1267" width="26.7109375" style="27" customWidth="1"/>
    <col min="1268" max="1282" width="9.28515625" style="27"/>
    <col min="1283" max="1283" width="10.85546875" style="27" customWidth="1"/>
    <col min="1284" max="1284" width="59.140625" style="27" customWidth="1"/>
    <col min="1285" max="1285" width="12.28515625" style="27" customWidth="1"/>
    <col min="1286" max="1286" width="18.140625" style="27" customWidth="1"/>
    <col min="1287" max="1287" width="10.42578125" style="27" bestFit="1" customWidth="1"/>
    <col min="1288" max="1514" width="9.28515625" style="27"/>
    <col min="1515" max="1515" width="13.7109375" style="27" customWidth="1"/>
    <col min="1516" max="1516" width="59.140625" style="27" customWidth="1"/>
    <col min="1517" max="1517" width="15.7109375" style="27" customWidth="1"/>
    <col min="1518" max="1518" width="27.28515625" style="27" customWidth="1"/>
    <col min="1519" max="1522" width="22.42578125" style="27" customWidth="1"/>
    <col min="1523" max="1523" width="26.7109375" style="27" customWidth="1"/>
    <col min="1524" max="1538" width="9.28515625" style="27"/>
    <col min="1539" max="1539" width="10.85546875" style="27" customWidth="1"/>
    <col min="1540" max="1540" width="59.140625" style="27" customWidth="1"/>
    <col min="1541" max="1541" width="12.28515625" style="27" customWidth="1"/>
    <col min="1542" max="1542" width="18.140625" style="27" customWidth="1"/>
    <col min="1543" max="1543" width="10.42578125" style="27" bestFit="1" customWidth="1"/>
    <col min="1544" max="1770" width="9.28515625" style="27"/>
    <col min="1771" max="1771" width="13.7109375" style="27" customWidth="1"/>
    <col min="1772" max="1772" width="59.140625" style="27" customWidth="1"/>
    <col min="1773" max="1773" width="15.7109375" style="27" customWidth="1"/>
    <col min="1774" max="1774" width="27.28515625" style="27" customWidth="1"/>
    <col min="1775" max="1778" width="22.42578125" style="27" customWidth="1"/>
    <col min="1779" max="1779" width="26.7109375" style="27" customWidth="1"/>
    <col min="1780" max="1794" width="9.28515625" style="27"/>
    <col min="1795" max="1795" width="10.85546875" style="27" customWidth="1"/>
    <col min="1796" max="1796" width="59.140625" style="27" customWidth="1"/>
    <col min="1797" max="1797" width="12.28515625" style="27" customWidth="1"/>
    <col min="1798" max="1798" width="18.140625" style="27" customWidth="1"/>
    <col min="1799" max="1799" width="10.42578125" style="27" bestFit="1" customWidth="1"/>
    <col min="1800" max="2026" width="9.28515625" style="27"/>
    <col min="2027" max="2027" width="13.7109375" style="27" customWidth="1"/>
    <col min="2028" max="2028" width="59.140625" style="27" customWidth="1"/>
    <col min="2029" max="2029" width="15.7109375" style="27" customWidth="1"/>
    <col min="2030" max="2030" width="27.28515625" style="27" customWidth="1"/>
    <col min="2031" max="2034" width="22.42578125" style="27" customWidth="1"/>
    <col min="2035" max="2035" width="26.7109375" style="27" customWidth="1"/>
    <col min="2036" max="2050" width="9.28515625" style="27"/>
    <col min="2051" max="2051" width="10.85546875" style="27" customWidth="1"/>
    <col min="2052" max="2052" width="59.140625" style="27" customWidth="1"/>
    <col min="2053" max="2053" width="12.28515625" style="27" customWidth="1"/>
    <col min="2054" max="2054" width="18.140625" style="27" customWidth="1"/>
    <col min="2055" max="2055" width="10.42578125" style="27" bestFit="1" customWidth="1"/>
    <col min="2056" max="2282" width="9.28515625" style="27"/>
    <col min="2283" max="2283" width="13.7109375" style="27" customWidth="1"/>
    <col min="2284" max="2284" width="59.140625" style="27" customWidth="1"/>
    <col min="2285" max="2285" width="15.7109375" style="27" customWidth="1"/>
    <col min="2286" max="2286" width="27.28515625" style="27" customWidth="1"/>
    <col min="2287" max="2290" width="22.42578125" style="27" customWidth="1"/>
    <col min="2291" max="2291" width="26.7109375" style="27" customWidth="1"/>
    <col min="2292" max="2306" width="9.28515625" style="27"/>
    <col min="2307" max="2307" width="10.85546875" style="27" customWidth="1"/>
    <col min="2308" max="2308" width="59.140625" style="27" customWidth="1"/>
    <col min="2309" max="2309" width="12.28515625" style="27" customWidth="1"/>
    <col min="2310" max="2310" width="18.140625" style="27" customWidth="1"/>
    <col min="2311" max="2311" width="10.42578125" style="27" bestFit="1" customWidth="1"/>
    <col min="2312" max="2538" width="9.28515625" style="27"/>
    <col min="2539" max="2539" width="13.7109375" style="27" customWidth="1"/>
    <col min="2540" max="2540" width="59.140625" style="27" customWidth="1"/>
    <col min="2541" max="2541" width="15.7109375" style="27" customWidth="1"/>
    <col min="2542" max="2542" width="27.28515625" style="27" customWidth="1"/>
    <col min="2543" max="2546" width="22.42578125" style="27" customWidth="1"/>
    <col min="2547" max="2547" width="26.7109375" style="27" customWidth="1"/>
    <col min="2548" max="2562" width="9.28515625" style="27"/>
    <col min="2563" max="2563" width="10.85546875" style="27" customWidth="1"/>
    <col min="2564" max="2564" width="59.140625" style="27" customWidth="1"/>
    <col min="2565" max="2565" width="12.28515625" style="27" customWidth="1"/>
    <col min="2566" max="2566" width="18.140625" style="27" customWidth="1"/>
    <col min="2567" max="2567" width="10.42578125" style="27" bestFit="1" customWidth="1"/>
    <col min="2568" max="2794" width="9.28515625" style="27"/>
    <col min="2795" max="2795" width="13.7109375" style="27" customWidth="1"/>
    <col min="2796" max="2796" width="59.140625" style="27" customWidth="1"/>
    <col min="2797" max="2797" width="15.7109375" style="27" customWidth="1"/>
    <col min="2798" max="2798" width="27.28515625" style="27" customWidth="1"/>
    <col min="2799" max="2802" width="22.42578125" style="27" customWidth="1"/>
    <col min="2803" max="2803" width="26.7109375" style="27" customWidth="1"/>
    <col min="2804" max="2818" width="9.28515625" style="27"/>
    <col min="2819" max="2819" width="10.85546875" style="27" customWidth="1"/>
    <col min="2820" max="2820" width="59.140625" style="27" customWidth="1"/>
    <col min="2821" max="2821" width="12.28515625" style="27" customWidth="1"/>
    <col min="2822" max="2822" width="18.140625" style="27" customWidth="1"/>
    <col min="2823" max="2823" width="10.42578125" style="27" bestFit="1" customWidth="1"/>
    <col min="2824" max="3050" width="9.28515625" style="27"/>
    <col min="3051" max="3051" width="13.7109375" style="27" customWidth="1"/>
    <col min="3052" max="3052" width="59.140625" style="27" customWidth="1"/>
    <col min="3053" max="3053" width="15.7109375" style="27" customWidth="1"/>
    <col min="3054" max="3054" width="27.28515625" style="27" customWidth="1"/>
    <col min="3055" max="3058" width="22.42578125" style="27" customWidth="1"/>
    <col min="3059" max="3059" width="26.7109375" style="27" customWidth="1"/>
    <col min="3060" max="3074" width="9.28515625" style="27"/>
    <col min="3075" max="3075" width="10.85546875" style="27" customWidth="1"/>
    <col min="3076" max="3076" width="59.140625" style="27" customWidth="1"/>
    <col min="3077" max="3077" width="12.28515625" style="27" customWidth="1"/>
    <col min="3078" max="3078" width="18.140625" style="27" customWidth="1"/>
    <col min="3079" max="3079" width="10.42578125" style="27" bestFit="1" customWidth="1"/>
    <col min="3080" max="3306" width="9.28515625" style="27"/>
    <col min="3307" max="3307" width="13.7109375" style="27" customWidth="1"/>
    <col min="3308" max="3308" width="59.140625" style="27" customWidth="1"/>
    <col min="3309" max="3309" width="15.7109375" style="27" customWidth="1"/>
    <col min="3310" max="3310" width="27.28515625" style="27" customWidth="1"/>
    <col min="3311" max="3314" width="22.42578125" style="27" customWidth="1"/>
    <col min="3315" max="3315" width="26.7109375" style="27" customWidth="1"/>
    <col min="3316" max="3330" width="9.28515625" style="27"/>
    <col min="3331" max="3331" width="10.85546875" style="27" customWidth="1"/>
    <col min="3332" max="3332" width="59.140625" style="27" customWidth="1"/>
    <col min="3333" max="3333" width="12.28515625" style="27" customWidth="1"/>
    <col min="3334" max="3334" width="18.140625" style="27" customWidth="1"/>
    <col min="3335" max="3335" width="10.42578125" style="27" bestFit="1" customWidth="1"/>
    <col min="3336" max="3562" width="9.28515625" style="27"/>
    <col min="3563" max="3563" width="13.7109375" style="27" customWidth="1"/>
    <col min="3564" max="3564" width="59.140625" style="27" customWidth="1"/>
    <col min="3565" max="3565" width="15.7109375" style="27" customWidth="1"/>
    <col min="3566" max="3566" width="27.28515625" style="27" customWidth="1"/>
    <col min="3567" max="3570" width="22.42578125" style="27" customWidth="1"/>
    <col min="3571" max="3571" width="26.7109375" style="27" customWidth="1"/>
    <col min="3572" max="3586" width="9.28515625" style="27"/>
    <col min="3587" max="3587" width="10.85546875" style="27" customWidth="1"/>
    <col min="3588" max="3588" width="59.140625" style="27" customWidth="1"/>
    <col min="3589" max="3589" width="12.28515625" style="27" customWidth="1"/>
    <col min="3590" max="3590" width="18.140625" style="27" customWidth="1"/>
    <col min="3591" max="3591" width="10.42578125" style="27" bestFit="1" customWidth="1"/>
    <col min="3592" max="3818" width="9.28515625" style="27"/>
    <col min="3819" max="3819" width="13.7109375" style="27" customWidth="1"/>
    <col min="3820" max="3820" width="59.140625" style="27" customWidth="1"/>
    <col min="3821" max="3821" width="15.7109375" style="27" customWidth="1"/>
    <col min="3822" max="3822" width="27.28515625" style="27" customWidth="1"/>
    <col min="3823" max="3826" width="22.42578125" style="27" customWidth="1"/>
    <col min="3827" max="3827" width="26.7109375" style="27" customWidth="1"/>
    <col min="3828" max="3842" width="9.28515625" style="27"/>
    <col min="3843" max="3843" width="10.85546875" style="27" customWidth="1"/>
    <col min="3844" max="3844" width="59.140625" style="27" customWidth="1"/>
    <col min="3845" max="3845" width="12.28515625" style="27" customWidth="1"/>
    <col min="3846" max="3846" width="18.140625" style="27" customWidth="1"/>
    <col min="3847" max="3847" width="10.42578125" style="27" bestFit="1" customWidth="1"/>
    <col min="3848" max="4074" width="9.28515625" style="27"/>
    <col min="4075" max="4075" width="13.7109375" style="27" customWidth="1"/>
    <col min="4076" max="4076" width="59.140625" style="27" customWidth="1"/>
    <col min="4077" max="4077" width="15.7109375" style="27" customWidth="1"/>
    <col min="4078" max="4078" width="27.28515625" style="27" customWidth="1"/>
    <col min="4079" max="4082" width="22.42578125" style="27" customWidth="1"/>
    <col min="4083" max="4083" width="26.7109375" style="27" customWidth="1"/>
    <col min="4084" max="4098" width="9.28515625" style="27"/>
    <col min="4099" max="4099" width="10.85546875" style="27" customWidth="1"/>
    <col min="4100" max="4100" width="59.140625" style="27" customWidth="1"/>
    <col min="4101" max="4101" width="12.28515625" style="27" customWidth="1"/>
    <col min="4102" max="4102" width="18.140625" style="27" customWidth="1"/>
    <col min="4103" max="4103" width="10.42578125" style="27" bestFit="1" customWidth="1"/>
    <col min="4104" max="4330" width="9.28515625" style="27"/>
    <col min="4331" max="4331" width="13.7109375" style="27" customWidth="1"/>
    <col min="4332" max="4332" width="59.140625" style="27" customWidth="1"/>
    <col min="4333" max="4333" width="15.7109375" style="27" customWidth="1"/>
    <col min="4334" max="4334" width="27.28515625" style="27" customWidth="1"/>
    <col min="4335" max="4338" width="22.42578125" style="27" customWidth="1"/>
    <col min="4339" max="4339" width="26.7109375" style="27" customWidth="1"/>
    <col min="4340" max="4354" width="9.28515625" style="27"/>
    <col min="4355" max="4355" width="10.85546875" style="27" customWidth="1"/>
    <col min="4356" max="4356" width="59.140625" style="27" customWidth="1"/>
    <col min="4357" max="4357" width="12.28515625" style="27" customWidth="1"/>
    <col min="4358" max="4358" width="18.140625" style="27" customWidth="1"/>
    <col min="4359" max="4359" width="10.42578125" style="27" bestFit="1" customWidth="1"/>
    <col min="4360" max="4586" width="9.28515625" style="27"/>
    <col min="4587" max="4587" width="13.7109375" style="27" customWidth="1"/>
    <col min="4588" max="4588" width="59.140625" style="27" customWidth="1"/>
    <col min="4589" max="4589" width="15.7109375" style="27" customWidth="1"/>
    <col min="4590" max="4590" width="27.28515625" style="27" customWidth="1"/>
    <col min="4591" max="4594" width="22.42578125" style="27" customWidth="1"/>
    <col min="4595" max="4595" width="26.7109375" style="27" customWidth="1"/>
    <col min="4596" max="4610" width="9.28515625" style="27"/>
    <col min="4611" max="4611" width="10.85546875" style="27" customWidth="1"/>
    <col min="4612" max="4612" width="59.140625" style="27" customWidth="1"/>
    <col min="4613" max="4613" width="12.28515625" style="27" customWidth="1"/>
    <col min="4614" max="4614" width="18.140625" style="27" customWidth="1"/>
    <col min="4615" max="4615" width="10.42578125" style="27" bestFit="1" customWidth="1"/>
    <col min="4616" max="4842" width="9.28515625" style="27"/>
    <col min="4843" max="4843" width="13.7109375" style="27" customWidth="1"/>
    <col min="4844" max="4844" width="59.140625" style="27" customWidth="1"/>
    <col min="4845" max="4845" width="15.7109375" style="27" customWidth="1"/>
    <col min="4846" max="4846" width="27.28515625" style="27" customWidth="1"/>
    <col min="4847" max="4850" width="22.42578125" style="27" customWidth="1"/>
    <col min="4851" max="4851" width="26.7109375" style="27" customWidth="1"/>
    <col min="4852" max="4866" width="9.28515625" style="27"/>
    <col min="4867" max="4867" width="10.85546875" style="27" customWidth="1"/>
    <col min="4868" max="4868" width="59.140625" style="27" customWidth="1"/>
    <col min="4869" max="4869" width="12.28515625" style="27" customWidth="1"/>
    <col min="4870" max="4870" width="18.140625" style="27" customWidth="1"/>
    <col min="4871" max="4871" width="10.42578125" style="27" bestFit="1" customWidth="1"/>
    <col min="4872" max="5098" width="9.28515625" style="27"/>
    <col min="5099" max="5099" width="13.7109375" style="27" customWidth="1"/>
    <col min="5100" max="5100" width="59.140625" style="27" customWidth="1"/>
    <col min="5101" max="5101" width="15.7109375" style="27" customWidth="1"/>
    <col min="5102" max="5102" width="27.28515625" style="27" customWidth="1"/>
    <col min="5103" max="5106" width="22.42578125" style="27" customWidth="1"/>
    <col min="5107" max="5107" width="26.7109375" style="27" customWidth="1"/>
    <col min="5108" max="5122" width="9.28515625" style="27"/>
    <col min="5123" max="5123" width="10.85546875" style="27" customWidth="1"/>
    <col min="5124" max="5124" width="59.140625" style="27" customWidth="1"/>
    <col min="5125" max="5125" width="12.28515625" style="27" customWidth="1"/>
    <col min="5126" max="5126" width="18.140625" style="27" customWidth="1"/>
    <col min="5127" max="5127" width="10.42578125" style="27" bestFit="1" customWidth="1"/>
    <col min="5128" max="5354" width="9.28515625" style="27"/>
    <col min="5355" max="5355" width="13.7109375" style="27" customWidth="1"/>
    <col min="5356" max="5356" width="59.140625" style="27" customWidth="1"/>
    <col min="5357" max="5357" width="15.7109375" style="27" customWidth="1"/>
    <col min="5358" max="5358" width="27.28515625" style="27" customWidth="1"/>
    <col min="5359" max="5362" width="22.42578125" style="27" customWidth="1"/>
    <col min="5363" max="5363" width="26.7109375" style="27" customWidth="1"/>
    <col min="5364" max="5378" width="9.28515625" style="27"/>
    <col min="5379" max="5379" width="10.85546875" style="27" customWidth="1"/>
    <col min="5380" max="5380" width="59.140625" style="27" customWidth="1"/>
    <col min="5381" max="5381" width="12.28515625" style="27" customWidth="1"/>
    <col min="5382" max="5382" width="18.140625" style="27" customWidth="1"/>
    <col min="5383" max="5383" width="10.42578125" style="27" bestFit="1" customWidth="1"/>
    <col min="5384" max="5610" width="9.28515625" style="27"/>
    <col min="5611" max="5611" width="13.7109375" style="27" customWidth="1"/>
    <col min="5612" max="5612" width="59.140625" style="27" customWidth="1"/>
    <col min="5613" max="5613" width="15.7109375" style="27" customWidth="1"/>
    <col min="5614" max="5614" width="27.28515625" style="27" customWidth="1"/>
    <col min="5615" max="5618" width="22.42578125" style="27" customWidth="1"/>
    <col min="5619" max="5619" width="26.7109375" style="27" customWidth="1"/>
    <col min="5620" max="5634" width="9.28515625" style="27"/>
    <col min="5635" max="5635" width="10.85546875" style="27" customWidth="1"/>
    <col min="5636" max="5636" width="59.140625" style="27" customWidth="1"/>
    <col min="5637" max="5637" width="12.28515625" style="27" customWidth="1"/>
    <col min="5638" max="5638" width="18.140625" style="27" customWidth="1"/>
    <col min="5639" max="5639" width="10.42578125" style="27" bestFit="1" customWidth="1"/>
    <col min="5640" max="5866" width="9.28515625" style="27"/>
    <col min="5867" max="5867" width="13.7109375" style="27" customWidth="1"/>
    <col min="5868" max="5868" width="59.140625" style="27" customWidth="1"/>
    <col min="5869" max="5869" width="15.7109375" style="27" customWidth="1"/>
    <col min="5870" max="5870" width="27.28515625" style="27" customWidth="1"/>
    <col min="5871" max="5874" width="22.42578125" style="27" customWidth="1"/>
    <col min="5875" max="5875" width="26.7109375" style="27" customWidth="1"/>
    <col min="5876" max="5890" width="9.28515625" style="27"/>
    <col min="5891" max="5891" width="10.85546875" style="27" customWidth="1"/>
    <col min="5892" max="5892" width="59.140625" style="27" customWidth="1"/>
    <col min="5893" max="5893" width="12.28515625" style="27" customWidth="1"/>
    <col min="5894" max="5894" width="18.140625" style="27" customWidth="1"/>
    <col min="5895" max="5895" width="10.42578125" style="27" bestFit="1" customWidth="1"/>
    <col min="5896" max="6122" width="9.28515625" style="27"/>
    <col min="6123" max="6123" width="13.7109375" style="27" customWidth="1"/>
    <col min="6124" max="6124" width="59.140625" style="27" customWidth="1"/>
    <col min="6125" max="6125" width="15.7109375" style="27" customWidth="1"/>
    <col min="6126" max="6126" width="27.28515625" style="27" customWidth="1"/>
    <col min="6127" max="6130" width="22.42578125" style="27" customWidth="1"/>
    <col min="6131" max="6131" width="26.7109375" style="27" customWidth="1"/>
    <col min="6132" max="6146" width="9.28515625" style="27"/>
    <col min="6147" max="6147" width="10.85546875" style="27" customWidth="1"/>
    <col min="6148" max="6148" width="59.140625" style="27" customWidth="1"/>
    <col min="6149" max="6149" width="12.28515625" style="27" customWidth="1"/>
    <col min="6150" max="6150" width="18.140625" style="27" customWidth="1"/>
    <col min="6151" max="6151" width="10.42578125" style="27" bestFit="1" customWidth="1"/>
    <col min="6152" max="6378" width="9.28515625" style="27"/>
    <col min="6379" max="6379" width="13.7109375" style="27" customWidth="1"/>
    <col min="6380" max="6380" width="59.140625" style="27" customWidth="1"/>
    <col min="6381" max="6381" width="15.7109375" style="27" customWidth="1"/>
    <col min="6382" max="6382" width="27.28515625" style="27" customWidth="1"/>
    <col min="6383" max="6386" width="22.42578125" style="27" customWidth="1"/>
    <col min="6387" max="6387" width="26.7109375" style="27" customWidth="1"/>
    <col min="6388" max="6402" width="9.28515625" style="27"/>
    <col min="6403" max="6403" width="10.85546875" style="27" customWidth="1"/>
    <col min="6404" max="6404" width="59.140625" style="27" customWidth="1"/>
    <col min="6405" max="6405" width="12.28515625" style="27" customWidth="1"/>
    <col min="6406" max="6406" width="18.140625" style="27" customWidth="1"/>
    <col min="6407" max="6407" width="10.42578125" style="27" bestFit="1" customWidth="1"/>
    <col min="6408" max="6634" width="9.28515625" style="27"/>
    <col min="6635" max="6635" width="13.7109375" style="27" customWidth="1"/>
    <col min="6636" max="6636" width="59.140625" style="27" customWidth="1"/>
    <col min="6637" max="6637" width="15.7109375" style="27" customWidth="1"/>
    <col min="6638" max="6638" width="27.28515625" style="27" customWidth="1"/>
    <col min="6639" max="6642" width="22.42578125" style="27" customWidth="1"/>
    <col min="6643" max="6643" width="26.7109375" style="27" customWidth="1"/>
    <col min="6644" max="6658" width="9.28515625" style="27"/>
    <col min="6659" max="6659" width="10.85546875" style="27" customWidth="1"/>
    <col min="6660" max="6660" width="59.140625" style="27" customWidth="1"/>
    <col min="6661" max="6661" width="12.28515625" style="27" customWidth="1"/>
    <col min="6662" max="6662" width="18.140625" style="27" customWidth="1"/>
    <col min="6663" max="6663" width="10.42578125" style="27" bestFit="1" customWidth="1"/>
    <col min="6664" max="6890" width="9.28515625" style="27"/>
    <col min="6891" max="6891" width="13.7109375" style="27" customWidth="1"/>
    <col min="6892" max="6892" width="59.140625" style="27" customWidth="1"/>
    <col min="6893" max="6893" width="15.7109375" style="27" customWidth="1"/>
    <col min="6894" max="6894" width="27.28515625" style="27" customWidth="1"/>
    <col min="6895" max="6898" width="22.42578125" style="27" customWidth="1"/>
    <col min="6899" max="6899" width="26.7109375" style="27" customWidth="1"/>
    <col min="6900" max="6914" width="9.28515625" style="27"/>
    <col min="6915" max="6915" width="10.85546875" style="27" customWidth="1"/>
    <col min="6916" max="6916" width="59.140625" style="27" customWidth="1"/>
    <col min="6917" max="6917" width="12.28515625" style="27" customWidth="1"/>
    <col min="6918" max="6918" width="18.140625" style="27" customWidth="1"/>
    <col min="6919" max="6919" width="10.42578125" style="27" bestFit="1" customWidth="1"/>
    <col min="6920" max="7146" width="9.28515625" style="27"/>
    <col min="7147" max="7147" width="13.7109375" style="27" customWidth="1"/>
    <col min="7148" max="7148" width="59.140625" style="27" customWidth="1"/>
    <col min="7149" max="7149" width="15.7109375" style="27" customWidth="1"/>
    <col min="7150" max="7150" width="27.28515625" style="27" customWidth="1"/>
    <col min="7151" max="7154" width="22.42578125" style="27" customWidth="1"/>
    <col min="7155" max="7155" width="26.7109375" style="27" customWidth="1"/>
    <col min="7156" max="7170" width="9.28515625" style="27"/>
    <col min="7171" max="7171" width="10.85546875" style="27" customWidth="1"/>
    <col min="7172" max="7172" width="59.140625" style="27" customWidth="1"/>
    <col min="7173" max="7173" width="12.28515625" style="27" customWidth="1"/>
    <col min="7174" max="7174" width="18.140625" style="27" customWidth="1"/>
    <col min="7175" max="7175" width="10.42578125" style="27" bestFit="1" customWidth="1"/>
    <col min="7176" max="7402" width="9.28515625" style="27"/>
    <col min="7403" max="7403" width="13.7109375" style="27" customWidth="1"/>
    <col min="7404" max="7404" width="59.140625" style="27" customWidth="1"/>
    <col min="7405" max="7405" width="15.7109375" style="27" customWidth="1"/>
    <col min="7406" max="7406" width="27.28515625" style="27" customWidth="1"/>
    <col min="7407" max="7410" width="22.42578125" style="27" customWidth="1"/>
    <col min="7411" max="7411" width="26.7109375" style="27" customWidth="1"/>
    <col min="7412" max="7426" width="9.28515625" style="27"/>
    <col min="7427" max="7427" width="10.85546875" style="27" customWidth="1"/>
    <col min="7428" max="7428" width="59.140625" style="27" customWidth="1"/>
    <col min="7429" max="7429" width="12.28515625" style="27" customWidth="1"/>
    <col min="7430" max="7430" width="18.140625" style="27" customWidth="1"/>
    <col min="7431" max="7431" width="10.42578125" style="27" bestFit="1" customWidth="1"/>
    <col min="7432" max="7658" width="9.28515625" style="27"/>
    <col min="7659" max="7659" width="13.7109375" style="27" customWidth="1"/>
    <col min="7660" max="7660" width="59.140625" style="27" customWidth="1"/>
    <col min="7661" max="7661" width="15.7109375" style="27" customWidth="1"/>
    <col min="7662" max="7662" width="27.28515625" style="27" customWidth="1"/>
    <col min="7663" max="7666" width="22.42578125" style="27" customWidth="1"/>
    <col min="7667" max="7667" width="26.7109375" style="27" customWidth="1"/>
    <col min="7668" max="7682" width="9.28515625" style="27"/>
    <col min="7683" max="7683" width="10.85546875" style="27" customWidth="1"/>
    <col min="7684" max="7684" width="59.140625" style="27" customWidth="1"/>
    <col min="7685" max="7685" width="12.28515625" style="27" customWidth="1"/>
    <col min="7686" max="7686" width="18.140625" style="27" customWidth="1"/>
    <col min="7687" max="7687" width="10.42578125" style="27" bestFit="1" customWidth="1"/>
    <col min="7688" max="7914" width="9.28515625" style="27"/>
    <col min="7915" max="7915" width="13.7109375" style="27" customWidth="1"/>
    <col min="7916" max="7916" width="59.140625" style="27" customWidth="1"/>
    <col min="7917" max="7917" width="15.7109375" style="27" customWidth="1"/>
    <col min="7918" max="7918" width="27.28515625" style="27" customWidth="1"/>
    <col min="7919" max="7922" width="22.42578125" style="27" customWidth="1"/>
    <col min="7923" max="7923" width="26.7109375" style="27" customWidth="1"/>
    <col min="7924" max="7938" width="9.28515625" style="27"/>
    <col min="7939" max="7939" width="10.85546875" style="27" customWidth="1"/>
    <col min="7940" max="7940" width="59.140625" style="27" customWidth="1"/>
    <col min="7941" max="7941" width="12.28515625" style="27" customWidth="1"/>
    <col min="7942" max="7942" width="18.140625" style="27" customWidth="1"/>
    <col min="7943" max="7943" width="10.42578125" style="27" bestFit="1" customWidth="1"/>
    <col min="7944" max="8170" width="9.28515625" style="27"/>
    <col min="8171" max="8171" width="13.7109375" style="27" customWidth="1"/>
    <col min="8172" max="8172" width="59.140625" style="27" customWidth="1"/>
    <col min="8173" max="8173" width="15.7109375" style="27" customWidth="1"/>
    <col min="8174" max="8174" width="27.28515625" style="27" customWidth="1"/>
    <col min="8175" max="8178" width="22.42578125" style="27" customWidth="1"/>
    <col min="8179" max="8179" width="26.7109375" style="27" customWidth="1"/>
    <col min="8180" max="8194" width="9.28515625" style="27"/>
    <col min="8195" max="8195" width="10.85546875" style="27" customWidth="1"/>
    <col min="8196" max="8196" width="59.140625" style="27" customWidth="1"/>
    <col min="8197" max="8197" width="12.28515625" style="27" customWidth="1"/>
    <col min="8198" max="8198" width="18.140625" style="27" customWidth="1"/>
    <col min="8199" max="8199" width="10.42578125" style="27" bestFit="1" customWidth="1"/>
    <col min="8200" max="8426" width="9.28515625" style="27"/>
    <col min="8427" max="8427" width="13.7109375" style="27" customWidth="1"/>
    <col min="8428" max="8428" width="59.140625" style="27" customWidth="1"/>
    <col min="8429" max="8429" width="15.7109375" style="27" customWidth="1"/>
    <col min="8430" max="8430" width="27.28515625" style="27" customWidth="1"/>
    <col min="8431" max="8434" width="22.42578125" style="27" customWidth="1"/>
    <col min="8435" max="8435" width="26.7109375" style="27" customWidth="1"/>
    <col min="8436" max="8450" width="9.28515625" style="27"/>
    <col min="8451" max="8451" width="10.85546875" style="27" customWidth="1"/>
    <col min="8452" max="8452" width="59.140625" style="27" customWidth="1"/>
    <col min="8453" max="8453" width="12.28515625" style="27" customWidth="1"/>
    <col min="8454" max="8454" width="18.140625" style="27" customWidth="1"/>
    <col min="8455" max="8455" width="10.42578125" style="27" bestFit="1" customWidth="1"/>
    <col min="8456" max="8682" width="9.28515625" style="27"/>
    <col min="8683" max="8683" width="13.7109375" style="27" customWidth="1"/>
    <col min="8684" max="8684" width="59.140625" style="27" customWidth="1"/>
    <col min="8685" max="8685" width="15.7109375" style="27" customWidth="1"/>
    <col min="8686" max="8686" width="27.28515625" style="27" customWidth="1"/>
    <col min="8687" max="8690" width="22.42578125" style="27" customWidth="1"/>
    <col min="8691" max="8691" width="26.7109375" style="27" customWidth="1"/>
    <col min="8692" max="8706" width="9.28515625" style="27"/>
    <col min="8707" max="8707" width="10.85546875" style="27" customWidth="1"/>
    <col min="8708" max="8708" width="59.140625" style="27" customWidth="1"/>
    <col min="8709" max="8709" width="12.28515625" style="27" customWidth="1"/>
    <col min="8710" max="8710" width="18.140625" style="27" customWidth="1"/>
    <col min="8711" max="8711" width="10.42578125" style="27" bestFit="1" customWidth="1"/>
    <col min="8712" max="8938" width="9.28515625" style="27"/>
    <col min="8939" max="8939" width="13.7109375" style="27" customWidth="1"/>
    <col min="8940" max="8940" width="59.140625" style="27" customWidth="1"/>
    <col min="8941" max="8941" width="15.7109375" style="27" customWidth="1"/>
    <col min="8942" max="8942" width="27.28515625" style="27" customWidth="1"/>
    <col min="8943" max="8946" width="22.42578125" style="27" customWidth="1"/>
    <col min="8947" max="8947" width="26.7109375" style="27" customWidth="1"/>
    <col min="8948" max="8962" width="9.28515625" style="27"/>
    <col min="8963" max="8963" width="10.85546875" style="27" customWidth="1"/>
    <col min="8964" max="8964" width="59.140625" style="27" customWidth="1"/>
    <col min="8965" max="8965" width="12.28515625" style="27" customWidth="1"/>
    <col min="8966" max="8966" width="18.140625" style="27" customWidth="1"/>
    <col min="8967" max="8967" width="10.42578125" style="27" bestFit="1" customWidth="1"/>
    <col min="8968" max="9194" width="9.28515625" style="27"/>
    <col min="9195" max="9195" width="13.7109375" style="27" customWidth="1"/>
    <col min="9196" max="9196" width="59.140625" style="27" customWidth="1"/>
    <col min="9197" max="9197" width="15.7109375" style="27" customWidth="1"/>
    <col min="9198" max="9198" width="27.28515625" style="27" customWidth="1"/>
    <col min="9199" max="9202" width="22.42578125" style="27" customWidth="1"/>
    <col min="9203" max="9203" width="26.7109375" style="27" customWidth="1"/>
    <col min="9204" max="9218" width="9.28515625" style="27"/>
    <col min="9219" max="9219" width="10.85546875" style="27" customWidth="1"/>
    <col min="9220" max="9220" width="59.140625" style="27" customWidth="1"/>
    <col min="9221" max="9221" width="12.28515625" style="27" customWidth="1"/>
    <col min="9222" max="9222" width="18.140625" style="27" customWidth="1"/>
    <col min="9223" max="9223" width="10.42578125" style="27" bestFit="1" customWidth="1"/>
    <col min="9224" max="9450" width="9.28515625" style="27"/>
    <col min="9451" max="9451" width="13.7109375" style="27" customWidth="1"/>
    <col min="9452" max="9452" width="59.140625" style="27" customWidth="1"/>
    <col min="9453" max="9453" width="15.7109375" style="27" customWidth="1"/>
    <col min="9454" max="9454" width="27.28515625" style="27" customWidth="1"/>
    <col min="9455" max="9458" width="22.42578125" style="27" customWidth="1"/>
    <col min="9459" max="9459" width="26.7109375" style="27" customWidth="1"/>
    <col min="9460" max="9474" width="9.28515625" style="27"/>
    <col min="9475" max="9475" width="10.85546875" style="27" customWidth="1"/>
    <col min="9476" max="9476" width="59.140625" style="27" customWidth="1"/>
    <col min="9477" max="9477" width="12.28515625" style="27" customWidth="1"/>
    <col min="9478" max="9478" width="18.140625" style="27" customWidth="1"/>
    <col min="9479" max="9479" width="10.42578125" style="27" bestFit="1" customWidth="1"/>
    <col min="9480" max="9706" width="9.28515625" style="27"/>
    <col min="9707" max="9707" width="13.7109375" style="27" customWidth="1"/>
    <col min="9708" max="9708" width="59.140625" style="27" customWidth="1"/>
    <col min="9709" max="9709" width="15.7109375" style="27" customWidth="1"/>
    <col min="9710" max="9710" width="27.28515625" style="27" customWidth="1"/>
    <col min="9711" max="9714" width="22.42578125" style="27" customWidth="1"/>
    <col min="9715" max="9715" width="26.7109375" style="27" customWidth="1"/>
    <col min="9716" max="9730" width="9.28515625" style="27"/>
    <col min="9731" max="9731" width="10.85546875" style="27" customWidth="1"/>
    <col min="9732" max="9732" width="59.140625" style="27" customWidth="1"/>
    <col min="9733" max="9733" width="12.28515625" style="27" customWidth="1"/>
    <col min="9734" max="9734" width="18.140625" style="27" customWidth="1"/>
    <col min="9735" max="9735" width="10.42578125" style="27" bestFit="1" customWidth="1"/>
    <col min="9736" max="9962" width="9.28515625" style="27"/>
    <col min="9963" max="9963" width="13.7109375" style="27" customWidth="1"/>
    <col min="9964" max="9964" width="59.140625" style="27" customWidth="1"/>
    <col min="9965" max="9965" width="15.7109375" style="27" customWidth="1"/>
    <col min="9966" max="9966" width="27.28515625" style="27" customWidth="1"/>
    <col min="9967" max="9970" width="22.42578125" style="27" customWidth="1"/>
    <col min="9971" max="9971" width="26.7109375" style="27" customWidth="1"/>
    <col min="9972" max="9986" width="9.28515625" style="27"/>
    <col min="9987" max="9987" width="10.85546875" style="27" customWidth="1"/>
    <col min="9988" max="9988" width="59.140625" style="27" customWidth="1"/>
    <col min="9989" max="9989" width="12.28515625" style="27" customWidth="1"/>
    <col min="9990" max="9990" width="18.140625" style="27" customWidth="1"/>
    <col min="9991" max="9991" width="10.42578125" style="27" bestFit="1" customWidth="1"/>
    <col min="9992" max="10218" width="9.28515625" style="27"/>
    <col min="10219" max="10219" width="13.7109375" style="27" customWidth="1"/>
    <col min="10220" max="10220" width="59.140625" style="27" customWidth="1"/>
    <col min="10221" max="10221" width="15.7109375" style="27" customWidth="1"/>
    <col min="10222" max="10222" width="27.28515625" style="27" customWidth="1"/>
    <col min="10223" max="10226" width="22.42578125" style="27" customWidth="1"/>
    <col min="10227" max="10227" width="26.7109375" style="27" customWidth="1"/>
    <col min="10228" max="10242" width="9.28515625" style="27"/>
    <col min="10243" max="10243" width="10.85546875" style="27" customWidth="1"/>
    <col min="10244" max="10244" width="59.140625" style="27" customWidth="1"/>
    <col min="10245" max="10245" width="12.28515625" style="27" customWidth="1"/>
    <col min="10246" max="10246" width="18.140625" style="27" customWidth="1"/>
    <col min="10247" max="10247" width="10.42578125" style="27" bestFit="1" customWidth="1"/>
    <col min="10248" max="10474" width="9.28515625" style="27"/>
    <col min="10475" max="10475" width="13.7109375" style="27" customWidth="1"/>
    <col min="10476" max="10476" width="59.140625" style="27" customWidth="1"/>
    <col min="10477" max="10477" width="15.7109375" style="27" customWidth="1"/>
    <col min="10478" max="10478" width="27.28515625" style="27" customWidth="1"/>
    <col min="10479" max="10482" width="22.42578125" style="27" customWidth="1"/>
    <col min="10483" max="10483" width="26.7109375" style="27" customWidth="1"/>
    <col min="10484" max="10498" width="9.28515625" style="27"/>
    <col min="10499" max="10499" width="10.85546875" style="27" customWidth="1"/>
    <col min="10500" max="10500" width="59.140625" style="27" customWidth="1"/>
    <col min="10501" max="10501" width="12.28515625" style="27" customWidth="1"/>
    <col min="10502" max="10502" width="18.140625" style="27" customWidth="1"/>
    <col min="10503" max="10503" width="10.42578125" style="27" bestFit="1" customWidth="1"/>
    <col min="10504" max="10730" width="9.28515625" style="27"/>
    <col min="10731" max="10731" width="13.7109375" style="27" customWidth="1"/>
    <col min="10732" max="10732" width="59.140625" style="27" customWidth="1"/>
    <col min="10733" max="10733" width="15.7109375" style="27" customWidth="1"/>
    <col min="10734" max="10734" width="27.28515625" style="27" customWidth="1"/>
    <col min="10735" max="10738" width="22.42578125" style="27" customWidth="1"/>
    <col min="10739" max="10739" width="26.7109375" style="27" customWidth="1"/>
    <col min="10740" max="10754" width="9.28515625" style="27"/>
    <col min="10755" max="10755" width="10.85546875" style="27" customWidth="1"/>
    <col min="10756" max="10756" width="59.140625" style="27" customWidth="1"/>
    <col min="10757" max="10757" width="12.28515625" style="27" customWidth="1"/>
    <col min="10758" max="10758" width="18.140625" style="27" customWidth="1"/>
    <col min="10759" max="10759" width="10.42578125" style="27" bestFit="1" customWidth="1"/>
    <col min="10760" max="10986" width="9.28515625" style="27"/>
    <col min="10987" max="10987" width="13.7109375" style="27" customWidth="1"/>
    <col min="10988" max="10988" width="59.140625" style="27" customWidth="1"/>
    <col min="10989" max="10989" width="15.7109375" style="27" customWidth="1"/>
    <col min="10990" max="10990" width="27.28515625" style="27" customWidth="1"/>
    <col min="10991" max="10994" width="22.42578125" style="27" customWidth="1"/>
    <col min="10995" max="10995" width="26.7109375" style="27" customWidth="1"/>
    <col min="10996" max="11010" width="9.28515625" style="27"/>
    <col min="11011" max="11011" width="10.85546875" style="27" customWidth="1"/>
    <col min="11012" max="11012" width="59.140625" style="27" customWidth="1"/>
    <col min="11013" max="11013" width="12.28515625" style="27" customWidth="1"/>
    <col min="11014" max="11014" width="18.140625" style="27" customWidth="1"/>
    <col min="11015" max="11015" width="10.42578125" style="27" bestFit="1" customWidth="1"/>
    <col min="11016" max="11242" width="9.28515625" style="27"/>
    <col min="11243" max="11243" width="13.7109375" style="27" customWidth="1"/>
    <col min="11244" max="11244" width="59.140625" style="27" customWidth="1"/>
    <col min="11245" max="11245" width="15.7109375" style="27" customWidth="1"/>
    <col min="11246" max="11246" width="27.28515625" style="27" customWidth="1"/>
    <col min="11247" max="11250" width="22.42578125" style="27" customWidth="1"/>
    <col min="11251" max="11251" width="26.7109375" style="27" customWidth="1"/>
    <col min="11252" max="11266" width="9.28515625" style="27"/>
    <col min="11267" max="11267" width="10.85546875" style="27" customWidth="1"/>
    <col min="11268" max="11268" width="59.140625" style="27" customWidth="1"/>
    <col min="11269" max="11269" width="12.28515625" style="27" customWidth="1"/>
    <col min="11270" max="11270" width="18.140625" style="27" customWidth="1"/>
    <col min="11271" max="11271" width="10.42578125" style="27" bestFit="1" customWidth="1"/>
    <col min="11272" max="11498" width="9.28515625" style="27"/>
    <col min="11499" max="11499" width="13.7109375" style="27" customWidth="1"/>
    <col min="11500" max="11500" width="59.140625" style="27" customWidth="1"/>
    <col min="11501" max="11501" width="15.7109375" style="27" customWidth="1"/>
    <col min="11502" max="11502" width="27.28515625" style="27" customWidth="1"/>
    <col min="11503" max="11506" width="22.42578125" style="27" customWidth="1"/>
    <col min="11507" max="11507" width="26.7109375" style="27" customWidth="1"/>
    <col min="11508" max="11522" width="9.28515625" style="27"/>
    <col min="11523" max="11523" width="10.85546875" style="27" customWidth="1"/>
    <col min="11524" max="11524" width="59.140625" style="27" customWidth="1"/>
    <col min="11525" max="11525" width="12.28515625" style="27" customWidth="1"/>
    <col min="11526" max="11526" width="18.140625" style="27" customWidth="1"/>
    <col min="11527" max="11527" width="10.42578125" style="27" bestFit="1" customWidth="1"/>
    <col min="11528" max="11754" width="9.28515625" style="27"/>
    <col min="11755" max="11755" width="13.7109375" style="27" customWidth="1"/>
    <col min="11756" max="11756" width="59.140625" style="27" customWidth="1"/>
    <col min="11757" max="11757" width="15.7109375" style="27" customWidth="1"/>
    <col min="11758" max="11758" width="27.28515625" style="27" customWidth="1"/>
    <col min="11759" max="11762" width="22.42578125" style="27" customWidth="1"/>
    <col min="11763" max="11763" width="26.7109375" style="27" customWidth="1"/>
    <col min="11764" max="11778" width="9.28515625" style="27"/>
    <col min="11779" max="11779" width="10.85546875" style="27" customWidth="1"/>
    <col min="11780" max="11780" width="59.140625" style="27" customWidth="1"/>
    <col min="11781" max="11781" width="12.28515625" style="27" customWidth="1"/>
    <col min="11782" max="11782" width="18.140625" style="27" customWidth="1"/>
    <col min="11783" max="11783" width="10.42578125" style="27" bestFit="1" customWidth="1"/>
    <col min="11784" max="12010" width="9.28515625" style="27"/>
    <col min="12011" max="12011" width="13.7109375" style="27" customWidth="1"/>
    <col min="12012" max="12012" width="59.140625" style="27" customWidth="1"/>
    <col min="12013" max="12013" width="15.7109375" style="27" customWidth="1"/>
    <col min="12014" max="12014" width="27.28515625" style="27" customWidth="1"/>
    <col min="12015" max="12018" width="22.42578125" style="27" customWidth="1"/>
    <col min="12019" max="12019" width="26.7109375" style="27" customWidth="1"/>
    <col min="12020" max="12034" width="9.28515625" style="27"/>
    <col min="12035" max="12035" width="10.85546875" style="27" customWidth="1"/>
    <col min="12036" max="12036" width="59.140625" style="27" customWidth="1"/>
    <col min="12037" max="12037" width="12.28515625" style="27" customWidth="1"/>
    <col min="12038" max="12038" width="18.140625" style="27" customWidth="1"/>
    <col min="12039" max="12039" width="10.42578125" style="27" bestFit="1" customWidth="1"/>
    <col min="12040" max="12266" width="9.28515625" style="27"/>
    <col min="12267" max="12267" width="13.7109375" style="27" customWidth="1"/>
    <col min="12268" max="12268" width="59.140625" style="27" customWidth="1"/>
    <col min="12269" max="12269" width="15.7109375" style="27" customWidth="1"/>
    <col min="12270" max="12270" width="27.28515625" style="27" customWidth="1"/>
    <col min="12271" max="12274" width="22.42578125" style="27" customWidth="1"/>
    <col min="12275" max="12275" width="26.7109375" style="27" customWidth="1"/>
    <col min="12276" max="12290" width="9.28515625" style="27"/>
    <col min="12291" max="12291" width="10.85546875" style="27" customWidth="1"/>
    <col min="12292" max="12292" width="59.140625" style="27" customWidth="1"/>
    <col min="12293" max="12293" width="12.28515625" style="27" customWidth="1"/>
    <col min="12294" max="12294" width="18.140625" style="27" customWidth="1"/>
    <col min="12295" max="12295" width="10.42578125" style="27" bestFit="1" customWidth="1"/>
    <col min="12296" max="12522" width="9.28515625" style="27"/>
    <col min="12523" max="12523" width="13.7109375" style="27" customWidth="1"/>
    <col min="12524" max="12524" width="59.140625" style="27" customWidth="1"/>
    <col min="12525" max="12525" width="15.7109375" style="27" customWidth="1"/>
    <col min="12526" max="12526" width="27.28515625" style="27" customWidth="1"/>
    <col min="12527" max="12530" width="22.42578125" style="27" customWidth="1"/>
    <col min="12531" max="12531" width="26.7109375" style="27" customWidth="1"/>
    <col min="12532" max="12546" width="9.28515625" style="27"/>
    <col min="12547" max="12547" width="10.85546875" style="27" customWidth="1"/>
    <col min="12548" max="12548" width="59.140625" style="27" customWidth="1"/>
    <col min="12549" max="12549" width="12.28515625" style="27" customWidth="1"/>
    <col min="12550" max="12550" width="18.140625" style="27" customWidth="1"/>
    <col min="12551" max="12551" width="10.42578125" style="27" bestFit="1" customWidth="1"/>
    <col min="12552" max="12778" width="9.28515625" style="27"/>
    <col min="12779" max="12779" width="13.7109375" style="27" customWidth="1"/>
    <col min="12780" max="12780" width="59.140625" style="27" customWidth="1"/>
    <col min="12781" max="12781" width="15.7109375" style="27" customWidth="1"/>
    <col min="12782" max="12782" width="27.28515625" style="27" customWidth="1"/>
    <col min="12783" max="12786" width="22.42578125" style="27" customWidth="1"/>
    <col min="12787" max="12787" width="26.7109375" style="27" customWidth="1"/>
    <col min="12788" max="12802" width="9.28515625" style="27"/>
    <col min="12803" max="12803" width="10.85546875" style="27" customWidth="1"/>
    <col min="12804" max="12804" width="59.140625" style="27" customWidth="1"/>
    <col min="12805" max="12805" width="12.28515625" style="27" customWidth="1"/>
    <col min="12806" max="12806" width="18.140625" style="27" customWidth="1"/>
    <col min="12807" max="12807" width="10.42578125" style="27" bestFit="1" customWidth="1"/>
    <col min="12808" max="13034" width="9.28515625" style="27"/>
    <col min="13035" max="13035" width="13.7109375" style="27" customWidth="1"/>
    <col min="13036" max="13036" width="59.140625" style="27" customWidth="1"/>
    <col min="13037" max="13037" width="15.7109375" style="27" customWidth="1"/>
    <col min="13038" max="13038" width="27.28515625" style="27" customWidth="1"/>
    <col min="13039" max="13042" width="22.42578125" style="27" customWidth="1"/>
    <col min="13043" max="13043" width="26.7109375" style="27" customWidth="1"/>
    <col min="13044" max="13058" width="9.28515625" style="27"/>
    <col min="13059" max="13059" width="10.85546875" style="27" customWidth="1"/>
    <col min="13060" max="13060" width="59.140625" style="27" customWidth="1"/>
    <col min="13061" max="13061" width="12.28515625" style="27" customWidth="1"/>
    <col min="13062" max="13062" width="18.140625" style="27" customWidth="1"/>
    <col min="13063" max="13063" width="10.42578125" style="27" bestFit="1" customWidth="1"/>
    <col min="13064" max="13290" width="9.28515625" style="27"/>
    <col min="13291" max="13291" width="13.7109375" style="27" customWidth="1"/>
    <col min="13292" max="13292" width="59.140625" style="27" customWidth="1"/>
    <col min="13293" max="13293" width="15.7109375" style="27" customWidth="1"/>
    <col min="13294" max="13294" width="27.28515625" style="27" customWidth="1"/>
    <col min="13295" max="13298" width="22.42578125" style="27" customWidth="1"/>
    <col min="13299" max="13299" width="26.7109375" style="27" customWidth="1"/>
    <col min="13300" max="13314" width="9.28515625" style="27"/>
    <col min="13315" max="13315" width="10.85546875" style="27" customWidth="1"/>
    <col min="13316" max="13316" width="59.140625" style="27" customWidth="1"/>
    <col min="13317" max="13317" width="12.28515625" style="27" customWidth="1"/>
    <col min="13318" max="13318" width="18.140625" style="27" customWidth="1"/>
    <col min="13319" max="13319" width="10.42578125" style="27" bestFit="1" customWidth="1"/>
    <col min="13320" max="13546" width="9.28515625" style="27"/>
    <col min="13547" max="13547" width="13.7109375" style="27" customWidth="1"/>
    <col min="13548" max="13548" width="59.140625" style="27" customWidth="1"/>
    <col min="13549" max="13549" width="15.7109375" style="27" customWidth="1"/>
    <col min="13550" max="13550" width="27.28515625" style="27" customWidth="1"/>
    <col min="13551" max="13554" width="22.42578125" style="27" customWidth="1"/>
    <col min="13555" max="13555" width="26.7109375" style="27" customWidth="1"/>
    <col min="13556" max="13570" width="9.28515625" style="27"/>
    <col min="13571" max="13571" width="10.85546875" style="27" customWidth="1"/>
    <col min="13572" max="13572" width="59.140625" style="27" customWidth="1"/>
    <col min="13573" max="13573" width="12.28515625" style="27" customWidth="1"/>
    <col min="13574" max="13574" width="18.140625" style="27" customWidth="1"/>
    <col min="13575" max="13575" width="10.42578125" style="27" bestFit="1" customWidth="1"/>
    <col min="13576" max="13802" width="9.28515625" style="27"/>
    <col min="13803" max="13803" width="13.7109375" style="27" customWidth="1"/>
    <col min="13804" max="13804" width="59.140625" style="27" customWidth="1"/>
    <col min="13805" max="13805" width="15.7109375" style="27" customWidth="1"/>
    <col min="13806" max="13806" width="27.28515625" style="27" customWidth="1"/>
    <col min="13807" max="13810" width="22.42578125" style="27" customWidth="1"/>
    <col min="13811" max="13811" width="26.7109375" style="27" customWidth="1"/>
    <col min="13812" max="13826" width="9.28515625" style="27"/>
    <col min="13827" max="13827" width="10.85546875" style="27" customWidth="1"/>
    <col min="13828" max="13828" width="59.140625" style="27" customWidth="1"/>
    <col min="13829" max="13829" width="12.28515625" style="27" customWidth="1"/>
    <col min="13830" max="13830" width="18.140625" style="27" customWidth="1"/>
    <col min="13831" max="13831" width="10.42578125" style="27" bestFit="1" customWidth="1"/>
    <col min="13832" max="14058" width="9.28515625" style="27"/>
    <col min="14059" max="14059" width="13.7109375" style="27" customWidth="1"/>
    <col min="14060" max="14060" width="59.140625" style="27" customWidth="1"/>
    <col min="14061" max="14061" width="15.7109375" style="27" customWidth="1"/>
    <col min="14062" max="14062" width="27.28515625" style="27" customWidth="1"/>
    <col min="14063" max="14066" width="22.42578125" style="27" customWidth="1"/>
    <col min="14067" max="14067" width="26.7109375" style="27" customWidth="1"/>
    <col min="14068" max="14082" width="9.28515625" style="27"/>
    <col min="14083" max="14083" width="10.85546875" style="27" customWidth="1"/>
    <col min="14084" max="14084" width="59.140625" style="27" customWidth="1"/>
    <col min="14085" max="14085" width="12.28515625" style="27" customWidth="1"/>
    <col min="14086" max="14086" width="18.140625" style="27" customWidth="1"/>
    <col min="14087" max="14087" width="10.42578125" style="27" bestFit="1" customWidth="1"/>
    <col min="14088" max="14314" width="9.28515625" style="27"/>
    <col min="14315" max="14315" width="13.7109375" style="27" customWidth="1"/>
    <col min="14316" max="14316" width="59.140625" style="27" customWidth="1"/>
    <col min="14317" max="14317" width="15.7109375" style="27" customWidth="1"/>
    <col min="14318" max="14318" width="27.28515625" style="27" customWidth="1"/>
    <col min="14319" max="14322" width="22.42578125" style="27" customWidth="1"/>
    <col min="14323" max="14323" width="26.7109375" style="27" customWidth="1"/>
    <col min="14324" max="14338" width="9.28515625" style="27"/>
    <col min="14339" max="14339" width="10.85546875" style="27" customWidth="1"/>
    <col min="14340" max="14340" width="59.140625" style="27" customWidth="1"/>
    <col min="14341" max="14341" width="12.28515625" style="27" customWidth="1"/>
    <col min="14342" max="14342" width="18.140625" style="27" customWidth="1"/>
    <col min="14343" max="14343" width="10.42578125" style="27" bestFit="1" customWidth="1"/>
    <col min="14344" max="14570" width="9.28515625" style="27"/>
    <col min="14571" max="14571" width="13.7109375" style="27" customWidth="1"/>
    <col min="14572" max="14572" width="59.140625" style="27" customWidth="1"/>
    <col min="14573" max="14573" width="15.7109375" style="27" customWidth="1"/>
    <col min="14574" max="14574" width="27.28515625" style="27" customWidth="1"/>
    <col min="14575" max="14578" width="22.42578125" style="27" customWidth="1"/>
    <col min="14579" max="14579" width="26.7109375" style="27" customWidth="1"/>
    <col min="14580" max="14594" width="9.28515625" style="27"/>
    <col min="14595" max="14595" width="10.85546875" style="27" customWidth="1"/>
    <col min="14596" max="14596" width="59.140625" style="27" customWidth="1"/>
    <col min="14597" max="14597" width="12.28515625" style="27" customWidth="1"/>
    <col min="14598" max="14598" width="18.140625" style="27" customWidth="1"/>
    <col min="14599" max="14599" width="10.42578125" style="27" bestFit="1" customWidth="1"/>
    <col min="14600" max="14826" width="9.28515625" style="27"/>
    <col min="14827" max="14827" width="13.7109375" style="27" customWidth="1"/>
    <col min="14828" max="14828" width="59.140625" style="27" customWidth="1"/>
    <col min="14829" max="14829" width="15.7109375" style="27" customWidth="1"/>
    <col min="14830" max="14830" width="27.28515625" style="27" customWidth="1"/>
    <col min="14831" max="14834" width="22.42578125" style="27" customWidth="1"/>
    <col min="14835" max="14835" width="26.7109375" style="27" customWidth="1"/>
    <col min="14836" max="14850" width="9.28515625" style="27"/>
    <col min="14851" max="14851" width="10.85546875" style="27" customWidth="1"/>
    <col min="14852" max="14852" width="59.140625" style="27" customWidth="1"/>
    <col min="14853" max="14853" width="12.28515625" style="27" customWidth="1"/>
    <col min="14854" max="14854" width="18.140625" style="27" customWidth="1"/>
    <col min="14855" max="14855" width="10.42578125" style="27" bestFit="1" customWidth="1"/>
    <col min="14856" max="15082" width="9.28515625" style="27"/>
    <col min="15083" max="15083" width="13.7109375" style="27" customWidth="1"/>
    <col min="15084" max="15084" width="59.140625" style="27" customWidth="1"/>
    <col min="15085" max="15085" width="15.7109375" style="27" customWidth="1"/>
    <col min="15086" max="15086" width="27.28515625" style="27" customWidth="1"/>
    <col min="15087" max="15090" width="22.42578125" style="27" customWidth="1"/>
    <col min="15091" max="15091" width="26.7109375" style="27" customWidth="1"/>
    <col min="15092" max="15106" width="9.28515625" style="27"/>
    <col min="15107" max="15107" width="10.85546875" style="27" customWidth="1"/>
    <col min="15108" max="15108" width="59.140625" style="27" customWidth="1"/>
    <col min="15109" max="15109" width="12.28515625" style="27" customWidth="1"/>
    <col min="15110" max="15110" width="18.140625" style="27" customWidth="1"/>
    <col min="15111" max="15111" width="10.42578125" style="27" bestFit="1" customWidth="1"/>
    <col min="15112" max="15338" width="9.28515625" style="27"/>
    <col min="15339" max="15339" width="13.7109375" style="27" customWidth="1"/>
    <col min="15340" max="15340" width="59.140625" style="27" customWidth="1"/>
    <col min="15341" max="15341" width="15.7109375" style="27" customWidth="1"/>
    <col min="15342" max="15342" width="27.28515625" style="27" customWidth="1"/>
    <col min="15343" max="15346" width="22.42578125" style="27" customWidth="1"/>
    <col min="15347" max="15347" width="26.7109375" style="27" customWidth="1"/>
    <col min="15348" max="15362" width="9.28515625" style="27"/>
    <col min="15363" max="15363" width="10.85546875" style="27" customWidth="1"/>
    <col min="15364" max="15364" width="59.140625" style="27" customWidth="1"/>
    <col min="15365" max="15365" width="12.28515625" style="27" customWidth="1"/>
    <col min="15366" max="15366" width="18.140625" style="27" customWidth="1"/>
    <col min="15367" max="15367" width="10.42578125" style="27" bestFit="1" customWidth="1"/>
    <col min="15368" max="15594" width="9.28515625" style="27"/>
    <col min="15595" max="15595" width="13.7109375" style="27" customWidth="1"/>
    <col min="15596" max="15596" width="59.140625" style="27" customWidth="1"/>
    <col min="15597" max="15597" width="15.7109375" style="27" customWidth="1"/>
    <col min="15598" max="15598" width="27.28515625" style="27" customWidth="1"/>
    <col min="15599" max="15602" width="22.42578125" style="27" customWidth="1"/>
    <col min="15603" max="15603" width="26.7109375" style="27" customWidth="1"/>
    <col min="15604" max="15618" width="9.28515625" style="27"/>
    <col min="15619" max="15619" width="10.85546875" style="27" customWidth="1"/>
    <col min="15620" max="15620" width="59.140625" style="27" customWidth="1"/>
    <col min="15621" max="15621" width="12.28515625" style="27" customWidth="1"/>
    <col min="15622" max="15622" width="18.140625" style="27" customWidth="1"/>
    <col min="15623" max="15623" width="10.42578125" style="27" bestFit="1" customWidth="1"/>
    <col min="15624" max="15850" width="9.28515625" style="27"/>
    <col min="15851" max="15851" width="13.7109375" style="27" customWidth="1"/>
    <col min="15852" max="15852" width="59.140625" style="27" customWidth="1"/>
    <col min="15853" max="15853" width="15.7109375" style="27" customWidth="1"/>
    <col min="15854" max="15854" width="27.28515625" style="27" customWidth="1"/>
    <col min="15855" max="15858" width="22.42578125" style="27" customWidth="1"/>
    <col min="15859" max="15859" width="26.7109375" style="27" customWidth="1"/>
    <col min="15860" max="15874" width="9.28515625" style="27"/>
    <col min="15875" max="15875" width="10.85546875" style="27" customWidth="1"/>
    <col min="15876" max="15876" width="59.140625" style="27" customWidth="1"/>
    <col min="15877" max="15877" width="12.28515625" style="27" customWidth="1"/>
    <col min="15878" max="15878" width="18.140625" style="27" customWidth="1"/>
    <col min="15879" max="15879" width="10.42578125" style="27" bestFit="1" customWidth="1"/>
    <col min="15880" max="16106" width="9.28515625" style="27"/>
    <col min="16107" max="16107" width="13.7109375" style="27" customWidth="1"/>
    <col min="16108" max="16108" width="59.140625" style="27" customWidth="1"/>
    <col min="16109" max="16109" width="15.7109375" style="27" customWidth="1"/>
    <col min="16110" max="16110" width="27.28515625" style="27" customWidth="1"/>
    <col min="16111" max="16114" width="22.42578125" style="27" customWidth="1"/>
    <col min="16115" max="16115" width="26.7109375" style="27" customWidth="1"/>
    <col min="16116" max="16130" width="9.28515625" style="27"/>
    <col min="16131" max="16131" width="10.85546875" style="27" customWidth="1"/>
    <col min="16132" max="16132" width="59.140625" style="27" customWidth="1"/>
    <col min="16133" max="16133" width="12.28515625" style="27" customWidth="1"/>
    <col min="16134" max="16134" width="18.140625" style="27" customWidth="1"/>
    <col min="16135" max="16135" width="10.42578125" style="27" bestFit="1" customWidth="1"/>
    <col min="16136" max="16362" width="9.28515625" style="27"/>
    <col min="16363" max="16363" width="13.7109375" style="27" customWidth="1"/>
    <col min="16364" max="16364" width="59.140625" style="27" customWidth="1"/>
    <col min="16365" max="16365" width="15.7109375" style="27" customWidth="1"/>
    <col min="16366" max="16366" width="27.28515625" style="27" customWidth="1"/>
    <col min="16367" max="16370" width="22.42578125" style="27" customWidth="1"/>
    <col min="16371" max="16371" width="26.7109375" style="27" customWidth="1"/>
    <col min="16372" max="16384" width="9.28515625" style="27"/>
  </cols>
  <sheetData>
    <row r="2" spans="1:258" ht="39.75" customHeight="1">
      <c r="A2" s="107" t="s">
        <v>240</v>
      </c>
      <c r="B2" s="107"/>
      <c r="C2" s="107"/>
      <c r="D2" s="107"/>
      <c r="E2" s="107"/>
      <c r="F2" s="107"/>
    </row>
    <row r="3" spans="1:258">
      <c r="A3" s="101" t="s">
        <v>118</v>
      </c>
      <c r="B3" s="101"/>
      <c r="C3" s="101"/>
    </row>
    <row r="4" spans="1:258" ht="39" customHeight="1">
      <c r="A4" s="64" t="s">
        <v>119</v>
      </c>
      <c r="B4" s="28" t="s">
        <v>120</v>
      </c>
      <c r="C4" s="28" t="s">
        <v>21</v>
      </c>
      <c r="D4" s="28" t="s">
        <v>241</v>
      </c>
      <c r="E4" s="28" t="s">
        <v>242</v>
      </c>
      <c r="F4" s="28" t="s">
        <v>243</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row>
    <row r="5" spans="1:258">
      <c r="A5" s="30">
        <v>1</v>
      </c>
      <c r="B5" s="30">
        <v>2</v>
      </c>
      <c r="C5" s="30">
        <v>3</v>
      </c>
      <c r="D5" s="31">
        <v>4</v>
      </c>
      <c r="E5" s="31">
        <v>5</v>
      </c>
      <c r="F5" s="31">
        <v>6</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3"/>
      <c r="IU5" s="33"/>
      <c r="IV5" s="33"/>
      <c r="IW5" s="33"/>
      <c r="IX5" s="33"/>
    </row>
    <row r="6" spans="1:258">
      <c r="A6" s="31" t="s">
        <v>121</v>
      </c>
      <c r="B6" s="34" t="s">
        <v>122</v>
      </c>
      <c r="C6" s="31" t="s">
        <v>123</v>
      </c>
      <c r="D6" s="31">
        <v>4.5999999999999996</v>
      </c>
      <c r="E6" s="54">
        <v>3</v>
      </c>
      <c r="F6" s="31">
        <v>4.5999999999999996</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row>
    <row r="7" spans="1:258">
      <c r="A7" s="31" t="s">
        <v>124</v>
      </c>
      <c r="B7" s="34" t="s">
        <v>125</v>
      </c>
      <c r="C7" s="31" t="s">
        <v>123</v>
      </c>
      <c r="D7" s="31">
        <v>1</v>
      </c>
      <c r="E7" s="31">
        <v>1</v>
      </c>
      <c r="F7" s="31">
        <v>1</v>
      </c>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row>
    <row r="8" spans="1:258">
      <c r="A8" s="31" t="s">
        <v>126</v>
      </c>
      <c r="B8" s="34" t="s">
        <v>127</v>
      </c>
      <c r="C8" s="31" t="s">
        <v>65</v>
      </c>
      <c r="D8" s="59">
        <v>2189.8000000000002</v>
      </c>
      <c r="E8" s="59">
        <v>2187.728666</v>
      </c>
      <c r="F8" s="59">
        <v>2189.8000000000002</v>
      </c>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row>
    <row r="9" spans="1:258">
      <c r="A9" s="31" t="s">
        <v>128</v>
      </c>
      <c r="B9" s="34" t="s">
        <v>129</v>
      </c>
      <c r="C9" s="31" t="s">
        <v>123</v>
      </c>
      <c r="D9" s="55">
        <f>IF(D8=0,0,(D8-D8)/D8)*100</f>
        <v>0</v>
      </c>
      <c r="E9" s="55">
        <v>3.5805929451750291</v>
      </c>
      <c r="F9" s="55">
        <f t="shared" ref="F9" si="0">IF(E8=0,0,(F8-E8)/E8)*100</f>
        <v>9.4679657134419351E-2</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row>
    <row r="10" spans="1:258">
      <c r="A10" s="31" t="s">
        <v>130</v>
      </c>
      <c r="B10" s="36" t="s">
        <v>131</v>
      </c>
      <c r="C10" s="31"/>
      <c r="D10" s="56">
        <v>0.75</v>
      </c>
      <c r="E10" s="56">
        <v>0.75</v>
      </c>
      <c r="F10" s="56">
        <v>0.75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row>
    <row r="11" spans="1:258">
      <c r="A11" s="31" t="s">
        <v>132</v>
      </c>
      <c r="B11" s="36" t="s">
        <v>133</v>
      </c>
      <c r="C11" s="31"/>
      <c r="D11" s="37">
        <f t="shared" ref="D11:F11" si="1">(1+D6/100)*(1-D7/100)*(1+D9/100*D10)</f>
        <v>1.0355400000000001</v>
      </c>
      <c r="E11" s="37">
        <v>1.0470834796964625</v>
      </c>
      <c r="F11" s="37">
        <f t="shared" si="1"/>
        <v>1.0362753342911175</v>
      </c>
      <c r="G11" s="38"/>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row>
    <row r="13" spans="1:258">
      <c r="A13" s="101" t="s">
        <v>134</v>
      </c>
      <c r="B13" s="101"/>
      <c r="C13" s="101"/>
      <c r="D13" s="35"/>
      <c r="E13" s="35"/>
      <c r="F13" s="35"/>
    </row>
    <row r="14" spans="1:258" ht="25.5">
      <c r="A14" s="39" t="s">
        <v>119</v>
      </c>
      <c r="B14" s="39" t="s">
        <v>120</v>
      </c>
      <c r="C14" s="39" t="s">
        <v>21</v>
      </c>
      <c r="D14" s="28" t="s">
        <v>241</v>
      </c>
      <c r="E14" s="28" t="s">
        <v>242</v>
      </c>
      <c r="F14" s="28" t="s">
        <v>243</v>
      </c>
    </row>
    <row r="15" spans="1:258">
      <c r="A15" s="30">
        <f>A5</f>
        <v>1</v>
      </c>
      <c r="B15" s="30">
        <f>B5</f>
        <v>2</v>
      </c>
      <c r="C15" s="30">
        <f>C5</f>
        <v>3</v>
      </c>
      <c r="D15" s="30">
        <f>D5</f>
        <v>4</v>
      </c>
      <c r="E15" s="30">
        <v>5</v>
      </c>
      <c r="F15" s="30">
        <v>6</v>
      </c>
    </row>
    <row r="16" spans="1:258">
      <c r="A16" s="31" t="s">
        <v>22</v>
      </c>
      <c r="B16" s="40" t="s">
        <v>135</v>
      </c>
      <c r="C16" s="31" t="s">
        <v>136</v>
      </c>
      <c r="D16" s="57">
        <f>D17+D20</f>
        <v>7550.9326499999988</v>
      </c>
      <c r="E16" s="57">
        <f>E17+E20</f>
        <v>6135.0977614023568</v>
      </c>
      <c r="F16" s="57">
        <f>F17+F20</f>
        <v>2618.9220816000006</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row>
    <row r="17" spans="1:253">
      <c r="A17" s="28" t="s">
        <v>24</v>
      </c>
      <c r="B17" s="41" t="s">
        <v>137</v>
      </c>
      <c r="C17" s="28" t="s">
        <v>136</v>
      </c>
      <c r="D17" s="58">
        <f>D18+D19</f>
        <v>7351.2066499999992</v>
      </c>
      <c r="E17" s="58">
        <f>E18+E19</f>
        <v>6135.0977614023568</v>
      </c>
      <c r="F17" s="58">
        <f>F18+F19</f>
        <v>1524.7290960000003</v>
      </c>
    </row>
    <row r="18" spans="1:253">
      <c r="A18" s="28" t="s">
        <v>138</v>
      </c>
      <c r="B18" s="41" t="s">
        <v>139</v>
      </c>
      <c r="C18" s="28" t="s">
        <v>136</v>
      </c>
      <c r="D18" s="58">
        <f>1818.48423+1549.42347</f>
        <v>3367.9076999999997</v>
      </c>
      <c r="E18" s="58">
        <v>3901.4829163040627</v>
      </c>
      <c r="F18" s="58">
        <v>0</v>
      </c>
    </row>
    <row r="19" spans="1:253" ht="25.5">
      <c r="A19" s="28" t="s">
        <v>140</v>
      </c>
      <c r="B19" s="41" t="s">
        <v>244</v>
      </c>
      <c r="C19" s="28" t="s">
        <v>136</v>
      </c>
      <c r="D19" s="58">
        <f>49.01224+724.67366+158.10255+475.19075+148.93124+52.49472+23.90563+1543.63248+119.3797+62.91579+17.15811+920.03074+570.25134-621.58-260.8</f>
        <v>3983.2989499999994</v>
      </c>
      <c r="E19" s="58">
        <v>2233.6148450982942</v>
      </c>
      <c r="F19" s="58">
        <v>1524.7290960000003</v>
      </c>
    </row>
    <row r="20" spans="1:253" ht="38.25">
      <c r="A20" s="28" t="s">
        <v>27</v>
      </c>
      <c r="B20" s="41" t="s">
        <v>141</v>
      </c>
      <c r="C20" s="28" t="s">
        <v>136</v>
      </c>
      <c r="D20" s="58">
        <f>123.343+76.383</f>
        <v>199.726</v>
      </c>
      <c r="E20" s="58">
        <v>0</v>
      </c>
      <c r="F20" s="58">
        <v>1094.1929856000002</v>
      </c>
    </row>
    <row r="21" spans="1:253">
      <c r="A21" s="31" t="s">
        <v>33</v>
      </c>
      <c r="B21" s="40" t="s">
        <v>142</v>
      </c>
      <c r="C21" s="31" t="s">
        <v>136</v>
      </c>
      <c r="D21" s="57">
        <f>28051.83595-1800</f>
        <v>26251.835950000001</v>
      </c>
      <c r="E21" s="57">
        <v>23418.690759392717</v>
      </c>
      <c r="F21" s="57">
        <v>15046.251224400003</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row>
    <row r="22" spans="1:253">
      <c r="A22" s="31" t="s">
        <v>38</v>
      </c>
      <c r="B22" s="40" t="s">
        <v>143</v>
      </c>
      <c r="C22" s="31" t="s">
        <v>136</v>
      </c>
      <c r="D22" s="57">
        <f>D23+D26</f>
        <v>5201.2009772000001</v>
      </c>
      <c r="E22" s="57">
        <f>E23+E26</f>
        <v>6115.9359582272227</v>
      </c>
      <c r="F22" s="57">
        <f>F23+F26</f>
        <v>3809.9587680000004</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row>
    <row r="23" spans="1:253">
      <c r="A23" s="28" t="s">
        <v>40</v>
      </c>
      <c r="B23" s="41" t="s">
        <v>144</v>
      </c>
      <c r="C23" s="28" t="s">
        <v>136</v>
      </c>
      <c r="D23" s="58">
        <f>D24+D25</f>
        <v>2202.6371272000001</v>
      </c>
      <c r="E23" s="58">
        <f>E24+E25</f>
        <v>4761.4359661104991</v>
      </c>
      <c r="F23" s="58">
        <f>F24+F25</f>
        <v>2096.6371272000001</v>
      </c>
    </row>
    <row r="24" spans="1:253">
      <c r="A24" s="28" t="s">
        <v>145</v>
      </c>
      <c r="B24" s="41" t="s">
        <v>146</v>
      </c>
      <c r="C24" s="28" t="s">
        <v>136</v>
      </c>
      <c r="D24" s="58">
        <v>106</v>
      </c>
      <c r="E24" s="58">
        <v>0</v>
      </c>
      <c r="F24" s="58">
        <v>0</v>
      </c>
    </row>
    <row r="25" spans="1:253">
      <c r="A25" s="28" t="s">
        <v>147</v>
      </c>
      <c r="B25" s="41" t="s">
        <v>148</v>
      </c>
      <c r="C25" s="28" t="s">
        <v>136</v>
      </c>
      <c r="D25" s="58">
        <v>2096.6371272000001</v>
      </c>
      <c r="E25" s="58">
        <v>4761.4359661104991</v>
      </c>
      <c r="F25" s="58">
        <v>2096.6371272000001</v>
      </c>
      <c r="H25" s="26">
        <v>4087.2649999999999</v>
      </c>
      <c r="I25" s="68">
        <f>D25-H25</f>
        <v>-1990.6278727999997</v>
      </c>
      <c r="J25" s="26">
        <f>1000*1.304</f>
        <v>1304</v>
      </c>
      <c r="K25" s="68">
        <f>I25+J25</f>
        <v>-686.62787279999975</v>
      </c>
    </row>
    <row r="26" spans="1:253">
      <c r="A26" s="28" t="s">
        <v>41</v>
      </c>
      <c r="B26" s="41" t="s">
        <v>149</v>
      </c>
      <c r="C26" s="28" t="s">
        <v>136</v>
      </c>
      <c r="D26" s="58">
        <f>SUM(D27:D41)</f>
        <v>2998.56385</v>
      </c>
      <c r="E26" s="58">
        <f>SUM(E27:E41)</f>
        <v>1354.4999921167237</v>
      </c>
      <c r="F26" s="58">
        <f>SUM(F27:F41)</f>
        <v>1713.3216408000003</v>
      </c>
    </row>
    <row r="27" spans="1:253">
      <c r="A27" s="28" t="s">
        <v>150</v>
      </c>
      <c r="B27" s="41" t="s">
        <v>151</v>
      </c>
      <c r="C27" s="28" t="s">
        <v>136</v>
      </c>
      <c r="D27" s="58">
        <v>0</v>
      </c>
      <c r="E27" s="58">
        <v>83.883411215546616</v>
      </c>
      <c r="F27" s="58">
        <v>0</v>
      </c>
    </row>
    <row r="28" spans="1:253">
      <c r="A28" s="28" t="s">
        <v>152</v>
      </c>
      <c r="B28" s="41" t="s">
        <v>153</v>
      </c>
      <c r="C28" s="28" t="s">
        <v>136</v>
      </c>
      <c r="D28" s="58">
        <f>73.45</f>
        <v>73.45</v>
      </c>
      <c r="E28" s="58">
        <v>0</v>
      </c>
      <c r="F28" s="58">
        <v>0</v>
      </c>
    </row>
    <row r="29" spans="1:253">
      <c r="A29" s="28" t="s">
        <v>154</v>
      </c>
      <c r="B29" s="41" t="s">
        <v>155</v>
      </c>
      <c r="C29" s="28" t="s">
        <v>136</v>
      </c>
      <c r="D29" s="58">
        <v>0</v>
      </c>
      <c r="E29" s="58">
        <v>0</v>
      </c>
      <c r="F29" s="58">
        <v>0</v>
      </c>
    </row>
    <row r="30" spans="1:253">
      <c r="A30" s="28" t="s">
        <v>156</v>
      </c>
      <c r="B30" s="41" t="s">
        <v>157</v>
      </c>
      <c r="C30" s="28" t="s">
        <v>136</v>
      </c>
      <c r="D30" s="58">
        <f>13+2</f>
        <v>15</v>
      </c>
      <c r="E30" s="58">
        <v>0</v>
      </c>
      <c r="F30" s="58">
        <v>0</v>
      </c>
    </row>
    <row r="31" spans="1:253">
      <c r="A31" s="28" t="s">
        <v>158</v>
      </c>
      <c r="B31" s="41" t="s">
        <v>159</v>
      </c>
      <c r="C31" s="28" t="s">
        <v>136</v>
      </c>
      <c r="D31" s="58">
        <f>12+232.91303+3.13438+18.7+92.67935+32.355</f>
        <v>391.78176000000002</v>
      </c>
      <c r="E31" s="58">
        <v>43.308154219458437</v>
      </c>
      <c r="F31" s="58">
        <v>0</v>
      </c>
    </row>
    <row r="32" spans="1:253">
      <c r="A32" s="28" t="s">
        <v>160</v>
      </c>
      <c r="B32" s="41" t="s">
        <v>161</v>
      </c>
      <c r="C32" s="28" t="s">
        <v>136</v>
      </c>
      <c r="D32" s="58">
        <f>10.57938+14.54914+74.84732+0.70084+4.52301</f>
        <v>105.19969</v>
      </c>
      <c r="E32" s="58">
        <v>0</v>
      </c>
      <c r="F32" s="58">
        <v>0</v>
      </c>
    </row>
    <row r="33" spans="1:6">
      <c r="A33" s="28" t="s">
        <v>162</v>
      </c>
      <c r="B33" s="41" t="s">
        <v>163</v>
      </c>
      <c r="C33" s="28" t="s">
        <v>136</v>
      </c>
      <c r="D33" s="58">
        <v>0</v>
      </c>
      <c r="E33" s="58">
        <v>0</v>
      </c>
      <c r="F33" s="58">
        <v>0</v>
      </c>
    </row>
    <row r="34" spans="1:6">
      <c r="A34" s="28" t="s">
        <v>164</v>
      </c>
      <c r="B34" s="41" t="s">
        <v>165</v>
      </c>
      <c r="C34" s="28" t="s">
        <v>136</v>
      </c>
      <c r="D34" s="58">
        <v>0</v>
      </c>
      <c r="E34" s="58">
        <v>0</v>
      </c>
      <c r="F34" s="58">
        <v>0</v>
      </c>
    </row>
    <row r="35" spans="1:6">
      <c r="A35" s="28" t="s">
        <v>166</v>
      </c>
      <c r="B35" s="41" t="s">
        <v>167</v>
      </c>
      <c r="C35" s="28" t="s">
        <v>136</v>
      </c>
      <c r="D35" s="58">
        <f>26.074+5.53+147.45294+21.39095+18.81218+352.51063+82.20744+42.92+24.33333</f>
        <v>721.23147000000006</v>
      </c>
      <c r="E35" s="58">
        <v>697.62745225876074</v>
      </c>
      <c r="F35" s="58">
        <v>0</v>
      </c>
    </row>
    <row r="36" spans="1:6" ht="25.5">
      <c r="A36" s="28" t="s">
        <v>168</v>
      </c>
      <c r="B36" s="41" t="s">
        <v>169</v>
      </c>
      <c r="C36" s="28" t="s">
        <v>136</v>
      </c>
      <c r="D36" s="58">
        <f>344.12365</f>
        <v>344.12365</v>
      </c>
      <c r="E36" s="58">
        <v>24.909726026181882</v>
      </c>
      <c r="F36" s="58">
        <v>0</v>
      </c>
    </row>
    <row r="37" spans="1:6">
      <c r="A37" s="28" t="s">
        <v>170</v>
      </c>
      <c r="B37" s="41" t="s">
        <v>171</v>
      </c>
      <c r="C37" s="28" t="s">
        <v>136</v>
      </c>
      <c r="D37" s="58">
        <f>421.5531+33.1085+45.66+2.6</f>
        <v>502.92160000000001</v>
      </c>
      <c r="E37" s="58">
        <v>0</v>
      </c>
      <c r="F37" s="58">
        <v>0</v>
      </c>
    </row>
    <row r="38" spans="1:6">
      <c r="A38" s="28" t="s">
        <v>172</v>
      </c>
      <c r="B38" s="41" t="s">
        <v>173</v>
      </c>
      <c r="C38" s="28" t="s">
        <v>136</v>
      </c>
      <c r="D38" s="58">
        <v>124.14</v>
      </c>
      <c r="E38" s="58">
        <v>0</v>
      </c>
      <c r="F38" s="58">
        <v>0</v>
      </c>
    </row>
    <row r="39" spans="1:6">
      <c r="A39" s="28" t="s">
        <v>174</v>
      </c>
      <c r="B39" s="41" t="s">
        <v>175</v>
      </c>
      <c r="C39" s="28" t="s">
        <v>136</v>
      </c>
      <c r="D39" s="58">
        <f>123.89227+136.6023+4.47879+214.05575</f>
        <v>479.02911</v>
      </c>
      <c r="E39" s="58">
        <v>117.69632799588872</v>
      </c>
      <c r="F39" s="58">
        <v>0</v>
      </c>
    </row>
    <row r="40" spans="1:6">
      <c r="A40" s="28" t="s">
        <v>176</v>
      </c>
      <c r="B40" s="41" t="s">
        <v>177</v>
      </c>
      <c r="C40" s="28" t="s">
        <v>136</v>
      </c>
      <c r="D40" s="58">
        <v>0</v>
      </c>
      <c r="E40" s="58">
        <v>0</v>
      </c>
      <c r="F40" s="58">
        <v>0</v>
      </c>
    </row>
    <row r="41" spans="1:6">
      <c r="A41" s="28" t="s">
        <v>178</v>
      </c>
      <c r="B41" s="42" t="s">
        <v>179</v>
      </c>
      <c r="C41" s="28" t="s">
        <v>136</v>
      </c>
      <c r="D41" s="58">
        <f>6+0.8+23.55531+31.28698+62.32781+1.75+15.676+7.11744+22.26567+49.9904+0.91667+1.95+7.38201+0.20729+8.79433+1.66666</f>
        <v>241.68656999999999</v>
      </c>
      <c r="E41" s="58">
        <v>387.07492040088744</v>
      </c>
      <c r="F41" s="58">
        <v>1713.3216408000003</v>
      </c>
    </row>
    <row r="42" spans="1:6">
      <c r="A42" s="31" t="s">
        <v>50</v>
      </c>
      <c r="B42" s="36" t="s">
        <v>180</v>
      </c>
      <c r="C42" s="31" t="s">
        <v>136</v>
      </c>
      <c r="D42" s="58">
        <f>SUM(D43:D45)</f>
        <v>0</v>
      </c>
      <c r="E42" s="58">
        <f t="shared" ref="E42:F42" si="2">SUM(E43:E45)</f>
        <v>623.57989375993009</v>
      </c>
      <c r="F42" s="58">
        <f t="shared" si="2"/>
        <v>0</v>
      </c>
    </row>
    <row r="43" spans="1:6">
      <c r="A43" s="28" t="s">
        <v>52</v>
      </c>
      <c r="B43" s="41" t="s">
        <v>181</v>
      </c>
      <c r="C43" s="28" t="s">
        <v>136</v>
      </c>
      <c r="D43" s="58">
        <v>0</v>
      </c>
      <c r="E43" s="58">
        <v>623.57989375993009</v>
      </c>
      <c r="F43" s="58">
        <v>0</v>
      </c>
    </row>
    <row r="44" spans="1:6">
      <c r="A44" s="28" t="s">
        <v>57</v>
      </c>
      <c r="B44" s="43" t="s">
        <v>182</v>
      </c>
      <c r="C44" s="28" t="s">
        <v>136</v>
      </c>
      <c r="D44" s="58">
        <v>0</v>
      </c>
      <c r="E44" s="58">
        <v>0</v>
      </c>
      <c r="F44" s="58">
        <v>0</v>
      </c>
    </row>
    <row r="45" spans="1:6">
      <c r="A45" s="28" t="s">
        <v>58</v>
      </c>
      <c r="B45" s="43" t="s">
        <v>183</v>
      </c>
      <c r="C45" s="28" t="s">
        <v>136</v>
      </c>
      <c r="D45" s="58">
        <v>0</v>
      </c>
      <c r="E45" s="58">
        <v>0</v>
      </c>
      <c r="F45" s="58">
        <v>0</v>
      </c>
    </row>
    <row r="46" spans="1:6">
      <c r="A46" s="31" t="s">
        <v>66</v>
      </c>
      <c r="B46" s="36" t="s">
        <v>184</v>
      </c>
      <c r="C46" s="31" t="s">
        <v>136</v>
      </c>
      <c r="D46" s="58">
        <f>SUM(D47:D49)</f>
        <v>0</v>
      </c>
      <c r="E46" s="58">
        <f t="shared" ref="E46:F46" si="3">SUM(E47:E49)</f>
        <v>0</v>
      </c>
      <c r="F46" s="58">
        <f t="shared" si="3"/>
        <v>0</v>
      </c>
    </row>
    <row r="47" spans="1:6">
      <c r="A47" s="28" t="s">
        <v>68</v>
      </c>
      <c r="B47" s="41" t="s">
        <v>185</v>
      </c>
      <c r="C47" s="28" t="s">
        <v>136</v>
      </c>
      <c r="D47" s="58">
        <v>0</v>
      </c>
      <c r="E47" s="58">
        <v>0</v>
      </c>
      <c r="F47" s="58">
        <v>0</v>
      </c>
    </row>
    <row r="48" spans="1:6" ht="25.5">
      <c r="A48" s="28" t="s">
        <v>71</v>
      </c>
      <c r="B48" s="41" t="s">
        <v>186</v>
      </c>
      <c r="C48" s="28" t="s">
        <v>136</v>
      </c>
      <c r="D48" s="58">
        <v>0</v>
      </c>
      <c r="E48" s="58">
        <v>0</v>
      </c>
      <c r="F48" s="58">
        <v>0</v>
      </c>
    </row>
    <row r="49" spans="1:253">
      <c r="A49" s="28" t="s">
        <v>73</v>
      </c>
      <c r="B49" s="42" t="s">
        <v>187</v>
      </c>
      <c r="C49" s="28" t="s">
        <v>136</v>
      </c>
      <c r="D49" s="58">
        <v>0</v>
      </c>
      <c r="E49" s="58">
        <v>0</v>
      </c>
      <c r="F49" s="58">
        <v>0</v>
      </c>
    </row>
    <row r="50" spans="1:253" ht="14.25">
      <c r="A50" s="60"/>
      <c r="B50" s="61" t="s">
        <v>188</v>
      </c>
      <c r="C50" s="60" t="s">
        <v>136</v>
      </c>
      <c r="D50" s="62">
        <f>D16+D21+D22+D42+D46</f>
        <v>39003.969577199998</v>
      </c>
      <c r="E50" s="62">
        <f t="shared" ref="E50:F50" si="4">E16+E21+E22+E42+E46</f>
        <v>36293.30437278223</v>
      </c>
      <c r="F50" s="62">
        <f t="shared" si="4"/>
        <v>21475.132074000005</v>
      </c>
    </row>
    <row r="52" spans="1:253">
      <c r="A52" s="101" t="s">
        <v>189</v>
      </c>
      <c r="B52" s="101"/>
      <c r="C52" s="101"/>
      <c r="D52" s="101"/>
      <c r="E52" s="101"/>
      <c r="F52" s="101"/>
    </row>
    <row r="54" spans="1:253" ht="25.5">
      <c r="A54" s="39" t="s">
        <v>119</v>
      </c>
      <c r="B54" s="39" t="s">
        <v>120</v>
      </c>
      <c r="C54" s="39" t="s">
        <v>21</v>
      </c>
      <c r="D54" s="28" t="s">
        <v>241</v>
      </c>
      <c r="E54" s="28" t="s">
        <v>242</v>
      </c>
      <c r="F54" s="28" t="s">
        <v>243</v>
      </c>
    </row>
    <row r="55" spans="1:253">
      <c r="A55" s="30">
        <f>A15</f>
        <v>1</v>
      </c>
      <c r="B55" s="30">
        <f>B15</f>
        <v>2</v>
      </c>
      <c r="C55" s="30">
        <f>C15</f>
        <v>3</v>
      </c>
      <c r="D55" s="30">
        <v>4</v>
      </c>
      <c r="E55" s="30">
        <v>5</v>
      </c>
      <c r="F55" s="30">
        <v>6</v>
      </c>
    </row>
    <row r="56" spans="1:253">
      <c r="A56" s="31" t="s">
        <v>190</v>
      </c>
      <c r="B56" s="44" t="s">
        <v>191</v>
      </c>
      <c r="C56" s="30" t="s">
        <v>136</v>
      </c>
      <c r="D56" s="57">
        <v>645.55595000000005</v>
      </c>
      <c r="E56" s="57">
        <v>684.87411813839992</v>
      </c>
      <c r="F56" s="57">
        <v>0</v>
      </c>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row>
    <row r="57" spans="1:253">
      <c r="A57" s="31" t="s">
        <v>192</v>
      </c>
      <c r="B57" s="44" t="s">
        <v>193</v>
      </c>
      <c r="C57" s="30" t="s">
        <v>136</v>
      </c>
      <c r="D57" s="57">
        <v>191.40413000000001</v>
      </c>
      <c r="E57" s="57">
        <v>0</v>
      </c>
      <c r="F57" s="57">
        <v>0</v>
      </c>
      <c r="G57" s="35"/>
      <c r="H57" s="67"/>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row>
    <row r="58" spans="1:253">
      <c r="A58" s="31" t="s">
        <v>194</v>
      </c>
      <c r="B58" s="44" t="s">
        <v>195</v>
      </c>
      <c r="C58" s="30" t="s">
        <v>136</v>
      </c>
      <c r="D58" s="57">
        <v>39.036859999999997</v>
      </c>
      <c r="E58" s="57">
        <v>0</v>
      </c>
      <c r="F58" s="57">
        <v>0</v>
      </c>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row>
    <row r="59" spans="1:253">
      <c r="A59" s="31" t="s">
        <v>196</v>
      </c>
      <c r="B59" s="40" t="s">
        <v>197</v>
      </c>
      <c r="C59" s="31" t="s">
        <v>136</v>
      </c>
      <c r="D59" s="57">
        <f>SUM(D60:D62)</f>
        <v>10272.640810000001</v>
      </c>
      <c r="E59" s="57">
        <f t="shared" ref="E59:F59" si="5">SUM(E60:E62)</f>
        <v>5756.6537411248091</v>
      </c>
      <c r="F59" s="57">
        <f t="shared" si="5"/>
        <v>1230.1970000000001</v>
      </c>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row>
    <row r="60" spans="1:253">
      <c r="A60" s="45" t="s">
        <v>198</v>
      </c>
      <c r="B60" s="46" t="s">
        <v>199</v>
      </c>
      <c r="C60" s="28" t="s">
        <v>136</v>
      </c>
      <c r="D60" s="58">
        <f>192.10774+4790.36285+169.2+1167.8256</f>
        <v>6319.4961900000008</v>
      </c>
      <c r="E60" s="58">
        <v>5756.6537411248091</v>
      </c>
      <c r="F60" s="58">
        <v>0</v>
      </c>
    </row>
    <row r="61" spans="1:253">
      <c r="A61" s="45" t="s">
        <v>200</v>
      </c>
      <c r="B61" s="46" t="s">
        <v>201</v>
      </c>
      <c r="C61" s="28" t="s">
        <v>136</v>
      </c>
      <c r="D61" s="58">
        <f>127.521</f>
        <v>127.521</v>
      </c>
      <c r="E61" s="58">
        <v>0</v>
      </c>
      <c r="F61" s="58">
        <v>26.574999999999999</v>
      </c>
    </row>
    <row r="62" spans="1:253">
      <c r="A62" s="45" t="s">
        <v>202</v>
      </c>
      <c r="B62" s="46" t="s">
        <v>203</v>
      </c>
      <c r="C62" s="28" t="s">
        <v>136</v>
      </c>
      <c r="D62" s="58">
        <f>1710.97699+1248.60063+625.452+13.794+226.8</f>
        <v>3825.6236200000003</v>
      </c>
      <c r="E62" s="58">
        <v>0</v>
      </c>
      <c r="F62" s="58">
        <v>1203.6220000000001</v>
      </c>
    </row>
    <row r="63" spans="1:253">
      <c r="A63" s="31" t="s">
        <v>204</v>
      </c>
      <c r="B63" s="40" t="s">
        <v>205</v>
      </c>
      <c r="C63" s="31" t="s">
        <v>136</v>
      </c>
      <c r="D63" s="57">
        <f>SUM(D64:D68)</f>
        <v>197.58799999999999</v>
      </c>
      <c r="E63" s="57">
        <f t="shared" ref="E63:F63" si="6">SUM(E64:E68)</f>
        <v>170.81649747925661</v>
      </c>
      <c r="F63" s="57">
        <f t="shared" si="6"/>
        <v>641.38668999999993</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row>
    <row r="64" spans="1:253">
      <c r="A64" s="28" t="s">
        <v>206</v>
      </c>
      <c r="B64" s="41" t="s">
        <v>207</v>
      </c>
      <c r="C64" s="28" t="s">
        <v>136</v>
      </c>
      <c r="D64" s="58">
        <v>0</v>
      </c>
      <c r="E64" s="58">
        <v>0</v>
      </c>
      <c r="F64" s="58">
        <v>0</v>
      </c>
    </row>
    <row r="65" spans="1:253">
      <c r="A65" s="28" t="s">
        <v>208</v>
      </c>
      <c r="B65" s="41" t="s">
        <v>209</v>
      </c>
      <c r="C65" s="28" t="s">
        <v>136</v>
      </c>
      <c r="D65" s="58">
        <v>29.347000000000001</v>
      </c>
      <c r="E65" s="58">
        <v>24.227199999999996</v>
      </c>
      <c r="F65" s="58">
        <v>42.807499999999997</v>
      </c>
    </row>
    <row r="66" spans="1:253">
      <c r="A66" s="28" t="s">
        <v>210</v>
      </c>
      <c r="B66" s="41" t="s">
        <v>211</v>
      </c>
      <c r="C66" s="28" t="s">
        <v>136</v>
      </c>
      <c r="D66" s="58">
        <v>0</v>
      </c>
      <c r="E66" s="58">
        <v>0</v>
      </c>
      <c r="F66" s="58">
        <v>39.831249999999997</v>
      </c>
    </row>
    <row r="67" spans="1:253">
      <c r="A67" s="28" t="s">
        <v>212</v>
      </c>
      <c r="B67" s="41" t="s">
        <v>213</v>
      </c>
      <c r="C67" s="28" t="s">
        <v>136</v>
      </c>
      <c r="D67" s="58">
        <v>0</v>
      </c>
      <c r="E67" s="58">
        <v>146.58929747925663</v>
      </c>
      <c r="F67" s="58">
        <v>0</v>
      </c>
    </row>
    <row r="68" spans="1:253">
      <c r="A68" s="28" t="s">
        <v>214</v>
      </c>
      <c r="B68" s="41" t="s">
        <v>215</v>
      </c>
      <c r="C68" s="28" t="s">
        <v>136</v>
      </c>
      <c r="D68" s="58">
        <f>1.05418+11.86478+153.59347+1.72857</f>
        <v>168.24099999999999</v>
      </c>
      <c r="E68" s="58">
        <v>0</v>
      </c>
      <c r="F68" s="58">
        <v>558.74793999999997</v>
      </c>
    </row>
    <row r="69" spans="1:253">
      <c r="A69" s="102" t="s">
        <v>216</v>
      </c>
      <c r="B69" s="104" t="s">
        <v>217</v>
      </c>
      <c r="C69" s="31" t="s">
        <v>136</v>
      </c>
      <c r="D69" s="57">
        <f>7931.65803+111.11199-547.2</f>
        <v>7495.5700200000001</v>
      </c>
      <c r="E69" s="57">
        <v>7119.2819908553856</v>
      </c>
      <c r="F69" s="57">
        <v>4574.0600000000004</v>
      </c>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row>
    <row r="70" spans="1:253">
      <c r="A70" s="103"/>
      <c r="B70" s="105"/>
      <c r="C70" s="28" t="s">
        <v>123</v>
      </c>
      <c r="D70" s="58">
        <v>0</v>
      </c>
      <c r="E70" s="58">
        <f>E69/E21*100</f>
        <v>30.4</v>
      </c>
      <c r="F70" s="58">
        <f>F69/F21*100</f>
        <v>30.399997526177152</v>
      </c>
    </row>
    <row r="71" spans="1:253">
      <c r="A71" s="31" t="s">
        <v>218</v>
      </c>
      <c r="B71" s="47" t="s">
        <v>219</v>
      </c>
      <c r="C71" s="31" t="s">
        <v>136</v>
      </c>
      <c r="D71" s="57">
        <v>0</v>
      </c>
      <c r="E71" s="57">
        <v>0</v>
      </c>
      <c r="F71" s="57">
        <v>0</v>
      </c>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row>
    <row r="72" spans="1:253">
      <c r="A72" s="31" t="s">
        <v>220</v>
      </c>
      <c r="B72" s="44" t="s">
        <v>221</v>
      </c>
      <c r="C72" s="31" t="s">
        <v>136</v>
      </c>
      <c r="D72" s="57">
        <f>D73</f>
        <v>1121.9482612041074</v>
      </c>
      <c r="E72" s="57">
        <f t="shared" ref="E72:F72" si="7">E73</f>
        <v>763.35</v>
      </c>
      <c r="F72" s="57">
        <f t="shared" si="7"/>
        <v>971.8125</v>
      </c>
      <c r="G72" s="48"/>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row>
    <row r="73" spans="1:253">
      <c r="A73" s="28" t="s">
        <v>222</v>
      </c>
      <c r="B73" s="49" t="s">
        <v>223</v>
      </c>
      <c r="C73" s="28" t="s">
        <v>136</v>
      </c>
      <c r="D73" s="58">
        <f>D79/0.8*0.2</f>
        <v>1121.9482612041074</v>
      </c>
      <c r="E73" s="58">
        <f t="shared" ref="E73:F73" si="8">E79/0.8*0.2</f>
        <v>763.35</v>
      </c>
      <c r="F73" s="58">
        <f t="shared" si="8"/>
        <v>971.8125</v>
      </c>
    </row>
    <row r="74" spans="1:253">
      <c r="A74" s="31" t="s">
        <v>224</v>
      </c>
      <c r="B74" s="44" t="s">
        <v>225</v>
      </c>
      <c r="C74" s="31" t="s">
        <v>136</v>
      </c>
      <c r="D74" s="57">
        <v>0</v>
      </c>
      <c r="E74" s="57">
        <v>0</v>
      </c>
      <c r="F74" s="57">
        <v>0</v>
      </c>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row>
    <row r="75" spans="1:253">
      <c r="A75" s="31" t="s">
        <v>226</v>
      </c>
      <c r="B75" s="44" t="s">
        <v>227</v>
      </c>
      <c r="C75" s="31" t="s">
        <v>136</v>
      </c>
      <c r="D75" s="57">
        <f>D76</f>
        <v>1802.0114199999998</v>
      </c>
      <c r="E75" s="57">
        <f t="shared" ref="E75:F75" si="9">E76</f>
        <v>1177.2702828666665</v>
      </c>
      <c r="F75" s="57">
        <f t="shared" si="9"/>
        <v>4308.0253300000004</v>
      </c>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row>
    <row r="76" spans="1:253">
      <c r="A76" s="28" t="s">
        <v>228</v>
      </c>
      <c r="B76" s="49" t="s">
        <v>229</v>
      </c>
      <c r="C76" s="28" t="s">
        <v>136</v>
      </c>
      <c r="D76" s="58">
        <f>178.00382+1624.0076</f>
        <v>1802.0114199999998</v>
      </c>
      <c r="E76" s="58">
        <v>1177.2702828666665</v>
      </c>
      <c r="F76" s="58">
        <v>4308.0253300000004</v>
      </c>
    </row>
    <row r="77" spans="1:253">
      <c r="A77" s="28" t="s">
        <v>230</v>
      </c>
      <c r="B77" s="49" t="s">
        <v>231</v>
      </c>
      <c r="C77" s="28" t="s">
        <v>136</v>
      </c>
      <c r="D77" s="58">
        <v>0</v>
      </c>
      <c r="E77" s="58">
        <v>0</v>
      </c>
      <c r="F77" s="58">
        <v>0</v>
      </c>
    </row>
    <row r="78" spans="1:253" ht="25.5">
      <c r="A78" s="31" t="s">
        <v>232</v>
      </c>
      <c r="B78" s="50" t="s">
        <v>233</v>
      </c>
      <c r="C78" s="31" t="s">
        <v>136</v>
      </c>
      <c r="D78" s="57">
        <v>0</v>
      </c>
      <c r="E78" s="57">
        <v>0</v>
      </c>
      <c r="F78" s="57">
        <v>0</v>
      </c>
      <c r="G78" s="35"/>
      <c r="H78" s="35"/>
      <c r="I78" s="35" t="s">
        <v>245</v>
      </c>
      <c r="J78" s="35" t="s">
        <v>246</v>
      </c>
      <c r="K78" s="35" t="s">
        <v>246</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row>
    <row r="79" spans="1:253">
      <c r="A79" s="31" t="s">
        <v>234</v>
      </c>
      <c r="B79" s="44" t="s">
        <v>235</v>
      </c>
      <c r="C79" s="31" t="s">
        <v>136</v>
      </c>
      <c r="D79" s="66">
        <v>4487.7930448164298</v>
      </c>
      <c r="E79" s="66">
        <v>3053.4</v>
      </c>
      <c r="F79" s="66">
        <v>3887.25</v>
      </c>
      <c r="G79" s="35"/>
      <c r="H79" s="67">
        <f>D79-1789.25861</f>
        <v>2698.5344348164299</v>
      </c>
      <c r="I79" s="35">
        <f>1800*1.304</f>
        <v>2347.2000000000003</v>
      </c>
      <c r="J79" s="67">
        <f>H79-I79-K79</f>
        <v>-270.24556518357042</v>
      </c>
      <c r="K79" s="35">
        <v>621.58000000000004</v>
      </c>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row>
    <row r="80" spans="1:253" ht="14.25">
      <c r="A80" s="60"/>
      <c r="B80" s="61" t="s">
        <v>236</v>
      </c>
      <c r="C80" s="60" t="s">
        <v>136</v>
      </c>
      <c r="D80" s="62">
        <f>D56+D57+D58+D59+D63+D69+D72+D75+D79</f>
        <v>26253.548496020536</v>
      </c>
      <c r="E80" s="62">
        <f t="shared" ref="E80:F80" si="10">E56+E57+E58+E59+E63+E69+E72+E75+E79</f>
        <v>18725.646630464518</v>
      </c>
      <c r="F80" s="62">
        <f t="shared" si="10"/>
        <v>15612.731520000001</v>
      </c>
      <c r="H80" s="26">
        <v>1789.2586100000001</v>
      </c>
    </row>
    <row r="81" spans="1:253">
      <c r="A81" s="106" t="s">
        <v>237</v>
      </c>
      <c r="B81" s="106"/>
      <c r="C81" s="106"/>
      <c r="D81" s="106"/>
      <c r="E81" s="106"/>
      <c r="F81" s="106"/>
    </row>
    <row r="82" spans="1:253">
      <c r="A82" s="51"/>
      <c r="B82" s="51"/>
      <c r="C82" s="51"/>
    </row>
    <row r="83" spans="1:253" ht="25.5">
      <c r="A83" s="45" t="s">
        <v>119</v>
      </c>
      <c r="B83" s="45" t="s">
        <v>120</v>
      </c>
      <c r="C83" s="45" t="s">
        <v>21</v>
      </c>
      <c r="D83" s="28" t="s">
        <v>241</v>
      </c>
      <c r="E83" s="28" t="s">
        <v>242</v>
      </c>
      <c r="F83" s="28" t="s">
        <v>243</v>
      </c>
    </row>
    <row r="84" spans="1:253">
      <c r="A84" s="30">
        <f t="shared" ref="A84:F84" si="11">A55</f>
        <v>1</v>
      </c>
      <c r="B84" s="30">
        <f t="shared" si="11"/>
        <v>2</v>
      </c>
      <c r="C84" s="30">
        <f t="shared" si="11"/>
        <v>3</v>
      </c>
      <c r="D84" s="30">
        <f t="shared" si="11"/>
        <v>4</v>
      </c>
      <c r="E84" s="30">
        <f t="shared" si="11"/>
        <v>5</v>
      </c>
      <c r="F84" s="30">
        <f t="shared" si="11"/>
        <v>6</v>
      </c>
    </row>
    <row r="85" spans="1:253" ht="25.5">
      <c r="A85" s="52" t="s">
        <v>238</v>
      </c>
      <c r="B85" s="53" t="s">
        <v>237</v>
      </c>
      <c r="C85" s="52" t="s">
        <v>136</v>
      </c>
      <c r="D85" s="57"/>
      <c r="E85" s="63">
        <v>-7983.9449329382333</v>
      </c>
      <c r="F85" s="57"/>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row>
    <row r="86" spans="1:253" ht="14.25">
      <c r="A86" s="60"/>
      <c r="B86" s="61" t="s">
        <v>239</v>
      </c>
      <c r="C86" s="60" t="s">
        <v>136</v>
      </c>
      <c r="D86" s="62">
        <f>D85+D80+D50</f>
        <v>65257.518073220534</v>
      </c>
      <c r="E86" s="62">
        <f>E85+E80+E50</f>
        <v>47035.006070308518</v>
      </c>
      <c r="F86" s="62">
        <f>F85+F80+F50</f>
        <v>37087.863594000009</v>
      </c>
    </row>
    <row r="89" spans="1:253">
      <c r="D89" s="26">
        <f>130852.66587-11115.46017-57481.97458</f>
        <v>62255.231119999989</v>
      </c>
      <c r="E89" s="68">
        <f>D86-D73-D57</f>
        <v>63944.165682016421</v>
      </c>
    </row>
  </sheetData>
  <mergeCells count="7">
    <mergeCell ref="A81:F81"/>
    <mergeCell ref="A2:F2"/>
    <mergeCell ref="A3:C3"/>
    <mergeCell ref="A13:C13"/>
    <mergeCell ref="A52:F52"/>
    <mergeCell ref="A69:A70"/>
    <mergeCell ref="B69:B70"/>
  </mergeCells>
  <hyperlinks>
    <hyperlink ref="B49" location="'Расшифровка расходов'!A1" tooltip="Прочие расходы из прибыли" display="Прочие расходы из прибыли" xr:uid="{BB8ED10E-636C-4C30-B212-4CBD649F9A94}"/>
    <hyperlink ref="B71" location="'Расшифровка расходов'!A1" tooltip="Другие прочие неподконтрольные расходы" display="Другие прочие неподконтрольные расходы" xr:uid="{B1F2AA72-43CC-40E8-B66E-05B0E2691A67}"/>
    <hyperlink ref="B41" location="'Расшифровка расходов'!A1" tooltip="Другие прочие подконтрольные расходы" display="Другие прочие подконтрольные расходы" xr:uid="{6AF4A61A-7618-4638-AF89-F83BD059274F}"/>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D34472A1-4EB4-4D56-BC45-8149366484A2}">
          <x14:formula1>
            <xm:f>-9.99999999999999E+23</xm:f>
          </x14:formula1>
          <x14:formula2>
            <xm:f>9.99999999999999E+23</xm:f>
          </x14:formula2>
          <xm:sqref>ID65526:IH65528 RZ65526:SD65528 ABV65526:ABZ65528 ALR65526:ALV65528 AVN65526:AVR65528 BFJ65526:BFN65528 BPF65526:BPJ65528 BZB65526:BZF65528 CIX65526:CJB65528 CST65526:CSX65528 DCP65526:DCT65528 DML65526:DMP65528 DWH65526:DWL65528 EGD65526:EGH65528 EPZ65526:EQD65528 EZV65526:EZZ65528 FJR65526:FJV65528 FTN65526:FTR65528 GDJ65526:GDN65528 GNF65526:GNJ65528 GXB65526:GXF65528 HGX65526:HHB65528 HQT65526:HQX65528 IAP65526:IAT65528 IKL65526:IKP65528 IUH65526:IUL65528 JED65526:JEH65528 JNZ65526:JOD65528 JXV65526:JXZ65528 KHR65526:KHV65528 KRN65526:KRR65528 LBJ65526:LBN65528 LLF65526:LLJ65528 LVB65526:LVF65528 MEX65526:MFB65528 MOT65526:MOX65528 MYP65526:MYT65528 NIL65526:NIP65528 NSH65526:NSL65528 OCD65526:OCH65528 OLZ65526:OMD65528 OVV65526:OVZ65528 PFR65526:PFV65528 PPN65526:PPR65528 PZJ65526:PZN65528 QJF65526:QJJ65528 QTB65526:QTF65528 RCX65526:RDB65528 RMT65526:RMX65528 RWP65526:RWT65528 SGL65526:SGP65528 SQH65526:SQL65528 TAD65526:TAH65528 TJZ65526:TKD65528 TTV65526:TTZ65528 UDR65526:UDV65528 UNN65526:UNR65528 UXJ65526:UXN65528 VHF65526:VHJ65528 VRB65526:VRF65528 WAX65526:WBB65528 WKT65526:WKX65528 WUP65526:WUT65528 XEL65526:XEP65528 ID131062:IH131064 RZ131062:SD131064 ABV131062:ABZ131064 ALR131062:ALV131064 AVN131062:AVR131064 BFJ131062:BFN131064 BPF131062:BPJ131064 BZB131062:BZF131064 CIX131062:CJB131064 CST131062:CSX131064 DCP131062:DCT131064 DML131062:DMP131064 DWH131062:DWL131064 EGD131062:EGH131064 EPZ131062:EQD131064 EZV131062:EZZ131064 FJR131062:FJV131064 FTN131062:FTR131064 GDJ131062:GDN131064 GNF131062:GNJ131064 GXB131062:GXF131064 HGX131062:HHB131064 HQT131062:HQX131064 IAP131062:IAT131064 IKL131062:IKP131064 IUH131062:IUL131064 JED131062:JEH131064 JNZ131062:JOD131064 JXV131062:JXZ131064 KHR131062:KHV131064 KRN131062:KRR131064 LBJ131062:LBN131064 LLF131062:LLJ131064 LVB131062:LVF131064 MEX131062:MFB131064 MOT131062:MOX131064 MYP131062:MYT131064 NIL131062:NIP131064 NSH131062:NSL131064 OCD131062:OCH131064 OLZ131062:OMD131064 OVV131062:OVZ131064 PFR131062:PFV131064 PPN131062:PPR131064 PZJ131062:PZN131064 QJF131062:QJJ131064 QTB131062:QTF131064 RCX131062:RDB131064 RMT131062:RMX131064 RWP131062:RWT131064 SGL131062:SGP131064 SQH131062:SQL131064 TAD131062:TAH131064 TJZ131062:TKD131064 TTV131062:TTZ131064 UDR131062:UDV131064 UNN131062:UNR131064 UXJ131062:UXN131064 VHF131062:VHJ131064 VRB131062:VRF131064 WAX131062:WBB131064 WKT131062:WKX131064 WUP131062:WUT131064 XEL131062:XEP131064 ID196598:IH196600 RZ196598:SD196600 ABV196598:ABZ196600 ALR196598:ALV196600 AVN196598:AVR196600 BFJ196598:BFN196600 BPF196598:BPJ196600 BZB196598:BZF196600 CIX196598:CJB196600 CST196598:CSX196600 DCP196598:DCT196600 DML196598:DMP196600 DWH196598:DWL196600 EGD196598:EGH196600 EPZ196598:EQD196600 EZV196598:EZZ196600 FJR196598:FJV196600 FTN196598:FTR196600 GDJ196598:GDN196600 GNF196598:GNJ196600 GXB196598:GXF196600 HGX196598:HHB196600 HQT196598:HQX196600 IAP196598:IAT196600 IKL196598:IKP196600 IUH196598:IUL196600 JED196598:JEH196600 JNZ196598:JOD196600 JXV196598:JXZ196600 KHR196598:KHV196600 KRN196598:KRR196600 LBJ196598:LBN196600 LLF196598:LLJ196600 LVB196598:LVF196600 MEX196598:MFB196600 MOT196598:MOX196600 MYP196598:MYT196600 NIL196598:NIP196600 NSH196598:NSL196600 OCD196598:OCH196600 OLZ196598:OMD196600 OVV196598:OVZ196600 PFR196598:PFV196600 PPN196598:PPR196600 PZJ196598:PZN196600 QJF196598:QJJ196600 QTB196598:QTF196600 RCX196598:RDB196600 RMT196598:RMX196600 RWP196598:RWT196600 SGL196598:SGP196600 SQH196598:SQL196600 TAD196598:TAH196600 TJZ196598:TKD196600 TTV196598:TTZ196600 UDR196598:UDV196600 UNN196598:UNR196600 UXJ196598:UXN196600 VHF196598:VHJ196600 VRB196598:VRF196600 WAX196598:WBB196600 WKT196598:WKX196600 WUP196598:WUT196600 XEL196598:XEP196600 ID262134:IH262136 RZ262134:SD262136 ABV262134:ABZ262136 ALR262134:ALV262136 AVN262134:AVR262136 BFJ262134:BFN262136 BPF262134:BPJ262136 BZB262134:BZF262136 CIX262134:CJB262136 CST262134:CSX262136 DCP262134:DCT262136 DML262134:DMP262136 DWH262134:DWL262136 EGD262134:EGH262136 EPZ262134:EQD262136 EZV262134:EZZ262136 FJR262134:FJV262136 FTN262134:FTR262136 GDJ262134:GDN262136 GNF262134:GNJ262136 GXB262134:GXF262136 HGX262134:HHB262136 HQT262134:HQX262136 IAP262134:IAT262136 IKL262134:IKP262136 IUH262134:IUL262136 JED262134:JEH262136 JNZ262134:JOD262136 JXV262134:JXZ262136 KHR262134:KHV262136 KRN262134:KRR262136 LBJ262134:LBN262136 LLF262134:LLJ262136 LVB262134:LVF262136 MEX262134:MFB262136 MOT262134:MOX262136 MYP262134:MYT262136 NIL262134:NIP262136 NSH262134:NSL262136 OCD262134:OCH262136 OLZ262134:OMD262136 OVV262134:OVZ262136 PFR262134:PFV262136 PPN262134:PPR262136 PZJ262134:PZN262136 QJF262134:QJJ262136 QTB262134:QTF262136 RCX262134:RDB262136 RMT262134:RMX262136 RWP262134:RWT262136 SGL262134:SGP262136 SQH262134:SQL262136 TAD262134:TAH262136 TJZ262134:TKD262136 TTV262134:TTZ262136 UDR262134:UDV262136 UNN262134:UNR262136 UXJ262134:UXN262136 VHF262134:VHJ262136 VRB262134:VRF262136 WAX262134:WBB262136 WKT262134:WKX262136 WUP262134:WUT262136 XEL262134:XEP262136 ID327670:IH327672 RZ327670:SD327672 ABV327670:ABZ327672 ALR327670:ALV327672 AVN327670:AVR327672 BFJ327670:BFN327672 BPF327670:BPJ327672 BZB327670:BZF327672 CIX327670:CJB327672 CST327670:CSX327672 DCP327670:DCT327672 DML327670:DMP327672 DWH327670:DWL327672 EGD327670:EGH327672 EPZ327670:EQD327672 EZV327670:EZZ327672 FJR327670:FJV327672 FTN327670:FTR327672 GDJ327670:GDN327672 GNF327670:GNJ327672 GXB327670:GXF327672 HGX327670:HHB327672 HQT327670:HQX327672 IAP327670:IAT327672 IKL327670:IKP327672 IUH327670:IUL327672 JED327670:JEH327672 JNZ327670:JOD327672 JXV327670:JXZ327672 KHR327670:KHV327672 KRN327670:KRR327672 LBJ327670:LBN327672 LLF327670:LLJ327672 LVB327670:LVF327672 MEX327670:MFB327672 MOT327670:MOX327672 MYP327670:MYT327672 NIL327670:NIP327672 NSH327670:NSL327672 OCD327670:OCH327672 OLZ327670:OMD327672 OVV327670:OVZ327672 PFR327670:PFV327672 PPN327670:PPR327672 PZJ327670:PZN327672 QJF327670:QJJ327672 QTB327670:QTF327672 RCX327670:RDB327672 RMT327670:RMX327672 RWP327670:RWT327672 SGL327670:SGP327672 SQH327670:SQL327672 TAD327670:TAH327672 TJZ327670:TKD327672 TTV327670:TTZ327672 UDR327670:UDV327672 UNN327670:UNR327672 UXJ327670:UXN327672 VHF327670:VHJ327672 VRB327670:VRF327672 WAX327670:WBB327672 WKT327670:WKX327672 WUP327670:WUT327672 XEL327670:XEP327672 ID393206:IH393208 RZ393206:SD393208 ABV393206:ABZ393208 ALR393206:ALV393208 AVN393206:AVR393208 BFJ393206:BFN393208 BPF393206:BPJ393208 BZB393206:BZF393208 CIX393206:CJB393208 CST393206:CSX393208 DCP393206:DCT393208 DML393206:DMP393208 DWH393206:DWL393208 EGD393206:EGH393208 EPZ393206:EQD393208 EZV393206:EZZ393208 FJR393206:FJV393208 FTN393206:FTR393208 GDJ393206:GDN393208 GNF393206:GNJ393208 GXB393206:GXF393208 HGX393206:HHB393208 HQT393206:HQX393208 IAP393206:IAT393208 IKL393206:IKP393208 IUH393206:IUL393208 JED393206:JEH393208 JNZ393206:JOD393208 JXV393206:JXZ393208 KHR393206:KHV393208 KRN393206:KRR393208 LBJ393206:LBN393208 LLF393206:LLJ393208 LVB393206:LVF393208 MEX393206:MFB393208 MOT393206:MOX393208 MYP393206:MYT393208 NIL393206:NIP393208 NSH393206:NSL393208 OCD393206:OCH393208 OLZ393206:OMD393208 OVV393206:OVZ393208 PFR393206:PFV393208 PPN393206:PPR393208 PZJ393206:PZN393208 QJF393206:QJJ393208 QTB393206:QTF393208 RCX393206:RDB393208 RMT393206:RMX393208 RWP393206:RWT393208 SGL393206:SGP393208 SQH393206:SQL393208 TAD393206:TAH393208 TJZ393206:TKD393208 TTV393206:TTZ393208 UDR393206:UDV393208 UNN393206:UNR393208 UXJ393206:UXN393208 VHF393206:VHJ393208 VRB393206:VRF393208 WAX393206:WBB393208 WKT393206:WKX393208 WUP393206:WUT393208 XEL393206:XEP393208 ID458742:IH458744 RZ458742:SD458744 ABV458742:ABZ458744 ALR458742:ALV458744 AVN458742:AVR458744 BFJ458742:BFN458744 BPF458742:BPJ458744 BZB458742:BZF458744 CIX458742:CJB458744 CST458742:CSX458744 DCP458742:DCT458744 DML458742:DMP458744 DWH458742:DWL458744 EGD458742:EGH458744 EPZ458742:EQD458744 EZV458742:EZZ458744 FJR458742:FJV458744 FTN458742:FTR458744 GDJ458742:GDN458744 GNF458742:GNJ458744 GXB458742:GXF458744 HGX458742:HHB458744 HQT458742:HQX458744 IAP458742:IAT458744 IKL458742:IKP458744 IUH458742:IUL458744 JED458742:JEH458744 JNZ458742:JOD458744 JXV458742:JXZ458744 KHR458742:KHV458744 KRN458742:KRR458744 LBJ458742:LBN458744 LLF458742:LLJ458744 LVB458742:LVF458744 MEX458742:MFB458744 MOT458742:MOX458744 MYP458742:MYT458744 NIL458742:NIP458744 NSH458742:NSL458744 OCD458742:OCH458744 OLZ458742:OMD458744 OVV458742:OVZ458744 PFR458742:PFV458744 PPN458742:PPR458744 PZJ458742:PZN458744 QJF458742:QJJ458744 QTB458742:QTF458744 RCX458742:RDB458744 RMT458742:RMX458744 RWP458742:RWT458744 SGL458742:SGP458744 SQH458742:SQL458744 TAD458742:TAH458744 TJZ458742:TKD458744 TTV458742:TTZ458744 UDR458742:UDV458744 UNN458742:UNR458744 UXJ458742:UXN458744 VHF458742:VHJ458744 VRB458742:VRF458744 WAX458742:WBB458744 WKT458742:WKX458744 WUP458742:WUT458744 XEL458742:XEP458744 ID524278:IH524280 RZ524278:SD524280 ABV524278:ABZ524280 ALR524278:ALV524280 AVN524278:AVR524280 BFJ524278:BFN524280 BPF524278:BPJ524280 BZB524278:BZF524280 CIX524278:CJB524280 CST524278:CSX524280 DCP524278:DCT524280 DML524278:DMP524280 DWH524278:DWL524280 EGD524278:EGH524280 EPZ524278:EQD524280 EZV524278:EZZ524280 FJR524278:FJV524280 FTN524278:FTR524280 GDJ524278:GDN524280 GNF524278:GNJ524280 GXB524278:GXF524280 HGX524278:HHB524280 HQT524278:HQX524280 IAP524278:IAT524280 IKL524278:IKP524280 IUH524278:IUL524280 JED524278:JEH524280 JNZ524278:JOD524280 JXV524278:JXZ524280 KHR524278:KHV524280 KRN524278:KRR524280 LBJ524278:LBN524280 LLF524278:LLJ524280 LVB524278:LVF524280 MEX524278:MFB524280 MOT524278:MOX524280 MYP524278:MYT524280 NIL524278:NIP524280 NSH524278:NSL524280 OCD524278:OCH524280 OLZ524278:OMD524280 OVV524278:OVZ524280 PFR524278:PFV524280 PPN524278:PPR524280 PZJ524278:PZN524280 QJF524278:QJJ524280 QTB524278:QTF524280 RCX524278:RDB524280 RMT524278:RMX524280 RWP524278:RWT524280 SGL524278:SGP524280 SQH524278:SQL524280 TAD524278:TAH524280 TJZ524278:TKD524280 TTV524278:TTZ524280 UDR524278:UDV524280 UNN524278:UNR524280 UXJ524278:UXN524280 VHF524278:VHJ524280 VRB524278:VRF524280 WAX524278:WBB524280 WKT524278:WKX524280 WUP524278:WUT524280 XEL524278:XEP524280 ID589814:IH589816 RZ589814:SD589816 ABV589814:ABZ589816 ALR589814:ALV589816 AVN589814:AVR589816 BFJ589814:BFN589816 BPF589814:BPJ589816 BZB589814:BZF589816 CIX589814:CJB589816 CST589814:CSX589816 DCP589814:DCT589816 DML589814:DMP589816 DWH589814:DWL589816 EGD589814:EGH589816 EPZ589814:EQD589816 EZV589814:EZZ589816 FJR589814:FJV589816 FTN589814:FTR589816 GDJ589814:GDN589816 GNF589814:GNJ589816 GXB589814:GXF589816 HGX589814:HHB589816 HQT589814:HQX589816 IAP589814:IAT589816 IKL589814:IKP589816 IUH589814:IUL589816 JED589814:JEH589816 JNZ589814:JOD589816 JXV589814:JXZ589816 KHR589814:KHV589816 KRN589814:KRR589816 LBJ589814:LBN589816 LLF589814:LLJ589816 LVB589814:LVF589816 MEX589814:MFB589816 MOT589814:MOX589816 MYP589814:MYT589816 NIL589814:NIP589816 NSH589814:NSL589816 OCD589814:OCH589816 OLZ589814:OMD589816 OVV589814:OVZ589816 PFR589814:PFV589816 PPN589814:PPR589816 PZJ589814:PZN589816 QJF589814:QJJ589816 QTB589814:QTF589816 RCX589814:RDB589816 RMT589814:RMX589816 RWP589814:RWT589816 SGL589814:SGP589816 SQH589814:SQL589816 TAD589814:TAH589816 TJZ589814:TKD589816 TTV589814:TTZ589816 UDR589814:UDV589816 UNN589814:UNR589816 UXJ589814:UXN589816 VHF589814:VHJ589816 VRB589814:VRF589816 WAX589814:WBB589816 WKT589814:WKX589816 WUP589814:WUT589816 XEL589814:XEP589816 ID655350:IH655352 RZ655350:SD655352 ABV655350:ABZ655352 ALR655350:ALV655352 AVN655350:AVR655352 BFJ655350:BFN655352 BPF655350:BPJ655352 BZB655350:BZF655352 CIX655350:CJB655352 CST655350:CSX655352 DCP655350:DCT655352 DML655350:DMP655352 DWH655350:DWL655352 EGD655350:EGH655352 EPZ655350:EQD655352 EZV655350:EZZ655352 FJR655350:FJV655352 FTN655350:FTR655352 GDJ655350:GDN655352 GNF655350:GNJ655352 GXB655350:GXF655352 HGX655350:HHB655352 HQT655350:HQX655352 IAP655350:IAT655352 IKL655350:IKP655352 IUH655350:IUL655352 JED655350:JEH655352 JNZ655350:JOD655352 JXV655350:JXZ655352 KHR655350:KHV655352 KRN655350:KRR655352 LBJ655350:LBN655352 LLF655350:LLJ655352 LVB655350:LVF655352 MEX655350:MFB655352 MOT655350:MOX655352 MYP655350:MYT655352 NIL655350:NIP655352 NSH655350:NSL655352 OCD655350:OCH655352 OLZ655350:OMD655352 OVV655350:OVZ655352 PFR655350:PFV655352 PPN655350:PPR655352 PZJ655350:PZN655352 QJF655350:QJJ655352 QTB655350:QTF655352 RCX655350:RDB655352 RMT655350:RMX655352 RWP655350:RWT655352 SGL655350:SGP655352 SQH655350:SQL655352 TAD655350:TAH655352 TJZ655350:TKD655352 TTV655350:TTZ655352 UDR655350:UDV655352 UNN655350:UNR655352 UXJ655350:UXN655352 VHF655350:VHJ655352 VRB655350:VRF655352 WAX655350:WBB655352 WKT655350:WKX655352 WUP655350:WUT655352 XEL655350:XEP655352 ID720886:IH720888 RZ720886:SD720888 ABV720886:ABZ720888 ALR720886:ALV720888 AVN720886:AVR720888 BFJ720886:BFN720888 BPF720886:BPJ720888 BZB720886:BZF720888 CIX720886:CJB720888 CST720886:CSX720888 DCP720886:DCT720888 DML720886:DMP720888 DWH720886:DWL720888 EGD720886:EGH720888 EPZ720886:EQD720888 EZV720886:EZZ720888 FJR720886:FJV720888 FTN720886:FTR720888 GDJ720886:GDN720888 GNF720886:GNJ720888 GXB720886:GXF720888 HGX720886:HHB720888 HQT720886:HQX720888 IAP720886:IAT720888 IKL720886:IKP720888 IUH720886:IUL720888 JED720886:JEH720888 JNZ720886:JOD720888 JXV720886:JXZ720888 KHR720886:KHV720888 KRN720886:KRR720888 LBJ720886:LBN720888 LLF720886:LLJ720888 LVB720886:LVF720888 MEX720886:MFB720888 MOT720886:MOX720888 MYP720886:MYT720888 NIL720886:NIP720888 NSH720886:NSL720888 OCD720886:OCH720888 OLZ720886:OMD720888 OVV720886:OVZ720888 PFR720886:PFV720888 PPN720886:PPR720888 PZJ720886:PZN720888 QJF720886:QJJ720888 QTB720886:QTF720888 RCX720886:RDB720888 RMT720886:RMX720888 RWP720886:RWT720888 SGL720886:SGP720888 SQH720886:SQL720888 TAD720886:TAH720888 TJZ720886:TKD720888 TTV720886:TTZ720888 UDR720886:UDV720888 UNN720886:UNR720888 UXJ720886:UXN720888 VHF720886:VHJ720888 VRB720886:VRF720888 WAX720886:WBB720888 WKT720886:WKX720888 WUP720886:WUT720888 XEL720886:XEP720888 ID786422:IH786424 RZ786422:SD786424 ABV786422:ABZ786424 ALR786422:ALV786424 AVN786422:AVR786424 BFJ786422:BFN786424 BPF786422:BPJ786424 BZB786422:BZF786424 CIX786422:CJB786424 CST786422:CSX786424 DCP786422:DCT786424 DML786422:DMP786424 DWH786422:DWL786424 EGD786422:EGH786424 EPZ786422:EQD786424 EZV786422:EZZ786424 FJR786422:FJV786424 FTN786422:FTR786424 GDJ786422:GDN786424 GNF786422:GNJ786424 GXB786422:GXF786424 HGX786422:HHB786424 HQT786422:HQX786424 IAP786422:IAT786424 IKL786422:IKP786424 IUH786422:IUL786424 JED786422:JEH786424 JNZ786422:JOD786424 JXV786422:JXZ786424 KHR786422:KHV786424 KRN786422:KRR786424 LBJ786422:LBN786424 LLF786422:LLJ786424 LVB786422:LVF786424 MEX786422:MFB786424 MOT786422:MOX786424 MYP786422:MYT786424 NIL786422:NIP786424 NSH786422:NSL786424 OCD786422:OCH786424 OLZ786422:OMD786424 OVV786422:OVZ786424 PFR786422:PFV786424 PPN786422:PPR786424 PZJ786422:PZN786424 QJF786422:QJJ786424 QTB786422:QTF786424 RCX786422:RDB786424 RMT786422:RMX786424 RWP786422:RWT786424 SGL786422:SGP786424 SQH786422:SQL786424 TAD786422:TAH786424 TJZ786422:TKD786424 TTV786422:TTZ786424 UDR786422:UDV786424 UNN786422:UNR786424 UXJ786422:UXN786424 VHF786422:VHJ786424 VRB786422:VRF786424 WAX786422:WBB786424 WKT786422:WKX786424 WUP786422:WUT786424 XEL786422:XEP786424 ID851958:IH851960 RZ851958:SD851960 ABV851958:ABZ851960 ALR851958:ALV851960 AVN851958:AVR851960 BFJ851958:BFN851960 BPF851958:BPJ851960 BZB851958:BZF851960 CIX851958:CJB851960 CST851958:CSX851960 DCP851958:DCT851960 DML851958:DMP851960 DWH851958:DWL851960 EGD851958:EGH851960 EPZ851958:EQD851960 EZV851958:EZZ851960 FJR851958:FJV851960 FTN851958:FTR851960 GDJ851958:GDN851960 GNF851958:GNJ851960 GXB851958:GXF851960 HGX851958:HHB851960 HQT851958:HQX851960 IAP851958:IAT851960 IKL851958:IKP851960 IUH851958:IUL851960 JED851958:JEH851960 JNZ851958:JOD851960 JXV851958:JXZ851960 KHR851958:KHV851960 KRN851958:KRR851960 LBJ851958:LBN851960 LLF851958:LLJ851960 LVB851958:LVF851960 MEX851958:MFB851960 MOT851958:MOX851960 MYP851958:MYT851960 NIL851958:NIP851960 NSH851958:NSL851960 OCD851958:OCH851960 OLZ851958:OMD851960 OVV851958:OVZ851960 PFR851958:PFV851960 PPN851958:PPR851960 PZJ851958:PZN851960 QJF851958:QJJ851960 QTB851958:QTF851960 RCX851958:RDB851960 RMT851958:RMX851960 RWP851958:RWT851960 SGL851958:SGP851960 SQH851958:SQL851960 TAD851958:TAH851960 TJZ851958:TKD851960 TTV851958:TTZ851960 UDR851958:UDV851960 UNN851958:UNR851960 UXJ851958:UXN851960 VHF851958:VHJ851960 VRB851958:VRF851960 WAX851958:WBB851960 WKT851958:WKX851960 WUP851958:WUT851960 XEL851958:XEP851960 ID917494:IH917496 RZ917494:SD917496 ABV917494:ABZ917496 ALR917494:ALV917496 AVN917494:AVR917496 BFJ917494:BFN917496 BPF917494:BPJ917496 BZB917494:BZF917496 CIX917494:CJB917496 CST917494:CSX917496 DCP917494:DCT917496 DML917494:DMP917496 DWH917494:DWL917496 EGD917494:EGH917496 EPZ917494:EQD917496 EZV917494:EZZ917496 FJR917494:FJV917496 FTN917494:FTR917496 GDJ917494:GDN917496 GNF917494:GNJ917496 GXB917494:GXF917496 HGX917494:HHB917496 HQT917494:HQX917496 IAP917494:IAT917496 IKL917494:IKP917496 IUH917494:IUL917496 JED917494:JEH917496 JNZ917494:JOD917496 JXV917494:JXZ917496 KHR917494:KHV917496 KRN917494:KRR917496 LBJ917494:LBN917496 LLF917494:LLJ917496 LVB917494:LVF917496 MEX917494:MFB917496 MOT917494:MOX917496 MYP917494:MYT917496 NIL917494:NIP917496 NSH917494:NSL917496 OCD917494:OCH917496 OLZ917494:OMD917496 OVV917494:OVZ917496 PFR917494:PFV917496 PPN917494:PPR917496 PZJ917494:PZN917496 QJF917494:QJJ917496 QTB917494:QTF917496 RCX917494:RDB917496 RMT917494:RMX917496 RWP917494:RWT917496 SGL917494:SGP917496 SQH917494:SQL917496 TAD917494:TAH917496 TJZ917494:TKD917496 TTV917494:TTZ917496 UDR917494:UDV917496 UNN917494:UNR917496 UXJ917494:UXN917496 VHF917494:VHJ917496 VRB917494:VRF917496 WAX917494:WBB917496 WKT917494:WKX917496 WUP917494:WUT917496 XEL917494:XEP917496 ID983030:IH983032 RZ983030:SD983032 ABV983030:ABZ983032 ALR983030:ALV983032 AVN983030:AVR983032 BFJ983030:BFN983032 BPF983030:BPJ983032 BZB983030:BZF983032 CIX983030:CJB983032 CST983030:CSX983032 DCP983030:DCT983032 DML983030:DMP983032 DWH983030:DWL983032 EGD983030:EGH983032 EPZ983030:EQD983032 EZV983030:EZZ983032 FJR983030:FJV983032 FTN983030:FTR983032 GDJ983030:GDN983032 GNF983030:GNJ983032 GXB983030:GXF983032 HGX983030:HHB983032 HQT983030:HQX983032 IAP983030:IAT983032 IKL983030:IKP983032 IUH983030:IUL983032 JED983030:JEH983032 JNZ983030:JOD983032 JXV983030:JXZ983032 KHR983030:KHV983032 KRN983030:KRR983032 LBJ983030:LBN983032 LLF983030:LLJ983032 LVB983030:LVF983032 MEX983030:MFB983032 MOT983030:MOX983032 MYP983030:MYT983032 NIL983030:NIP983032 NSH983030:NSL983032 OCD983030:OCH983032 OLZ983030:OMD983032 OVV983030:OVZ983032 PFR983030:PFV983032 PPN983030:PPR983032 PZJ983030:PZN983032 QJF983030:QJJ983032 QTB983030:QTF983032 RCX983030:RDB983032 RMT983030:RMX983032 RWP983030:RWT983032 SGL983030:SGP983032 SQH983030:SQL983032 TAD983030:TAH983032 TJZ983030:TKD983032 TTV983030:TTZ983032 UDR983030:UDV983032 UNN983030:UNR983032 UXJ983030:UXN983032 VHF983030:VHJ983032 VRB983030:VRF983032 WAX983030:WBB983032 WKT983030:WKX983032 WUP983030:WUT983032 XEL983030:XEP983032 ID1048566:IH1048568 RZ1048566:SD1048568 ABV1048566:ABZ1048568 ALR1048566:ALV1048568 AVN1048566:AVR1048568 BFJ1048566:BFN1048568 BPF1048566:BPJ1048568 BZB1048566:BZF1048568 CIX1048566:CJB1048568 CST1048566:CSX1048568 DCP1048566:DCT1048568 DML1048566:DMP1048568 DWH1048566:DWL1048568 EGD1048566:EGH1048568 EPZ1048566:EQD1048568 EZV1048566:EZZ1048568 FJR1048566:FJV1048568 FTN1048566:FTR1048568 GDJ1048566:GDN1048568 GNF1048566:GNJ1048568 GXB1048566:GXF1048568 HGX1048566:HHB1048568 HQT1048566:HQX1048568 IAP1048566:IAT1048568 IKL1048566:IKP1048568 IUH1048566:IUL1048568 JED1048566:JEH1048568 JNZ1048566:JOD1048568 JXV1048566:JXZ1048568 KHR1048566:KHV1048568 KRN1048566:KRR1048568 LBJ1048566:LBN1048568 LLF1048566:LLJ1048568 LVB1048566:LVF1048568 MEX1048566:MFB1048568 MOT1048566:MOX1048568 MYP1048566:MYT1048568 NIL1048566:NIP1048568 NSH1048566:NSL1048568 OCD1048566:OCH1048568 OLZ1048566:OMD1048568 OVV1048566:OVZ1048568 PFR1048566:PFV1048568 PPN1048566:PPR1048568 PZJ1048566:PZN1048568 QJF1048566:QJJ1048568 QTB1048566:QTF1048568 RCX1048566:RDB1048568 RMT1048566:RMX1048568 RWP1048566:RWT1048568 SGL1048566:SGP1048568 SQH1048566:SQL1048568 TAD1048566:TAH1048568 TJZ1048566:TKD1048568 TTV1048566:TTZ1048568 UDR1048566:UDV1048568 UNN1048566:UNR1048568 UXJ1048566:UXN1048568 VHF1048566:VHJ1048568 VRB1048566:VRF1048568 WAX1048566:WBB1048568 WKT1048566:WKX1048568 WUP1048566:WUT1048568 XEL1048566:XEP1048568 ID65530:IH65530 RZ65530:SD65530 ABV65530:ABZ65530 ALR65530:ALV65530 AVN65530:AVR65530 BFJ65530:BFN65530 BPF65530:BPJ65530 BZB65530:BZF65530 CIX65530:CJB65530 CST65530:CSX65530 DCP65530:DCT65530 DML65530:DMP65530 DWH65530:DWL65530 EGD65530:EGH65530 EPZ65530:EQD65530 EZV65530:EZZ65530 FJR65530:FJV65530 FTN65530:FTR65530 GDJ65530:GDN65530 GNF65530:GNJ65530 GXB65530:GXF65530 HGX65530:HHB65530 HQT65530:HQX65530 IAP65530:IAT65530 IKL65530:IKP65530 IUH65530:IUL65530 JED65530:JEH65530 JNZ65530:JOD65530 JXV65530:JXZ65530 KHR65530:KHV65530 KRN65530:KRR65530 LBJ65530:LBN65530 LLF65530:LLJ65530 LVB65530:LVF65530 MEX65530:MFB65530 MOT65530:MOX65530 MYP65530:MYT65530 NIL65530:NIP65530 NSH65530:NSL65530 OCD65530:OCH65530 OLZ65530:OMD65530 OVV65530:OVZ65530 PFR65530:PFV65530 PPN65530:PPR65530 PZJ65530:PZN65530 QJF65530:QJJ65530 QTB65530:QTF65530 RCX65530:RDB65530 RMT65530:RMX65530 RWP65530:RWT65530 SGL65530:SGP65530 SQH65530:SQL65530 TAD65530:TAH65530 TJZ65530:TKD65530 TTV65530:TTZ65530 UDR65530:UDV65530 UNN65530:UNR65530 UXJ65530:UXN65530 VHF65530:VHJ65530 VRB65530:VRF65530 WAX65530:WBB65530 WKT65530:WKX65530 WUP65530:WUT65530 XEL65530:XEP65530 ID131066:IH131066 RZ131066:SD131066 ABV131066:ABZ131066 ALR131066:ALV131066 AVN131066:AVR131066 BFJ131066:BFN131066 BPF131066:BPJ131066 BZB131066:BZF131066 CIX131066:CJB131066 CST131066:CSX131066 DCP131066:DCT131066 DML131066:DMP131066 DWH131066:DWL131066 EGD131066:EGH131066 EPZ131066:EQD131066 EZV131066:EZZ131066 FJR131066:FJV131066 FTN131066:FTR131066 GDJ131066:GDN131066 GNF131066:GNJ131066 GXB131066:GXF131066 HGX131066:HHB131066 HQT131066:HQX131066 IAP131066:IAT131066 IKL131066:IKP131066 IUH131066:IUL131066 JED131066:JEH131066 JNZ131066:JOD131066 JXV131066:JXZ131066 KHR131066:KHV131066 KRN131066:KRR131066 LBJ131066:LBN131066 LLF131066:LLJ131066 LVB131066:LVF131066 MEX131066:MFB131066 MOT131066:MOX131066 MYP131066:MYT131066 NIL131066:NIP131066 NSH131066:NSL131066 OCD131066:OCH131066 OLZ131066:OMD131066 OVV131066:OVZ131066 PFR131066:PFV131066 PPN131066:PPR131066 PZJ131066:PZN131066 QJF131066:QJJ131066 QTB131066:QTF131066 RCX131066:RDB131066 RMT131066:RMX131066 RWP131066:RWT131066 SGL131066:SGP131066 SQH131066:SQL131066 TAD131066:TAH131066 TJZ131066:TKD131066 TTV131066:TTZ131066 UDR131066:UDV131066 UNN131066:UNR131066 UXJ131066:UXN131066 VHF131066:VHJ131066 VRB131066:VRF131066 WAX131066:WBB131066 WKT131066:WKX131066 WUP131066:WUT131066 XEL131066:XEP131066 ID196602:IH196602 RZ196602:SD196602 ABV196602:ABZ196602 ALR196602:ALV196602 AVN196602:AVR196602 BFJ196602:BFN196602 BPF196602:BPJ196602 BZB196602:BZF196602 CIX196602:CJB196602 CST196602:CSX196602 DCP196602:DCT196602 DML196602:DMP196602 DWH196602:DWL196602 EGD196602:EGH196602 EPZ196602:EQD196602 EZV196602:EZZ196602 FJR196602:FJV196602 FTN196602:FTR196602 GDJ196602:GDN196602 GNF196602:GNJ196602 GXB196602:GXF196602 HGX196602:HHB196602 HQT196602:HQX196602 IAP196602:IAT196602 IKL196602:IKP196602 IUH196602:IUL196602 JED196602:JEH196602 JNZ196602:JOD196602 JXV196602:JXZ196602 KHR196602:KHV196602 KRN196602:KRR196602 LBJ196602:LBN196602 LLF196602:LLJ196602 LVB196602:LVF196602 MEX196602:MFB196602 MOT196602:MOX196602 MYP196602:MYT196602 NIL196602:NIP196602 NSH196602:NSL196602 OCD196602:OCH196602 OLZ196602:OMD196602 OVV196602:OVZ196602 PFR196602:PFV196602 PPN196602:PPR196602 PZJ196602:PZN196602 QJF196602:QJJ196602 QTB196602:QTF196602 RCX196602:RDB196602 RMT196602:RMX196602 RWP196602:RWT196602 SGL196602:SGP196602 SQH196602:SQL196602 TAD196602:TAH196602 TJZ196602:TKD196602 TTV196602:TTZ196602 UDR196602:UDV196602 UNN196602:UNR196602 UXJ196602:UXN196602 VHF196602:VHJ196602 VRB196602:VRF196602 WAX196602:WBB196602 WKT196602:WKX196602 WUP196602:WUT196602 XEL196602:XEP196602 ID262138:IH262138 RZ262138:SD262138 ABV262138:ABZ262138 ALR262138:ALV262138 AVN262138:AVR262138 BFJ262138:BFN262138 BPF262138:BPJ262138 BZB262138:BZF262138 CIX262138:CJB262138 CST262138:CSX262138 DCP262138:DCT262138 DML262138:DMP262138 DWH262138:DWL262138 EGD262138:EGH262138 EPZ262138:EQD262138 EZV262138:EZZ262138 FJR262138:FJV262138 FTN262138:FTR262138 GDJ262138:GDN262138 GNF262138:GNJ262138 GXB262138:GXF262138 HGX262138:HHB262138 HQT262138:HQX262138 IAP262138:IAT262138 IKL262138:IKP262138 IUH262138:IUL262138 JED262138:JEH262138 JNZ262138:JOD262138 JXV262138:JXZ262138 KHR262138:KHV262138 KRN262138:KRR262138 LBJ262138:LBN262138 LLF262138:LLJ262138 LVB262138:LVF262138 MEX262138:MFB262138 MOT262138:MOX262138 MYP262138:MYT262138 NIL262138:NIP262138 NSH262138:NSL262138 OCD262138:OCH262138 OLZ262138:OMD262138 OVV262138:OVZ262138 PFR262138:PFV262138 PPN262138:PPR262138 PZJ262138:PZN262138 QJF262138:QJJ262138 QTB262138:QTF262138 RCX262138:RDB262138 RMT262138:RMX262138 RWP262138:RWT262138 SGL262138:SGP262138 SQH262138:SQL262138 TAD262138:TAH262138 TJZ262138:TKD262138 TTV262138:TTZ262138 UDR262138:UDV262138 UNN262138:UNR262138 UXJ262138:UXN262138 VHF262138:VHJ262138 VRB262138:VRF262138 WAX262138:WBB262138 WKT262138:WKX262138 WUP262138:WUT262138 XEL262138:XEP262138 ID327674:IH327674 RZ327674:SD327674 ABV327674:ABZ327674 ALR327674:ALV327674 AVN327674:AVR327674 BFJ327674:BFN327674 BPF327674:BPJ327674 BZB327674:BZF327674 CIX327674:CJB327674 CST327674:CSX327674 DCP327674:DCT327674 DML327674:DMP327674 DWH327674:DWL327674 EGD327674:EGH327674 EPZ327674:EQD327674 EZV327674:EZZ327674 FJR327674:FJV327674 FTN327674:FTR327674 GDJ327674:GDN327674 GNF327674:GNJ327674 GXB327674:GXF327674 HGX327674:HHB327674 HQT327674:HQX327674 IAP327674:IAT327674 IKL327674:IKP327674 IUH327674:IUL327674 JED327674:JEH327674 JNZ327674:JOD327674 JXV327674:JXZ327674 KHR327674:KHV327674 KRN327674:KRR327674 LBJ327674:LBN327674 LLF327674:LLJ327674 LVB327674:LVF327674 MEX327674:MFB327674 MOT327674:MOX327674 MYP327674:MYT327674 NIL327674:NIP327674 NSH327674:NSL327674 OCD327674:OCH327674 OLZ327674:OMD327674 OVV327674:OVZ327674 PFR327674:PFV327674 PPN327674:PPR327674 PZJ327674:PZN327674 QJF327674:QJJ327674 QTB327674:QTF327674 RCX327674:RDB327674 RMT327674:RMX327674 RWP327674:RWT327674 SGL327674:SGP327674 SQH327674:SQL327674 TAD327674:TAH327674 TJZ327674:TKD327674 TTV327674:TTZ327674 UDR327674:UDV327674 UNN327674:UNR327674 UXJ327674:UXN327674 VHF327674:VHJ327674 VRB327674:VRF327674 WAX327674:WBB327674 WKT327674:WKX327674 WUP327674:WUT327674 XEL327674:XEP327674 ID393210:IH393210 RZ393210:SD393210 ABV393210:ABZ393210 ALR393210:ALV393210 AVN393210:AVR393210 BFJ393210:BFN393210 BPF393210:BPJ393210 BZB393210:BZF393210 CIX393210:CJB393210 CST393210:CSX393210 DCP393210:DCT393210 DML393210:DMP393210 DWH393210:DWL393210 EGD393210:EGH393210 EPZ393210:EQD393210 EZV393210:EZZ393210 FJR393210:FJV393210 FTN393210:FTR393210 GDJ393210:GDN393210 GNF393210:GNJ393210 GXB393210:GXF393210 HGX393210:HHB393210 HQT393210:HQX393210 IAP393210:IAT393210 IKL393210:IKP393210 IUH393210:IUL393210 JED393210:JEH393210 JNZ393210:JOD393210 JXV393210:JXZ393210 KHR393210:KHV393210 KRN393210:KRR393210 LBJ393210:LBN393210 LLF393210:LLJ393210 LVB393210:LVF393210 MEX393210:MFB393210 MOT393210:MOX393210 MYP393210:MYT393210 NIL393210:NIP393210 NSH393210:NSL393210 OCD393210:OCH393210 OLZ393210:OMD393210 OVV393210:OVZ393210 PFR393210:PFV393210 PPN393210:PPR393210 PZJ393210:PZN393210 QJF393210:QJJ393210 QTB393210:QTF393210 RCX393210:RDB393210 RMT393210:RMX393210 RWP393210:RWT393210 SGL393210:SGP393210 SQH393210:SQL393210 TAD393210:TAH393210 TJZ393210:TKD393210 TTV393210:TTZ393210 UDR393210:UDV393210 UNN393210:UNR393210 UXJ393210:UXN393210 VHF393210:VHJ393210 VRB393210:VRF393210 WAX393210:WBB393210 WKT393210:WKX393210 WUP393210:WUT393210 XEL393210:XEP393210 ID458746:IH458746 RZ458746:SD458746 ABV458746:ABZ458746 ALR458746:ALV458746 AVN458746:AVR458746 BFJ458746:BFN458746 BPF458746:BPJ458746 BZB458746:BZF458746 CIX458746:CJB458746 CST458746:CSX458746 DCP458746:DCT458746 DML458746:DMP458746 DWH458746:DWL458746 EGD458746:EGH458746 EPZ458746:EQD458746 EZV458746:EZZ458746 FJR458746:FJV458746 FTN458746:FTR458746 GDJ458746:GDN458746 GNF458746:GNJ458746 GXB458746:GXF458746 HGX458746:HHB458746 HQT458746:HQX458746 IAP458746:IAT458746 IKL458746:IKP458746 IUH458746:IUL458746 JED458746:JEH458746 JNZ458746:JOD458746 JXV458746:JXZ458746 KHR458746:KHV458746 KRN458746:KRR458746 LBJ458746:LBN458746 LLF458746:LLJ458746 LVB458746:LVF458746 MEX458746:MFB458746 MOT458746:MOX458746 MYP458746:MYT458746 NIL458746:NIP458746 NSH458746:NSL458746 OCD458746:OCH458746 OLZ458746:OMD458746 OVV458746:OVZ458746 PFR458746:PFV458746 PPN458746:PPR458746 PZJ458746:PZN458746 QJF458746:QJJ458746 QTB458746:QTF458746 RCX458746:RDB458746 RMT458746:RMX458746 RWP458746:RWT458746 SGL458746:SGP458746 SQH458746:SQL458746 TAD458746:TAH458746 TJZ458746:TKD458746 TTV458746:TTZ458746 UDR458746:UDV458746 UNN458746:UNR458746 UXJ458746:UXN458746 VHF458746:VHJ458746 VRB458746:VRF458746 WAX458746:WBB458746 WKT458746:WKX458746 WUP458746:WUT458746 XEL458746:XEP458746 ID524282:IH524282 RZ524282:SD524282 ABV524282:ABZ524282 ALR524282:ALV524282 AVN524282:AVR524282 BFJ524282:BFN524282 BPF524282:BPJ524282 BZB524282:BZF524282 CIX524282:CJB524282 CST524282:CSX524282 DCP524282:DCT524282 DML524282:DMP524282 DWH524282:DWL524282 EGD524282:EGH524282 EPZ524282:EQD524282 EZV524282:EZZ524282 FJR524282:FJV524282 FTN524282:FTR524282 GDJ524282:GDN524282 GNF524282:GNJ524282 GXB524282:GXF524282 HGX524282:HHB524282 HQT524282:HQX524282 IAP524282:IAT524282 IKL524282:IKP524282 IUH524282:IUL524282 JED524282:JEH524282 JNZ524282:JOD524282 JXV524282:JXZ524282 KHR524282:KHV524282 KRN524282:KRR524282 LBJ524282:LBN524282 LLF524282:LLJ524282 LVB524282:LVF524282 MEX524282:MFB524282 MOT524282:MOX524282 MYP524282:MYT524282 NIL524282:NIP524282 NSH524282:NSL524282 OCD524282:OCH524282 OLZ524282:OMD524282 OVV524282:OVZ524282 PFR524282:PFV524282 PPN524282:PPR524282 PZJ524282:PZN524282 QJF524282:QJJ524282 QTB524282:QTF524282 RCX524282:RDB524282 RMT524282:RMX524282 RWP524282:RWT524282 SGL524282:SGP524282 SQH524282:SQL524282 TAD524282:TAH524282 TJZ524282:TKD524282 TTV524282:TTZ524282 UDR524282:UDV524282 UNN524282:UNR524282 UXJ524282:UXN524282 VHF524282:VHJ524282 VRB524282:VRF524282 WAX524282:WBB524282 WKT524282:WKX524282 WUP524282:WUT524282 XEL524282:XEP524282 ID589818:IH589818 RZ589818:SD589818 ABV589818:ABZ589818 ALR589818:ALV589818 AVN589818:AVR589818 BFJ589818:BFN589818 BPF589818:BPJ589818 BZB589818:BZF589818 CIX589818:CJB589818 CST589818:CSX589818 DCP589818:DCT589818 DML589818:DMP589818 DWH589818:DWL589818 EGD589818:EGH589818 EPZ589818:EQD589818 EZV589818:EZZ589818 FJR589818:FJV589818 FTN589818:FTR589818 GDJ589818:GDN589818 GNF589818:GNJ589818 GXB589818:GXF589818 HGX589818:HHB589818 HQT589818:HQX589818 IAP589818:IAT589818 IKL589818:IKP589818 IUH589818:IUL589818 JED589818:JEH589818 JNZ589818:JOD589818 JXV589818:JXZ589818 KHR589818:KHV589818 KRN589818:KRR589818 LBJ589818:LBN589818 LLF589818:LLJ589818 LVB589818:LVF589818 MEX589818:MFB589818 MOT589818:MOX589818 MYP589818:MYT589818 NIL589818:NIP589818 NSH589818:NSL589818 OCD589818:OCH589818 OLZ589818:OMD589818 OVV589818:OVZ589818 PFR589818:PFV589818 PPN589818:PPR589818 PZJ589818:PZN589818 QJF589818:QJJ589818 QTB589818:QTF589818 RCX589818:RDB589818 RMT589818:RMX589818 RWP589818:RWT589818 SGL589818:SGP589818 SQH589818:SQL589818 TAD589818:TAH589818 TJZ589818:TKD589818 TTV589818:TTZ589818 UDR589818:UDV589818 UNN589818:UNR589818 UXJ589818:UXN589818 VHF589818:VHJ589818 VRB589818:VRF589818 WAX589818:WBB589818 WKT589818:WKX589818 WUP589818:WUT589818 XEL589818:XEP589818 ID655354:IH655354 RZ655354:SD655354 ABV655354:ABZ655354 ALR655354:ALV655354 AVN655354:AVR655354 BFJ655354:BFN655354 BPF655354:BPJ655354 BZB655354:BZF655354 CIX655354:CJB655354 CST655354:CSX655354 DCP655354:DCT655354 DML655354:DMP655354 DWH655354:DWL655354 EGD655354:EGH655354 EPZ655354:EQD655354 EZV655354:EZZ655354 FJR655354:FJV655354 FTN655354:FTR655354 GDJ655354:GDN655354 GNF655354:GNJ655354 GXB655354:GXF655354 HGX655354:HHB655354 HQT655354:HQX655354 IAP655354:IAT655354 IKL655354:IKP655354 IUH655354:IUL655354 JED655354:JEH655354 JNZ655354:JOD655354 JXV655354:JXZ655354 KHR655354:KHV655354 KRN655354:KRR655354 LBJ655354:LBN655354 LLF655354:LLJ655354 LVB655354:LVF655354 MEX655354:MFB655354 MOT655354:MOX655354 MYP655354:MYT655354 NIL655354:NIP655354 NSH655354:NSL655354 OCD655354:OCH655354 OLZ655354:OMD655354 OVV655354:OVZ655354 PFR655354:PFV655354 PPN655354:PPR655354 PZJ655354:PZN655354 QJF655354:QJJ655354 QTB655354:QTF655354 RCX655354:RDB655354 RMT655354:RMX655354 RWP655354:RWT655354 SGL655354:SGP655354 SQH655354:SQL655354 TAD655354:TAH655354 TJZ655354:TKD655354 TTV655354:TTZ655354 UDR655354:UDV655354 UNN655354:UNR655354 UXJ655354:UXN655354 VHF655354:VHJ655354 VRB655354:VRF655354 WAX655354:WBB655354 WKT655354:WKX655354 WUP655354:WUT655354 XEL655354:XEP655354 ID720890:IH720890 RZ720890:SD720890 ABV720890:ABZ720890 ALR720890:ALV720890 AVN720890:AVR720890 BFJ720890:BFN720890 BPF720890:BPJ720890 BZB720890:BZF720890 CIX720890:CJB720890 CST720890:CSX720890 DCP720890:DCT720890 DML720890:DMP720890 DWH720890:DWL720890 EGD720890:EGH720890 EPZ720890:EQD720890 EZV720890:EZZ720890 FJR720890:FJV720890 FTN720890:FTR720890 GDJ720890:GDN720890 GNF720890:GNJ720890 GXB720890:GXF720890 HGX720890:HHB720890 HQT720890:HQX720890 IAP720890:IAT720890 IKL720890:IKP720890 IUH720890:IUL720890 JED720890:JEH720890 JNZ720890:JOD720890 JXV720890:JXZ720890 KHR720890:KHV720890 KRN720890:KRR720890 LBJ720890:LBN720890 LLF720890:LLJ720890 LVB720890:LVF720890 MEX720890:MFB720890 MOT720890:MOX720890 MYP720890:MYT720890 NIL720890:NIP720890 NSH720890:NSL720890 OCD720890:OCH720890 OLZ720890:OMD720890 OVV720890:OVZ720890 PFR720890:PFV720890 PPN720890:PPR720890 PZJ720890:PZN720890 QJF720890:QJJ720890 QTB720890:QTF720890 RCX720890:RDB720890 RMT720890:RMX720890 RWP720890:RWT720890 SGL720890:SGP720890 SQH720890:SQL720890 TAD720890:TAH720890 TJZ720890:TKD720890 TTV720890:TTZ720890 UDR720890:UDV720890 UNN720890:UNR720890 UXJ720890:UXN720890 VHF720890:VHJ720890 VRB720890:VRF720890 WAX720890:WBB720890 WKT720890:WKX720890 WUP720890:WUT720890 XEL720890:XEP720890 ID786426:IH786426 RZ786426:SD786426 ABV786426:ABZ786426 ALR786426:ALV786426 AVN786426:AVR786426 BFJ786426:BFN786426 BPF786426:BPJ786426 BZB786426:BZF786426 CIX786426:CJB786426 CST786426:CSX786426 DCP786426:DCT786426 DML786426:DMP786426 DWH786426:DWL786426 EGD786426:EGH786426 EPZ786426:EQD786426 EZV786426:EZZ786426 FJR786426:FJV786426 FTN786426:FTR786426 GDJ786426:GDN786426 GNF786426:GNJ786426 GXB786426:GXF786426 HGX786426:HHB786426 HQT786426:HQX786426 IAP786426:IAT786426 IKL786426:IKP786426 IUH786426:IUL786426 JED786426:JEH786426 JNZ786426:JOD786426 JXV786426:JXZ786426 KHR786426:KHV786426 KRN786426:KRR786426 LBJ786426:LBN786426 LLF786426:LLJ786426 LVB786426:LVF786426 MEX786426:MFB786426 MOT786426:MOX786426 MYP786426:MYT786426 NIL786426:NIP786426 NSH786426:NSL786426 OCD786426:OCH786426 OLZ786426:OMD786426 OVV786426:OVZ786426 PFR786426:PFV786426 PPN786426:PPR786426 PZJ786426:PZN786426 QJF786426:QJJ786426 QTB786426:QTF786426 RCX786426:RDB786426 RMT786426:RMX786426 RWP786426:RWT786426 SGL786426:SGP786426 SQH786426:SQL786426 TAD786426:TAH786426 TJZ786426:TKD786426 TTV786426:TTZ786426 UDR786426:UDV786426 UNN786426:UNR786426 UXJ786426:UXN786426 VHF786426:VHJ786426 VRB786426:VRF786426 WAX786426:WBB786426 WKT786426:WKX786426 WUP786426:WUT786426 XEL786426:XEP786426 ID851962:IH851962 RZ851962:SD851962 ABV851962:ABZ851962 ALR851962:ALV851962 AVN851962:AVR851962 BFJ851962:BFN851962 BPF851962:BPJ851962 BZB851962:BZF851962 CIX851962:CJB851962 CST851962:CSX851962 DCP851962:DCT851962 DML851962:DMP851962 DWH851962:DWL851962 EGD851962:EGH851962 EPZ851962:EQD851962 EZV851962:EZZ851962 FJR851962:FJV851962 FTN851962:FTR851962 GDJ851962:GDN851962 GNF851962:GNJ851962 GXB851962:GXF851962 HGX851962:HHB851962 HQT851962:HQX851962 IAP851962:IAT851962 IKL851962:IKP851962 IUH851962:IUL851962 JED851962:JEH851962 JNZ851962:JOD851962 JXV851962:JXZ851962 KHR851962:KHV851962 KRN851962:KRR851962 LBJ851962:LBN851962 LLF851962:LLJ851962 LVB851962:LVF851962 MEX851962:MFB851962 MOT851962:MOX851962 MYP851962:MYT851962 NIL851962:NIP851962 NSH851962:NSL851962 OCD851962:OCH851962 OLZ851962:OMD851962 OVV851962:OVZ851962 PFR851962:PFV851962 PPN851962:PPR851962 PZJ851962:PZN851962 QJF851962:QJJ851962 QTB851962:QTF851962 RCX851962:RDB851962 RMT851962:RMX851962 RWP851962:RWT851962 SGL851962:SGP851962 SQH851962:SQL851962 TAD851962:TAH851962 TJZ851962:TKD851962 TTV851962:TTZ851962 UDR851962:UDV851962 UNN851962:UNR851962 UXJ851962:UXN851962 VHF851962:VHJ851962 VRB851962:VRF851962 WAX851962:WBB851962 WKT851962:WKX851962 WUP851962:WUT851962 XEL851962:XEP851962 ID917498:IH917498 RZ917498:SD917498 ABV917498:ABZ917498 ALR917498:ALV917498 AVN917498:AVR917498 BFJ917498:BFN917498 BPF917498:BPJ917498 BZB917498:BZF917498 CIX917498:CJB917498 CST917498:CSX917498 DCP917498:DCT917498 DML917498:DMP917498 DWH917498:DWL917498 EGD917498:EGH917498 EPZ917498:EQD917498 EZV917498:EZZ917498 FJR917498:FJV917498 FTN917498:FTR917498 GDJ917498:GDN917498 GNF917498:GNJ917498 GXB917498:GXF917498 HGX917498:HHB917498 HQT917498:HQX917498 IAP917498:IAT917498 IKL917498:IKP917498 IUH917498:IUL917498 JED917498:JEH917498 JNZ917498:JOD917498 JXV917498:JXZ917498 KHR917498:KHV917498 KRN917498:KRR917498 LBJ917498:LBN917498 LLF917498:LLJ917498 LVB917498:LVF917498 MEX917498:MFB917498 MOT917498:MOX917498 MYP917498:MYT917498 NIL917498:NIP917498 NSH917498:NSL917498 OCD917498:OCH917498 OLZ917498:OMD917498 OVV917498:OVZ917498 PFR917498:PFV917498 PPN917498:PPR917498 PZJ917498:PZN917498 QJF917498:QJJ917498 QTB917498:QTF917498 RCX917498:RDB917498 RMT917498:RMX917498 RWP917498:RWT917498 SGL917498:SGP917498 SQH917498:SQL917498 TAD917498:TAH917498 TJZ917498:TKD917498 TTV917498:TTZ917498 UDR917498:UDV917498 UNN917498:UNR917498 UXJ917498:UXN917498 VHF917498:VHJ917498 VRB917498:VRF917498 WAX917498:WBB917498 WKT917498:WKX917498 WUP917498:WUT917498 XEL917498:XEP917498 ID983034:IH983034 RZ983034:SD983034 ABV983034:ABZ983034 ALR983034:ALV983034 AVN983034:AVR983034 BFJ983034:BFN983034 BPF983034:BPJ983034 BZB983034:BZF983034 CIX983034:CJB983034 CST983034:CSX983034 DCP983034:DCT983034 DML983034:DMP983034 DWH983034:DWL983034 EGD983034:EGH983034 EPZ983034:EQD983034 EZV983034:EZZ983034 FJR983034:FJV983034 FTN983034:FTR983034 GDJ983034:GDN983034 GNF983034:GNJ983034 GXB983034:GXF983034 HGX983034:HHB983034 HQT983034:HQX983034 IAP983034:IAT983034 IKL983034:IKP983034 IUH983034:IUL983034 JED983034:JEH983034 JNZ983034:JOD983034 JXV983034:JXZ983034 KHR983034:KHV983034 KRN983034:KRR983034 LBJ983034:LBN983034 LLF983034:LLJ983034 LVB983034:LVF983034 MEX983034:MFB983034 MOT983034:MOX983034 MYP983034:MYT983034 NIL983034:NIP983034 NSH983034:NSL983034 OCD983034:OCH983034 OLZ983034:OMD983034 OVV983034:OVZ983034 PFR983034:PFV983034 PPN983034:PPR983034 PZJ983034:PZN983034 QJF983034:QJJ983034 QTB983034:QTF983034 RCX983034:RDB983034 RMT983034:RMX983034 RWP983034:RWT983034 SGL983034:SGP983034 SQH983034:SQL983034 TAD983034:TAH983034 TJZ983034:TKD983034 TTV983034:TTZ983034 UDR983034:UDV983034 UNN983034:UNR983034 UXJ983034:UXN983034 VHF983034:VHJ983034 VRB983034:VRF983034 WAX983034:WBB983034 WKT983034:WKX983034 WUP983034:WUT983034 XEL983034:XEP983034 ID1048570:IH1048570 RZ1048570:SD1048570 ABV1048570:ABZ1048570 ALR1048570:ALV1048570 AVN1048570:AVR1048570 BFJ1048570:BFN1048570 BPF1048570:BPJ1048570 BZB1048570:BZF1048570 CIX1048570:CJB1048570 CST1048570:CSX1048570 DCP1048570:DCT1048570 DML1048570:DMP1048570 DWH1048570:DWL1048570 EGD1048570:EGH1048570 EPZ1048570:EQD1048570 EZV1048570:EZZ1048570 FJR1048570:FJV1048570 FTN1048570:FTR1048570 GDJ1048570:GDN1048570 GNF1048570:GNJ1048570 GXB1048570:GXF1048570 HGX1048570:HHB1048570 HQT1048570:HQX1048570 IAP1048570:IAT1048570 IKL1048570:IKP1048570 IUH1048570:IUL1048570 JED1048570:JEH1048570 JNZ1048570:JOD1048570 JXV1048570:JXZ1048570 KHR1048570:KHV1048570 KRN1048570:KRR1048570 LBJ1048570:LBN1048570 LLF1048570:LLJ1048570 LVB1048570:LVF1048570 MEX1048570:MFB1048570 MOT1048570:MOX1048570 MYP1048570:MYT1048570 NIL1048570:NIP1048570 NSH1048570:NSL1048570 OCD1048570:OCH1048570 OLZ1048570:OMD1048570 OVV1048570:OVZ1048570 PFR1048570:PFV1048570 PPN1048570:PPR1048570 PZJ1048570:PZN1048570 QJF1048570:QJJ1048570 QTB1048570:QTF1048570 RCX1048570:RDB1048570 RMT1048570:RMX1048570 RWP1048570:RWT1048570 SGL1048570:SGP1048570 SQH1048570:SQL1048570 TAD1048570:TAH1048570 TJZ1048570:TKD1048570 TTV1048570:TTZ1048570 UDR1048570:UDV1048570 UNN1048570:UNR1048570 UXJ1048570:UXN1048570 VHF1048570:VHJ1048570 VRB1048570:VRF1048570 WAX1048570:WBB1048570 WKT1048570:WKX1048570 WUP1048570:WUT1048570 XEL1048570:XEP1048570 II85 SE85 ACA85 ALW85 AVS85 BFO85 BPK85 BZG85 CJC85 CSY85 DCU85 DMQ85 DWM85 EGI85 EQE85 FAA85 FJW85 FTS85 GDO85 GNK85 GXG85 HHC85 HQY85 IAU85 IKQ85 IUM85 JEI85 JOE85 JYA85 KHW85 KRS85 LBO85 LLK85 LVG85 MFC85 MOY85 MYU85 NIQ85 NSM85 OCI85 OME85 OWA85 PFW85 PPS85 PZO85 QJK85 QTG85 RDC85 RMY85 RWU85 SGQ85 SQM85 TAI85 TKE85 TUA85 UDW85 UNS85 UXO85 VHK85 VRG85 WBC85 WKY85 WUU85 XEQ85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XEQ65621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XEQ131157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XEQ196693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XEQ262229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XEQ327765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XEQ393301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XEQ458837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XEQ524373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XEQ589909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XEQ655445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XEQ720981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XEQ786517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XEQ852053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XEQ917589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XEQ983125 ID74:IH79 RZ74:SD79 ABV74:ABZ79 ALR74:ALV79 AVN74:AVR79 BFJ74:BFN79 BPF74:BPJ79 BZB74:BZF79 CIX74:CJB79 CST74:CSX79 DCP74:DCT79 DML74:DMP79 DWH74:DWL79 EGD74:EGH79 EPZ74:EQD79 EZV74:EZZ79 FJR74:FJV79 FTN74:FTR79 GDJ74:GDN79 GNF74:GNJ79 GXB74:GXF79 HGX74:HHB79 HQT74:HQX79 IAP74:IAT79 IKL74:IKP79 IUH74:IUL79 JED74:JEH79 JNZ74:JOD79 JXV74:JXZ79 KHR74:KHV79 KRN74:KRR79 LBJ74:LBN79 LLF74:LLJ79 LVB74:LVF79 MEX74:MFB79 MOT74:MOX79 MYP74:MYT79 NIL74:NIP79 NSH74:NSL79 OCD74:OCH79 OLZ74:OMD79 OVV74:OVZ79 PFR74:PFV79 PPN74:PPR79 PZJ74:PZN79 QJF74:QJJ79 QTB74:QTF79 RCX74:RDB79 RMT74:RMX79 RWP74:RWT79 SGL74:SGP79 SQH74:SQL79 TAD74:TAH79 TJZ74:TKD79 TTV74:TTZ79 UDR74:UDV79 UNN74:UNR79 UXJ74:UXN79 VHF74:VHJ79 VRB74:VRF79 WAX74:WBB79 WKT74:WKX79 WUP74:WUT79 XEL74:XEP79 ID65610:IH65615 RZ65610:SD65615 ABV65610:ABZ65615 ALR65610:ALV65615 AVN65610:AVR65615 BFJ65610:BFN65615 BPF65610:BPJ65615 BZB65610:BZF65615 CIX65610:CJB65615 CST65610:CSX65615 DCP65610:DCT65615 DML65610:DMP65615 DWH65610:DWL65615 EGD65610:EGH65615 EPZ65610:EQD65615 EZV65610:EZZ65615 FJR65610:FJV65615 FTN65610:FTR65615 GDJ65610:GDN65615 GNF65610:GNJ65615 GXB65610:GXF65615 HGX65610:HHB65615 HQT65610:HQX65615 IAP65610:IAT65615 IKL65610:IKP65615 IUH65610:IUL65615 JED65610:JEH65615 JNZ65610:JOD65615 JXV65610:JXZ65615 KHR65610:KHV65615 KRN65610:KRR65615 LBJ65610:LBN65615 LLF65610:LLJ65615 LVB65610:LVF65615 MEX65610:MFB65615 MOT65610:MOX65615 MYP65610:MYT65615 NIL65610:NIP65615 NSH65610:NSL65615 OCD65610:OCH65615 OLZ65610:OMD65615 OVV65610:OVZ65615 PFR65610:PFV65615 PPN65610:PPR65615 PZJ65610:PZN65615 QJF65610:QJJ65615 QTB65610:QTF65615 RCX65610:RDB65615 RMT65610:RMX65615 RWP65610:RWT65615 SGL65610:SGP65615 SQH65610:SQL65615 TAD65610:TAH65615 TJZ65610:TKD65615 TTV65610:TTZ65615 UDR65610:UDV65615 UNN65610:UNR65615 UXJ65610:UXN65615 VHF65610:VHJ65615 VRB65610:VRF65615 WAX65610:WBB65615 WKT65610:WKX65615 WUP65610:WUT65615 XEL65610:XEP65615 ID131146:IH131151 RZ131146:SD131151 ABV131146:ABZ131151 ALR131146:ALV131151 AVN131146:AVR131151 BFJ131146:BFN131151 BPF131146:BPJ131151 BZB131146:BZF131151 CIX131146:CJB131151 CST131146:CSX131151 DCP131146:DCT131151 DML131146:DMP131151 DWH131146:DWL131151 EGD131146:EGH131151 EPZ131146:EQD131151 EZV131146:EZZ131151 FJR131146:FJV131151 FTN131146:FTR131151 GDJ131146:GDN131151 GNF131146:GNJ131151 GXB131146:GXF131151 HGX131146:HHB131151 HQT131146:HQX131151 IAP131146:IAT131151 IKL131146:IKP131151 IUH131146:IUL131151 JED131146:JEH131151 JNZ131146:JOD131151 JXV131146:JXZ131151 KHR131146:KHV131151 KRN131146:KRR131151 LBJ131146:LBN131151 LLF131146:LLJ131151 LVB131146:LVF131151 MEX131146:MFB131151 MOT131146:MOX131151 MYP131146:MYT131151 NIL131146:NIP131151 NSH131146:NSL131151 OCD131146:OCH131151 OLZ131146:OMD131151 OVV131146:OVZ131151 PFR131146:PFV131151 PPN131146:PPR131151 PZJ131146:PZN131151 QJF131146:QJJ131151 QTB131146:QTF131151 RCX131146:RDB131151 RMT131146:RMX131151 RWP131146:RWT131151 SGL131146:SGP131151 SQH131146:SQL131151 TAD131146:TAH131151 TJZ131146:TKD131151 TTV131146:TTZ131151 UDR131146:UDV131151 UNN131146:UNR131151 UXJ131146:UXN131151 VHF131146:VHJ131151 VRB131146:VRF131151 WAX131146:WBB131151 WKT131146:WKX131151 WUP131146:WUT131151 XEL131146:XEP131151 ID196682:IH196687 RZ196682:SD196687 ABV196682:ABZ196687 ALR196682:ALV196687 AVN196682:AVR196687 BFJ196682:BFN196687 BPF196682:BPJ196687 BZB196682:BZF196687 CIX196682:CJB196687 CST196682:CSX196687 DCP196682:DCT196687 DML196682:DMP196687 DWH196682:DWL196687 EGD196682:EGH196687 EPZ196682:EQD196687 EZV196682:EZZ196687 FJR196682:FJV196687 FTN196682:FTR196687 GDJ196682:GDN196687 GNF196682:GNJ196687 GXB196682:GXF196687 HGX196682:HHB196687 HQT196682:HQX196687 IAP196682:IAT196687 IKL196682:IKP196687 IUH196682:IUL196687 JED196682:JEH196687 JNZ196682:JOD196687 JXV196682:JXZ196687 KHR196682:KHV196687 KRN196682:KRR196687 LBJ196682:LBN196687 LLF196682:LLJ196687 LVB196682:LVF196687 MEX196682:MFB196687 MOT196682:MOX196687 MYP196682:MYT196687 NIL196682:NIP196687 NSH196682:NSL196687 OCD196682:OCH196687 OLZ196682:OMD196687 OVV196682:OVZ196687 PFR196682:PFV196687 PPN196682:PPR196687 PZJ196682:PZN196687 QJF196682:QJJ196687 QTB196682:QTF196687 RCX196682:RDB196687 RMT196682:RMX196687 RWP196682:RWT196687 SGL196682:SGP196687 SQH196682:SQL196687 TAD196682:TAH196687 TJZ196682:TKD196687 TTV196682:TTZ196687 UDR196682:UDV196687 UNN196682:UNR196687 UXJ196682:UXN196687 VHF196682:VHJ196687 VRB196682:VRF196687 WAX196682:WBB196687 WKT196682:WKX196687 WUP196682:WUT196687 XEL196682:XEP196687 ID262218:IH262223 RZ262218:SD262223 ABV262218:ABZ262223 ALR262218:ALV262223 AVN262218:AVR262223 BFJ262218:BFN262223 BPF262218:BPJ262223 BZB262218:BZF262223 CIX262218:CJB262223 CST262218:CSX262223 DCP262218:DCT262223 DML262218:DMP262223 DWH262218:DWL262223 EGD262218:EGH262223 EPZ262218:EQD262223 EZV262218:EZZ262223 FJR262218:FJV262223 FTN262218:FTR262223 GDJ262218:GDN262223 GNF262218:GNJ262223 GXB262218:GXF262223 HGX262218:HHB262223 HQT262218:HQX262223 IAP262218:IAT262223 IKL262218:IKP262223 IUH262218:IUL262223 JED262218:JEH262223 JNZ262218:JOD262223 JXV262218:JXZ262223 KHR262218:KHV262223 KRN262218:KRR262223 LBJ262218:LBN262223 LLF262218:LLJ262223 LVB262218:LVF262223 MEX262218:MFB262223 MOT262218:MOX262223 MYP262218:MYT262223 NIL262218:NIP262223 NSH262218:NSL262223 OCD262218:OCH262223 OLZ262218:OMD262223 OVV262218:OVZ262223 PFR262218:PFV262223 PPN262218:PPR262223 PZJ262218:PZN262223 QJF262218:QJJ262223 QTB262218:QTF262223 RCX262218:RDB262223 RMT262218:RMX262223 RWP262218:RWT262223 SGL262218:SGP262223 SQH262218:SQL262223 TAD262218:TAH262223 TJZ262218:TKD262223 TTV262218:TTZ262223 UDR262218:UDV262223 UNN262218:UNR262223 UXJ262218:UXN262223 VHF262218:VHJ262223 VRB262218:VRF262223 WAX262218:WBB262223 WKT262218:WKX262223 WUP262218:WUT262223 XEL262218:XEP262223 ID327754:IH327759 RZ327754:SD327759 ABV327754:ABZ327759 ALR327754:ALV327759 AVN327754:AVR327759 BFJ327754:BFN327759 BPF327754:BPJ327759 BZB327754:BZF327759 CIX327754:CJB327759 CST327754:CSX327759 DCP327754:DCT327759 DML327754:DMP327759 DWH327754:DWL327759 EGD327754:EGH327759 EPZ327754:EQD327759 EZV327754:EZZ327759 FJR327754:FJV327759 FTN327754:FTR327759 GDJ327754:GDN327759 GNF327754:GNJ327759 GXB327754:GXF327759 HGX327754:HHB327759 HQT327754:HQX327759 IAP327754:IAT327759 IKL327754:IKP327759 IUH327754:IUL327759 JED327754:JEH327759 JNZ327754:JOD327759 JXV327754:JXZ327759 KHR327754:KHV327759 KRN327754:KRR327759 LBJ327754:LBN327759 LLF327754:LLJ327759 LVB327754:LVF327759 MEX327754:MFB327759 MOT327754:MOX327759 MYP327754:MYT327759 NIL327754:NIP327759 NSH327754:NSL327759 OCD327754:OCH327759 OLZ327754:OMD327759 OVV327754:OVZ327759 PFR327754:PFV327759 PPN327754:PPR327759 PZJ327754:PZN327759 QJF327754:QJJ327759 QTB327754:QTF327759 RCX327754:RDB327759 RMT327754:RMX327759 RWP327754:RWT327759 SGL327754:SGP327759 SQH327754:SQL327759 TAD327754:TAH327759 TJZ327754:TKD327759 TTV327754:TTZ327759 UDR327754:UDV327759 UNN327754:UNR327759 UXJ327754:UXN327759 VHF327754:VHJ327759 VRB327754:VRF327759 WAX327754:WBB327759 WKT327754:WKX327759 WUP327754:WUT327759 XEL327754:XEP327759 ID393290:IH393295 RZ393290:SD393295 ABV393290:ABZ393295 ALR393290:ALV393295 AVN393290:AVR393295 BFJ393290:BFN393295 BPF393290:BPJ393295 BZB393290:BZF393295 CIX393290:CJB393295 CST393290:CSX393295 DCP393290:DCT393295 DML393290:DMP393295 DWH393290:DWL393295 EGD393290:EGH393295 EPZ393290:EQD393295 EZV393290:EZZ393295 FJR393290:FJV393295 FTN393290:FTR393295 GDJ393290:GDN393295 GNF393290:GNJ393295 GXB393290:GXF393295 HGX393290:HHB393295 HQT393290:HQX393295 IAP393290:IAT393295 IKL393290:IKP393295 IUH393290:IUL393295 JED393290:JEH393295 JNZ393290:JOD393295 JXV393290:JXZ393295 KHR393290:KHV393295 KRN393290:KRR393295 LBJ393290:LBN393295 LLF393290:LLJ393295 LVB393290:LVF393295 MEX393290:MFB393295 MOT393290:MOX393295 MYP393290:MYT393295 NIL393290:NIP393295 NSH393290:NSL393295 OCD393290:OCH393295 OLZ393290:OMD393295 OVV393290:OVZ393295 PFR393290:PFV393295 PPN393290:PPR393295 PZJ393290:PZN393295 QJF393290:QJJ393295 QTB393290:QTF393295 RCX393290:RDB393295 RMT393290:RMX393295 RWP393290:RWT393295 SGL393290:SGP393295 SQH393290:SQL393295 TAD393290:TAH393295 TJZ393290:TKD393295 TTV393290:TTZ393295 UDR393290:UDV393295 UNN393290:UNR393295 UXJ393290:UXN393295 VHF393290:VHJ393295 VRB393290:VRF393295 WAX393290:WBB393295 WKT393290:WKX393295 WUP393290:WUT393295 XEL393290:XEP393295 ID458826:IH458831 RZ458826:SD458831 ABV458826:ABZ458831 ALR458826:ALV458831 AVN458826:AVR458831 BFJ458826:BFN458831 BPF458826:BPJ458831 BZB458826:BZF458831 CIX458826:CJB458831 CST458826:CSX458831 DCP458826:DCT458831 DML458826:DMP458831 DWH458826:DWL458831 EGD458826:EGH458831 EPZ458826:EQD458831 EZV458826:EZZ458831 FJR458826:FJV458831 FTN458826:FTR458831 GDJ458826:GDN458831 GNF458826:GNJ458831 GXB458826:GXF458831 HGX458826:HHB458831 HQT458826:HQX458831 IAP458826:IAT458831 IKL458826:IKP458831 IUH458826:IUL458831 JED458826:JEH458831 JNZ458826:JOD458831 JXV458826:JXZ458831 KHR458826:KHV458831 KRN458826:KRR458831 LBJ458826:LBN458831 LLF458826:LLJ458831 LVB458826:LVF458831 MEX458826:MFB458831 MOT458826:MOX458831 MYP458826:MYT458831 NIL458826:NIP458831 NSH458826:NSL458831 OCD458826:OCH458831 OLZ458826:OMD458831 OVV458826:OVZ458831 PFR458826:PFV458831 PPN458826:PPR458831 PZJ458826:PZN458831 QJF458826:QJJ458831 QTB458826:QTF458831 RCX458826:RDB458831 RMT458826:RMX458831 RWP458826:RWT458831 SGL458826:SGP458831 SQH458826:SQL458831 TAD458826:TAH458831 TJZ458826:TKD458831 TTV458826:TTZ458831 UDR458826:UDV458831 UNN458826:UNR458831 UXJ458826:UXN458831 VHF458826:VHJ458831 VRB458826:VRF458831 WAX458826:WBB458831 WKT458826:WKX458831 WUP458826:WUT458831 XEL458826:XEP458831 ID524362:IH524367 RZ524362:SD524367 ABV524362:ABZ524367 ALR524362:ALV524367 AVN524362:AVR524367 BFJ524362:BFN524367 BPF524362:BPJ524367 BZB524362:BZF524367 CIX524362:CJB524367 CST524362:CSX524367 DCP524362:DCT524367 DML524362:DMP524367 DWH524362:DWL524367 EGD524362:EGH524367 EPZ524362:EQD524367 EZV524362:EZZ524367 FJR524362:FJV524367 FTN524362:FTR524367 GDJ524362:GDN524367 GNF524362:GNJ524367 GXB524362:GXF524367 HGX524362:HHB524367 HQT524362:HQX524367 IAP524362:IAT524367 IKL524362:IKP524367 IUH524362:IUL524367 JED524362:JEH524367 JNZ524362:JOD524367 JXV524362:JXZ524367 KHR524362:KHV524367 KRN524362:KRR524367 LBJ524362:LBN524367 LLF524362:LLJ524367 LVB524362:LVF524367 MEX524362:MFB524367 MOT524362:MOX524367 MYP524362:MYT524367 NIL524362:NIP524367 NSH524362:NSL524367 OCD524362:OCH524367 OLZ524362:OMD524367 OVV524362:OVZ524367 PFR524362:PFV524367 PPN524362:PPR524367 PZJ524362:PZN524367 QJF524362:QJJ524367 QTB524362:QTF524367 RCX524362:RDB524367 RMT524362:RMX524367 RWP524362:RWT524367 SGL524362:SGP524367 SQH524362:SQL524367 TAD524362:TAH524367 TJZ524362:TKD524367 TTV524362:TTZ524367 UDR524362:UDV524367 UNN524362:UNR524367 UXJ524362:UXN524367 VHF524362:VHJ524367 VRB524362:VRF524367 WAX524362:WBB524367 WKT524362:WKX524367 WUP524362:WUT524367 XEL524362:XEP524367 ID589898:IH589903 RZ589898:SD589903 ABV589898:ABZ589903 ALR589898:ALV589903 AVN589898:AVR589903 BFJ589898:BFN589903 BPF589898:BPJ589903 BZB589898:BZF589903 CIX589898:CJB589903 CST589898:CSX589903 DCP589898:DCT589903 DML589898:DMP589903 DWH589898:DWL589903 EGD589898:EGH589903 EPZ589898:EQD589903 EZV589898:EZZ589903 FJR589898:FJV589903 FTN589898:FTR589903 GDJ589898:GDN589903 GNF589898:GNJ589903 GXB589898:GXF589903 HGX589898:HHB589903 HQT589898:HQX589903 IAP589898:IAT589903 IKL589898:IKP589903 IUH589898:IUL589903 JED589898:JEH589903 JNZ589898:JOD589903 JXV589898:JXZ589903 KHR589898:KHV589903 KRN589898:KRR589903 LBJ589898:LBN589903 LLF589898:LLJ589903 LVB589898:LVF589903 MEX589898:MFB589903 MOT589898:MOX589903 MYP589898:MYT589903 NIL589898:NIP589903 NSH589898:NSL589903 OCD589898:OCH589903 OLZ589898:OMD589903 OVV589898:OVZ589903 PFR589898:PFV589903 PPN589898:PPR589903 PZJ589898:PZN589903 QJF589898:QJJ589903 QTB589898:QTF589903 RCX589898:RDB589903 RMT589898:RMX589903 RWP589898:RWT589903 SGL589898:SGP589903 SQH589898:SQL589903 TAD589898:TAH589903 TJZ589898:TKD589903 TTV589898:TTZ589903 UDR589898:UDV589903 UNN589898:UNR589903 UXJ589898:UXN589903 VHF589898:VHJ589903 VRB589898:VRF589903 WAX589898:WBB589903 WKT589898:WKX589903 WUP589898:WUT589903 XEL589898:XEP589903 ID655434:IH655439 RZ655434:SD655439 ABV655434:ABZ655439 ALR655434:ALV655439 AVN655434:AVR655439 BFJ655434:BFN655439 BPF655434:BPJ655439 BZB655434:BZF655439 CIX655434:CJB655439 CST655434:CSX655439 DCP655434:DCT655439 DML655434:DMP655439 DWH655434:DWL655439 EGD655434:EGH655439 EPZ655434:EQD655439 EZV655434:EZZ655439 FJR655434:FJV655439 FTN655434:FTR655439 GDJ655434:GDN655439 GNF655434:GNJ655439 GXB655434:GXF655439 HGX655434:HHB655439 HQT655434:HQX655439 IAP655434:IAT655439 IKL655434:IKP655439 IUH655434:IUL655439 JED655434:JEH655439 JNZ655434:JOD655439 JXV655434:JXZ655439 KHR655434:KHV655439 KRN655434:KRR655439 LBJ655434:LBN655439 LLF655434:LLJ655439 LVB655434:LVF655439 MEX655434:MFB655439 MOT655434:MOX655439 MYP655434:MYT655439 NIL655434:NIP655439 NSH655434:NSL655439 OCD655434:OCH655439 OLZ655434:OMD655439 OVV655434:OVZ655439 PFR655434:PFV655439 PPN655434:PPR655439 PZJ655434:PZN655439 QJF655434:QJJ655439 QTB655434:QTF655439 RCX655434:RDB655439 RMT655434:RMX655439 RWP655434:RWT655439 SGL655434:SGP655439 SQH655434:SQL655439 TAD655434:TAH655439 TJZ655434:TKD655439 TTV655434:TTZ655439 UDR655434:UDV655439 UNN655434:UNR655439 UXJ655434:UXN655439 VHF655434:VHJ655439 VRB655434:VRF655439 WAX655434:WBB655439 WKT655434:WKX655439 WUP655434:WUT655439 XEL655434:XEP655439 ID720970:IH720975 RZ720970:SD720975 ABV720970:ABZ720975 ALR720970:ALV720975 AVN720970:AVR720975 BFJ720970:BFN720975 BPF720970:BPJ720975 BZB720970:BZF720975 CIX720970:CJB720975 CST720970:CSX720975 DCP720970:DCT720975 DML720970:DMP720975 DWH720970:DWL720975 EGD720970:EGH720975 EPZ720970:EQD720975 EZV720970:EZZ720975 FJR720970:FJV720975 FTN720970:FTR720975 GDJ720970:GDN720975 GNF720970:GNJ720975 GXB720970:GXF720975 HGX720970:HHB720975 HQT720970:HQX720975 IAP720970:IAT720975 IKL720970:IKP720975 IUH720970:IUL720975 JED720970:JEH720975 JNZ720970:JOD720975 JXV720970:JXZ720975 KHR720970:KHV720975 KRN720970:KRR720975 LBJ720970:LBN720975 LLF720970:LLJ720975 LVB720970:LVF720975 MEX720970:MFB720975 MOT720970:MOX720975 MYP720970:MYT720975 NIL720970:NIP720975 NSH720970:NSL720975 OCD720970:OCH720975 OLZ720970:OMD720975 OVV720970:OVZ720975 PFR720970:PFV720975 PPN720970:PPR720975 PZJ720970:PZN720975 QJF720970:QJJ720975 QTB720970:QTF720975 RCX720970:RDB720975 RMT720970:RMX720975 RWP720970:RWT720975 SGL720970:SGP720975 SQH720970:SQL720975 TAD720970:TAH720975 TJZ720970:TKD720975 TTV720970:TTZ720975 UDR720970:UDV720975 UNN720970:UNR720975 UXJ720970:UXN720975 VHF720970:VHJ720975 VRB720970:VRF720975 WAX720970:WBB720975 WKT720970:WKX720975 WUP720970:WUT720975 XEL720970:XEP720975 ID786506:IH786511 RZ786506:SD786511 ABV786506:ABZ786511 ALR786506:ALV786511 AVN786506:AVR786511 BFJ786506:BFN786511 BPF786506:BPJ786511 BZB786506:BZF786511 CIX786506:CJB786511 CST786506:CSX786511 DCP786506:DCT786511 DML786506:DMP786511 DWH786506:DWL786511 EGD786506:EGH786511 EPZ786506:EQD786511 EZV786506:EZZ786511 FJR786506:FJV786511 FTN786506:FTR786511 GDJ786506:GDN786511 GNF786506:GNJ786511 GXB786506:GXF786511 HGX786506:HHB786511 HQT786506:HQX786511 IAP786506:IAT786511 IKL786506:IKP786511 IUH786506:IUL786511 JED786506:JEH786511 JNZ786506:JOD786511 JXV786506:JXZ786511 KHR786506:KHV786511 KRN786506:KRR786511 LBJ786506:LBN786511 LLF786506:LLJ786511 LVB786506:LVF786511 MEX786506:MFB786511 MOT786506:MOX786511 MYP786506:MYT786511 NIL786506:NIP786511 NSH786506:NSL786511 OCD786506:OCH786511 OLZ786506:OMD786511 OVV786506:OVZ786511 PFR786506:PFV786511 PPN786506:PPR786511 PZJ786506:PZN786511 QJF786506:QJJ786511 QTB786506:QTF786511 RCX786506:RDB786511 RMT786506:RMX786511 RWP786506:RWT786511 SGL786506:SGP786511 SQH786506:SQL786511 TAD786506:TAH786511 TJZ786506:TKD786511 TTV786506:TTZ786511 UDR786506:UDV786511 UNN786506:UNR786511 UXJ786506:UXN786511 VHF786506:VHJ786511 VRB786506:VRF786511 WAX786506:WBB786511 WKT786506:WKX786511 WUP786506:WUT786511 XEL786506:XEP786511 ID852042:IH852047 RZ852042:SD852047 ABV852042:ABZ852047 ALR852042:ALV852047 AVN852042:AVR852047 BFJ852042:BFN852047 BPF852042:BPJ852047 BZB852042:BZF852047 CIX852042:CJB852047 CST852042:CSX852047 DCP852042:DCT852047 DML852042:DMP852047 DWH852042:DWL852047 EGD852042:EGH852047 EPZ852042:EQD852047 EZV852042:EZZ852047 FJR852042:FJV852047 FTN852042:FTR852047 GDJ852042:GDN852047 GNF852042:GNJ852047 GXB852042:GXF852047 HGX852042:HHB852047 HQT852042:HQX852047 IAP852042:IAT852047 IKL852042:IKP852047 IUH852042:IUL852047 JED852042:JEH852047 JNZ852042:JOD852047 JXV852042:JXZ852047 KHR852042:KHV852047 KRN852042:KRR852047 LBJ852042:LBN852047 LLF852042:LLJ852047 LVB852042:LVF852047 MEX852042:MFB852047 MOT852042:MOX852047 MYP852042:MYT852047 NIL852042:NIP852047 NSH852042:NSL852047 OCD852042:OCH852047 OLZ852042:OMD852047 OVV852042:OVZ852047 PFR852042:PFV852047 PPN852042:PPR852047 PZJ852042:PZN852047 QJF852042:QJJ852047 QTB852042:QTF852047 RCX852042:RDB852047 RMT852042:RMX852047 RWP852042:RWT852047 SGL852042:SGP852047 SQH852042:SQL852047 TAD852042:TAH852047 TJZ852042:TKD852047 TTV852042:TTZ852047 UDR852042:UDV852047 UNN852042:UNR852047 UXJ852042:UXN852047 VHF852042:VHJ852047 VRB852042:VRF852047 WAX852042:WBB852047 WKT852042:WKX852047 WUP852042:WUT852047 XEL852042:XEP852047 ID917578:IH917583 RZ917578:SD917583 ABV917578:ABZ917583 ALR917578:ALV917583 AVN917578:AVR917583 BFJ917578:BFN917583 BPF917578:BPJ917583 BZB917578:BZF917583 CIX917578:CJB917583 CST917578:CSX917583 DCP917578:DCT917583 DML917578:DMP917583 DWH917578:DWL917583 EGD917578:EGH917583 EPZ917578:EQD917583 EZV917578:EZZ917583 FJR917578:FJV917583 FTN917578:FTR917583 GDJ917578:GDN917583 GNF917578:GNJ917583 GXB917578:GXF917583 HGX917578:HHB917583 HQT917578:HQX917583 IAP917578:IAT917583 IKL917578:IKP917583 IUH917578:IUL917583 JED917578:JEH917583 JNZ917578:JOD917583 JXV917578:JXZ917583 KHR917578:KHV917583 KRN917578:KRR917583 LBJ917578:LBN917583 LLF917578:LLJ917583 LVB917578:LVF917583 MEX917578:MFB917583 MOT917578:MOX917583 MYP917578:MYT917583 NIL917578:NIP917583 NSH917578:NSL917583 OCD917578:OCH917583 OLZ917578:OMD917583 OVV917578:OVZ917583 PFR917578:PFV917583 PPN917578:PPR917583 PZJ917578:PZN917583 QJF917578:QJJ917583 QTB917578:QTF917583 RCX917578:RDB917583 RMT917578:RMX917583 RWP917578:RWT917583 SGL917578:SGP917583 SQH917578:SQL917583 TAD917578:TAH917583 TJZ917578:TKD917583 TTV917578:TTZ917583 UDR917578:UDV917583 UNN917578:UNR917583 UXJ917578:UXN917583 VHF917578:VHJ917583 VRB917578:VRF917583 WAX917578:WBB917583 WKT917578:WKX917583 WUP917578:WUT917583 XEL917578:XEP917583 ID983114:IH983119 RZ983114:SD983119 ABV983114:ABZ983119 ALR983114:ALV983119 AVN983114:AVR983119 BFJ983114:BFN983119 BPF983114:BPJ983119 BZB983114:BZF983119 CIX983114:CJB983119 CST983114:CSX983119 DCP983114:DCT983119 DML983114:DMP983119 DWH983114:DWL983119 EGD983114:EGH983119 EPZ983114:EQD983119 EZV983114:EZZ983119 FJR983114:FJV983119 FTN983114:FTR983119 GDJ983114:GDN983119 GNF983114:GNJ983119 GXB983114:GXF983119 HGX983114:HHB983119 HQT983114:HQX983119 IAP983114:IAT983119 IKL983114:IKP983119 IUH983114:IUL983119 JED983114:JEH983119 JNZ983114:JOD983119 JXV983114:JXZ983119 KHR983114:KHV983119 KRN983114:KRR983119 LBJ983114:LBN983119 LLF983114:LLJ983119 LVB983114:LVF983119 MEX983114:MFB983119 MOT983114:MOX983119 MYP983114:MYT983119 NIL983114:NIP983119 NSH983114:NSL983119 OCD983114:OCH983119 OLZ983114:OMD983119 OVV983114:OVZ983119 PFR983114:PFV983119 PPN983114:PPR983119 PZJ983114:PZN983119 QJF983114:QJJ983119 QTB983114:QTF983119 RCX983114:RDB983119 RMT983114:RMX983119 RWP983114:RWT983119 SGL983114:SGP983119 SQH983114:SQL983119 TAD983114:TAH983119 TJZ983114:TKD983119 TTV983114:TTZ983119 UDR983114:UDV983119 UNN983114:UNR983119 UXJ983114:UXN983119 VHF983114:VHJ983119 VRB983114:VRF983119 WAX983114:WBB983119 WKT983114:WKX983119 WUP983114:WUT983119 XEL983114:XEP983119 ID56:IH62 RZ56:SD62 ABV56:ABZ62 ALR56:ALV62 AVN56:AVR62 BFJ56:BFN62 BPF56:BPJ62 BZB56:BZF62 CIX56:CJB62 CST56:CSX62 DCP56:DCT62 DML56:DMP62 DWH56:DWL62 EGD56:EGH62 EPZ56:EQD62 EZV56:EZZ62 FJR56:FJV62 FTN56:FTR62 GDJ56:GDN62 GNF56:GNJ62 GXB56:GXF62 HGX56:HHB62 HQT56:HQX62 IAP56:IAT62 IKL56:IKP62 IUH56:IUL62 JED56:JEH62 JNZ56:JOD62 JXV56:JXZ62 KHR56:KHV62 KRN56:KRR62 LBJ56:LBN62 LLF56:LLJ62 LVB56:LVF62 MEX56:MFB62 MOT56:MOX62 MYP56:MYT62 NIL56:NIP62 NSH56:NSL62 OCD56:OCH62 OLZ56:OMD62 OVV56:OVZ62 PFR56:PFV62 PPN56:PPR62 PZJ56:PZN62 QJF56:QJJ62 QTB56:QTF62 RCX56:RDB62 RMT56:RMX62 RWP56:RWT62 SGL56:SGP62 SQH56:SQL62 TAD56:TAH62 TJZ56:TKD62 TTV56:TTZ62 UDR56:UDV62 UNN56:UNR62 UXJ56:UXN62 VHF56:VHJ62 VRB56:VRF62 WAX56:WBB62 WKT56:WKX62 WUP56:WUT62 XEL56:XEP62 ID65592:IH65598 RZ65592:SD65598 ABV65592:ABZ65598 ALR65592:ALV65598 AVN65592:AVR65598 BFJ65592:BFN65598 BPF65592:BPJ65598 BZB65592:BZF65598 CIX65592:CJB65598 CST65592:CSX65598 DCP65592:DCT65598 DML65592:DMP65598 DWH65592:DWL65598 EGD65592:EGH65598 EPZ65592:EQD65598 EZV65592:EZZ65598 FJR65592:FJV65598 FTN65592:FTR65598 GDJ65592:GDN65598 GNF65592:GNJ65598 GXB65592:GXF65598 HGX65592:HHB65598 HQT65592:HQX65598 IAP65592:IAT65598 IKL65592:IKP65598 IUH65592:IUL65598 JED65592:JEH65598 JNZ65592:JOD65598 JXV65592:JXZ65598 KHR65592:KHV65598 KRN65592:KRR65598 LBJ65592:LBN65598 LLF65592:LLJ65598 LVB65592:LVF65598 MEX65592:MFB65598 MOT65592:MOX65598 MYP65592:MYT65598 NIL65592:NIP65598 NSH65592:NSL65598 OCD65592:OCH65598 OLZ65592:OMD65598 OVV65592:OVZ65598 PFR65592:PFV65598 PPN65592:PPR65598 PZJ65592:PZN65598 QJF65592:QJJ65598 QTB65592:QTF65598 RCX65592:RDB65598 RMT65592:RMX65598 RWP65592:RWT65598 SGL65592:SGP65598 SQH65592:SQL65598 TAD65592:TAH65598 TJZ65592:TKD65598 TTV65592:TTZ65598 UDR65592:UDV65598 UNN65592:UNR65598 UXJ65592:UXN65598 VHF65592:VHJ65598 VRB65592:VRF65598 WAX65592:WBB65598 WKT65592:WKX65598 WUP65592:WUT65598 XEL65592:XEP65598 ID131128:IH131134 RZ131128:SD131134 ABV131128:ABZ131134 ALR131128:ALV131134 AVN131128:AVR131134 BFJ131128:BFN131134 BPF131128:BPJ131134 BZB131128:BZF131134 CIX131128:CJB131134 CST131128:CSX131134 DCP131128:DCT131134 DML131128:DMP131134 DWH131128:DWL131134 EGD131128:EGH131134 EPZ131128:EQD131134 EZV131128:EZZ131134 FJR131128:FJV131134 FTN131128:FTR131134 GDJ131128:GDN131134 GNF131128:GNJ131134 GXB131128:GXF131134 HGX131128:HHB131134 HQT131128:HQX131134 IAP131128:IAT131134 IKL131128:IKP131134 IUH131128:IUL131134 JED131128:JEH131134 JNZ131128:JOD131134 JXV131128:JXZ131134 KHR131128:KHV131134 KRN131128:KRR131134 LBJ131128:LBN131134 LLF131128:LLJ131134 LVB131128:LVF131134 MEX131128:MFB131134 MOT131128:MOX131134 MYP131128:MYT131134 NIL131128:NIP131134 NSH131128:NSL131134 OCD131128:OCH131134 OLZ131128:OMD131134 OVV131128:OVZ131134 PFR131128:PFV131134 PPN131128:PPR131134 PZJ131128:PZN131134 QJF131128:QJJ131134 QTB131128:QTF131134 RCX131128:RDB131134 RMT131128:RMX131134 RWP131128:RWT131134 SGL131128:SGP131134 SQH131128:SQL131134 TAD131128:TAH131134 TJZ131128:TKD131134 TTV131128:TTZ131134 UDR131128:UDV131134 UNN131128:UNR131134 UXJ131128:UXN131134 VHF131128:VHJ131134 VRB131128:VRF131134 WAX131128:WBB131134 WKT131128:WKX131134 WUP131128:WUT131134 XEL131128:XEP131134 ID196664:IH196670 RZ196664:SD196670 ABV196664:ABZ196670 ALR196664:ALV196670 AVN196664:AVR196670 BFJ196664:BFN196670 BPF196664:BPJ196670 BZB196664:BZF196670 CIX196664:CJB196670 CST196664:CSX196670 DCP196664:DCT196670 DML196664:DMP196670 DWH196664:DWL196670 EGD196664:EGH196670 EPZ196664:EQD196670 EZV196664:EZZ196670 FJR196664:FJV196670 FTN196664:FTR196670 GDJ196664:GDN196670 GNF196664:GNJ196670 GXB196664:GXF196670 HGX196664:HHB196670 HQT196664:HQX196670 IAP196664:IAT196670 IKL196664:IKP196670 IUH196664:IUL196670 JED196664:JEH196670 JNZ196664:JOD196670 JXV196664:JXZ196670 KHR196664:KHV196670 KRN196664:KRR196670 LBJ196664:LBN196670 LLF196664:LLJ196670 LVB196664:LVF196670 MEX196664:MFB196670 MOT196664:MOX196670 MYP196664:MYT196670 NIL196664:NIP196670 NSH196664:NSL196670 OCD196664:OCH196670 OLZ196664:OMD196670 OVV196664:OVZ196670 PFR196664:PFV196670 PPN196664:PPR196670 PZJ196664:PZN196670 QJF196664:QJJ196670 QTB196664:QTF196670 RCX196664:RDB196670 RMT196664:RMX196670 RWP196664:RWT196670 SGL196664:SGP196670 SQH196664:SQL196670 TAD196664:TAH196670 TJZ196664:TKD196670 TTV196664:TTZ196670 UDR196664:UDV196670 UNN196664:UNR196670 UXJ196664:UXN196670 VHF196664:VHJ196670 VRB196664:VRF196670 WAX196664:WBB196670 WKT196664:WKX196670 WUP196664:WUT196670 XEL196664:XEP196670 ID262200:IH262206 RZ262200:SD262206 ABV262200:ABZ262206 ALR262200:ALV262206 AVN262200:AVR262206 BFJ262200:BFN262206 BPF262200:BPJ262206 BZB262200:BZF262206 CIX262200:CJB262206 CST262200:CSX262206 DCP262200:DCT262206 DML262200:DMP262206 DWH262200:DWL262206 EGD262200:EGH262206 EPZ262200:EQD262206 EZV262200:EZZ262206 FJR262200:FJV262206 FTN262200:FTR262206 GDJ262200:GDN262206 GNF262200:GNJ262206 GXB262200:GXF262206 HGX262200:HHB262206 HQT262200:HQX262206 IAP262200:IAT262206 IKL262200:IKP262206 IUH262200:IUL262206 JED262200:JEH262206 JNZ262200:JOD262206 JXV262200:JXZ262206 KHR262200:KHV262206 KRN262200:KRR262206 LBJ262200:LBN262206 LLF262200:LLJ262206 LVB262200:LVF262206 MEX262200:MFB262206 MOT262200:MOX262206 MYP262200:MYT262206 NIL262200:NIP262206 NSH262200:NSL262206 OCD262200:OCH262206 OLZ262200:OMD262206 OVV262200:OVZ262206 PFR262200:PFV262206 PPN262200:PPR262206 PZJ262200:PZN262206 QJF262200:QJJ262206 QTB262200:QTF262206 RCX262200:RDB262206 RMT262200:RMX262206 RWP262200:RWT262206 SGL262200:SGP262206 SQH262200:SQL262206 TAD262200:TAH262206 TJZ262200:TKD262206 TTV262200:TTZ262206 UDR262200:UDV262206 UNN262200:UNR262206 UXJ262200:UXN262206 VHF262200:VHJ262206 VRB262200:VRF262206 WAX262200:WBB262206 WKT262200:WKX262206 WUP262200:WUT262206 XEL262200:XEP262206 ID327736:IH327742 RZ327736:SD327742 ABV327736:ABZ327742 ALR327736:ALV327742 AVN327736:AVR327742 BFJ327736:BFN327742 BPF327736:BPJ327742 BZB327736:BZF327742 CIX327736:CJB327742 CST327736:CSX327742 DCP327736:DCT327742 DML327736:DMP327742 DWH327736:DWL327742 EGD327736:EGH327742 EPZ327736:EQD327742 EZV327736:EZZ327742 FJR327736:FJV327742 FTN327736:FTR327742 GDJ327736:GDN327742 GNF327736:GNJ327742 GXB327736:GXF327742 HGX327736:HHB327742 HQT327736:HQX327742 IAP327736:IAT327742 IKL327736:IKP327742 IUH327736:IUL327742 JED327736:JEH327742 JNZ327736:JOD327742 JXV327736:JXZ327742 KHR327736:KHV327742 KRN327736:KRR327742 LBJ327736:LBN327742 LLF327736:LLJ327742 LVB327736:LVF327742 MEX327736:MFB327742 MOT327736:MOX327742 MYP327736:MYT327742 NIL327736:NIP327742 NSH327736:NSL327742 OCD327736:OCH327742 OLZ327736:OMD327742 OVV327736:OVZ327742 PFR327736:PFV327742 PPN327736:PPR327742 PZJ327736:PZN327742 QJF327736:QJJ327742 QTB327736:QTF327742 RCX327736:RDB327742 RMT327736:RMX327742 RWP327736:RWT327742 SGL327736:SGP327742 SQH327736:SQL327742 TAD327736:TAH327742 TJZ327736:TKD327742 TTV327736:TTZ327742 UDR327736:UDV327742 UNN327736:UNR327742 UXJ327736:UXN327742 VHF327736:VHJ327742 VRB327736:VRF327742 WAX327736:WBB327742 WKT327736:WKX327742 WUP327736:WUT327742 XEL327736:XEP327742 ID393272:IH393278 RZ393272:SD393278 ABV393272:ABZ393278 ALR393272:ALV393278 AVN393272:AVR393278 BFJ393272:BFN393278 BPF393272:BPJ393278 BZB393272:BZF393278 CIX393272:CJB393278 CST393272:CSX393278 DCP393272:DCT393278 DML393272:DMP393278 DWH393272:DWL393278 EGD393272:EGH393278 EPZ393272:EQD393278 EZV393272:EZZ393278 FJR393272:FJV393278 FTN393272:FTR393278 GDJ393272:GDN393278 GNF393272:GNJ393278 GXB393272:GXF393278 HGX393272:HHB393278 HQT393272:HQX393278 IAP393272:IAT393278 IKL393272:IKP393278 IUH393272:IUL393278 JED393272:JEH393278 JNZ393272:JOD393278 JXV393272:JXZ393278 KHR393272:KHV393278 KRN393272:KRR393278 LBJ393272:LBN393278 LLF393272:LLJ393278 LVB393272:LVF393278 MEX393272:MFB393278 MOT393272:MOX393278 MYP393272:MYT393278 NIL393272:NIP393278 NSH393272:NSL393278 OCD393272:OCH393278 OLZ393272:OMD393278 OVV393272:OVZ393278 PFR393272:PFV393278 PPN393272:PPR393278 PZJ393272:PZN393278 QJF393272:QJJ393278 QTB393272:QTF393278 RCX393272:RDB393278 RMT393272:RMX393278 RWP393272:RWT393278 SGL393272:SGP393278 SQH393272:SQL393278 TAD393272:TAH393278 TJZ393272:TKD393278 TTV393272:TTZ393278 UDR393272:UDV393278 UNN393272:UNR393278 UXJ393272:UXN393278 VHF393272:VHJ393278 VRB393272:VRF393278 WAX393272:WBB393278 WKT393272:WKX393278 WUP393272:WUT393278 XEL393272:XEP393278 ID458808:IH458814 RZ458808:SD458814 ABV458808:ABZ458814 ALR458808:ALV458814 AVN458808:AVR458814 BFJ458808:BFN458814 BPF458808:BPJ458814 BZB458808:BZF458814 CIX458808:CJB458814 CST458808:CSX458814 DCP458808:DCT458814 DML458808:DMP458814 DWH458808:DWL458814 EGD458808:EGH458814 EPZ458808:EQD458814 EZV458808:EZZ458814 FJR458808:FJV458814 FTN458808:FTR458814 GDJ458808:GDN458814 GNF458808:GNJ458814 GXB458808:GXF458814 HGX458808:HHB458814 HQT458808:HQX458814 IAP458808:IAT458814 IKL458808:IKP458814 IUH458808:IUL458814 JED458808:JEH458814 JNZ458808:JOD458814 JXV458808:JXZ458814 KHR458808:KHV458814 KRN458808:KRR458814 LBJ458808:LBN458814 LLF458808:LLJ458814 LVB458808:LVF458814 MEX458808:MFB458814 MOT458808:MOX458814 MYP458808:MYT458814 NIL458808:NIP458814 NSH458808:NSL458814 OCD458808:OCH458814 OLZ458808:OMD458814 OVV458808:OVZ458814 PFR458808:PFV458814 PPN458808:PPR458814 PZJ458808:PZN458814 QJF458808:QJJ458814 QTB458808:QTF458814 RCX458808:RDB458814 RMT458808:RMX458814 RWP458808:RWT458814 SGL458808:SGP458814 SQH458808:SQL458814 TAD458808:TAH458814 TJZ458808:TKD458814 TTV458808:TTZ458814 UDR458808:UDV458814 UNN458808:UNR458814 UXJ458808:UXN458814 VHF458808:VHJ458814 VRB458808:VRF458814 WAX458808:WBB458814 WKT458808:WKX458814 WUP458808:WUT458814 XEL458808:XEP458814 ID524344:IH524350 RZ524344:SD524350 ABV524344:ABZ524350 ALR524344:ALV524350 AVN524344:AVR524350 BFJ524344:BFN524350 BPF524344:BPJ524350 BZB524344:BZF524350 CIX524344:CJB524350 CST524344:CSX524350 DCP524344:DCT524350 DML524344:DMP524350 DWH524344:DWL524350 EGD524344:EGH524350 EPZ524344:EQD524350 EZV524344:EZZ524350 FJR524344:FJV524350 FTN524344:FTR524350 GDJ524344:GDN524350 GNF524344:GNJ524350 GXB524344:GXF524350 HGX524344:HHB524350 HQT524344:HQX524350 IAP524344:IAT524350 IKL524344:IKP524350 IUH524344:IUL524350 JED524344:JEH524350 JNZ524344:JOD524350 JXV524344:JXZ524350 KHR524344:KHV524350 KRN524344:KRR524350 LBJ524344:LBN524350 LLF524344:LLJ524350 LVB524344:LVF524350 MEX524344:MFB524350 MOT524344:MOX524350 MYP524344:MYT524350 NIL524344:NIP524350 NSH524344:NSL524350 OCD524344:OCH524350 OLZ524344:OMD524350 OVV524344:OVZ524350 PFR524344:PFV524350 PPN524344:PPR524350 PZJ524344:PZN524350 QJF524344:QJJ524350 QTB524344:QTF524350 RCX524344:RDB524350 RMT524344:RMX524350 RWP524344:RWT524350 SGL524344:SGP524350 SQH524344:SQL524350 TAD524344:TAH524350 TJZ524344:TKD524350 TTV524344:TTZ524350 UDR524344:UDV524350 UNN524344:UNR524350 UXJ524344:UXN524350 VHF524344:VHJ524350 VRB524344:VRF524350 WAX524344:WBB524350 WKT524344:WKX524350 WUP524344:WUT524350 XEL524344:XEP524350 ID589880:IH589886 RZ589880:SD589886 ABV589880:ABZ589886 ALR589880:ALV589886 AVN589880:AVR589886 BFJ589880:BFN589886 BPF589880:BPJ589886 BZB589880:BZF589886 CIX589880:CJB589886 CST589880:CSX589886 DCP589880:DCT589886 DML589880:DMP589886 DWH589880:DWL589886 EGD589880:EGH589886 EPZ589880:EQD589886 EZV589880:EZZ589886 FJR589880:FJV589886 FTN589880:FTR589886 GDJ589880:GDN589886 GNF589880:GNJ589886 GXB589880:GXF589886 HGX589880:HHB589886 HQT589880:HQX589886 IAP589880:IAT589886 IKL589880:IKP589886 IUH589880:IUL589886 JED589880:JEH589886 JNZ589880:JOD589886 JXV589880:JXZ589886 KHR589880:KHV589886 KRN589880:KRR589886 LBJ589880:LBN589886 LLF589880:LLJ589886 LVB589880:LVF589886 MEX589880:MFB589886 MOT589880:MOX589886 MYP589880:MYT589886 NIL589880:NIP589886 NSH589880:NSL589886 OCD589880:OCH589886 OLZ589880:OMD589886 OVV589880:OVZ589886 PFR589880:PFV589886 PPN589880:PPR589886 PZJ589880:PZN589886 QJF589880:QJJ589886 QTB589880:QTF589886 RCX589880:RDB589886 RMT589880:RMX589886 RWP589880:RWT589886 SGL589880:SGP589886 SQH589880:SQL589886 TAD589880:TAH589886 TJZ589880:TKD589886 TTV589880:TTZ589886 UDR589880:UDV589886 UNN589880:UNR589886 UXJ589880:UXN589886 VHF589880:VHJ589886 VRB589880:VRF589886 WAX589880:WBB589886 WKT589880:WKX589886 WUP589880:WUT589886 XEL589880:XEP589886 ID655416:IH655422 RZ655416:SD655422 ABV655416:ABZ655422 ALR655416:ALV655422 AVN655416:AVR655422 BFJ655416:BFN655422 BPF655416:BPJ655422 BZB655416:BZF655422 CIX655416:CJB655422 CST655416:CSX655422 DCP655416:DCT655422 DML655416:DMP655422 DWH655416:DWL655422 EGD655416:EGH655422 EPZ655416:EQD655422 EZV655416:EZZ655422 FJR655416:FJV655422 FTN655416:FTR655422 GDJ655416:GDN655422 GNF655416:GNJ655422 GXB655416:GXF655422 HGX655416:HHB655422 HQT655416:HQX655422 IAP655416:IAT655422 IKL655416:IKP655422 IUH655416:IUL655422 JED655416:JEH655422 JNZ655416:JOD655422 JXV655416:JXZ655422 KHR655416:KHV655422 KRN655416:KRR655422 LBJ655416:LBN655422 LLF655416:LLJ655422 LVB655416:LVF655422 MEX655416:MFB655422 MOT655416:MOX655422 MYP655416:MYT655422 NIL655416:NIP655422 NSH655416:NSL655422 OCD655416:OCH655422 OLZ655416:OMD655422 OVV655416:OVZ655422 PFR655416:PFV655422 PPN655416:PPR655422 PZJ655416:PZN655422 QJF655416:QJJ655422 QTB655416:QTF655422 RCX655416:RDB655422 RMT655416:RMX655422 RWP655416:RWT655422 SGL655416:SGP655422 SQH655416:SQL655422 TAD655416:TAH655422 TJZ655416:TKD655422 TTV655416:TTZ655422 UDR655416:UDV655422 UNN655416:UNR655422 UXJ655416:UXN655422 VHF655416:VHJ655422 VRB655416:VRF655422 WAX655416:WBB655422 WKT655416:WKX655422 WUP655416:WUT655422 XEL655416:XEP655422 ID720952:IH720958 RZ720952:SD720958 ABV720952:ABZ720958 ALR720952:ALV720958 AVN720952:AVR720958 BFJ720952:BFN720958 BPF720952:BPJ720958 BZB720952:BZF720958 CIX720952:CJB720958 CST720952:CSX720958 DCP720952:DCT720958 DML720952:DMP720958 DWH720952:DWL720958 EGD720952:EGH720958 EPZ720952:EQD720958 EZV720952:EZZ720958 FJR720952:FJV720958 FTN720952:FTR720958 GDJ720952:GDN720958 GNF720952:GNJ720958 GXB720952:GXF720958 HGX720952:HHB720958 HQT720952:HQX720958 IAP720952:IAT720958 IKL720952:IKP720958 IUH720952:IUL720958 JED720952:JEH720958 JNZ720952:JOD720958 JXV720952:JXZ720958 KHR720952:KHV720958 KRN720952:KRR720958 LBJ720952:LBN720958 LLF720952:LLJ720958 LVB720952:LVF720958 MEX720952:MFB720958 MOT720952:MOX720958 MYP720952:MYT720958 NIL720952:NIP720958 NSH720952:NSL720958 OCD720952:OCH720958 OLZ720952:OMD720958 OVV720952:OVZ720958 PFR720952:PFV720958 PPN720952:PPR720958 PZJ720952:PZN720958 QJF720952:QJJ720958 QTB720952:QTF720958 RCX720952:RDB720958 RMT720952:RMX720958 RWP720952:RWT720958 SGL720952:SGP720958 SQH720952:SQL720958 TAD720952:TAH720958 TJZ720952:TKD720958 TTV720952:TTZ720958 UDR720952:UDV720958 UNN720952:UNR720958 UXJ720952:UXN720958 VHF720952:VHJ720958 VRB720952:VRF720958 WAX720952:WBB720958 WKT720952:WKX720958 WUP720952:WUT720958 XEL720952:XEP720958 ID786488:IH786494 RZ786488:SD786494 ABV786488:ABZ786494 ALR786488:ALV786494 AVN786488:AVR786494 BFJ786488:BFN786494 BPF786488:BPJ786494 BZB786488:BZF786494 CIX786488:CJB786494 CST786488:CSX786494 DCP786488:DCT786494 DML786488:DMP786494 DWH786488:DWL786494 EGD786488:EGH786494 EPZ786488:EQD786494 EZV786488:EZZ786494 FJR786488:FJV786494 FTN786488:FTR786494 GDJ786488:GDN786494 GNF786488:GNJ786494 GXB786488:GXF786494 HGX786488:HHB786494 HQT786488:HQX786494 IAP786488:IAT786494 IKL786488:IKP786494 IUH786488:IUL786494 JED786488:JEH786494 JNZ786488:JOD786494 JXV786488:JXZ786494 KHR786488:KHV786494 KRN786488:KRR786494 LBJ786488:LBN786494 LLF786488:LLJ786494 LVB786488:LVF786494 MEX786488:MFB786494 MOT786488:MOX786494 MYP786488:MYT786494 NIL786488:NIP786494 NSH786488:NSL786494 OCD786488:OCH786494 OLZ786488:OMD786494 OVV786488:OVZ786494 PFR786488:PFV786494 PPN786488:PPR786494 PZJ786488:PZN786494 QJF786488:QJJ786494 QTB786488:QTF786494 RCX786488:RDB786494 RMT786488:RMX786494 RWP786488:RWT786494 SGL786488:SGP786494 SQH786488:SQL786494 TAD786488:TAH786494 TJZ786488:TKD786494 TTV786488:TTZ786494 UDR786488:UDV786494 UNN786488:UNR786494 UXJ786488:UXN786494 VHF786488:VHJ786494 VRB786488:VRF786494 WAX786488:WBB786494 WKT786488:WKX786494 WUP786488:WUT786494 XEL786488:XEP786494 ID852024:IH852030 RZ852024:SD852030 ABV852024:ABZ852030 ALR852024:ALV852030 AVN852024:AVR852030 BFJ852024:BFN852030 BPF852024:BPJ852030 BZB852024:BZF852030 CIX852024:CJB852030 CST852024:CSX852030 DCP852024:DCT852030 DML852024:DMP852030 DWH852024:DWL852030 EGD852024:EGH852030 EPZ852024:EQD852030 EZV852024:EZZ852030 FJR852024:FJV852030 FTN852024:FTR852030 GDJ852024:GDN852030 GNF852024:GNJ852030 GXB852024:GXF852030 HGX852024:HHB852030 HQT852024:HQX852030 IAP852024:IAT852030 IKL852024:IKP852030 IUH852024:IUL852030 JED852024:JEH852030 JNZ852024:JOD852030 JXV852024:JXZ852030 KHR852024:KHV852030 KRN852024:KRR852030 LBJ852024:LBN852030 LLF852024:LLJ852030 LVB852024:LVF852030 MEX852024:MFB852030 MOT852024:MOX852030 MYP852024:MYT852030 NIL852024:NIP852030 NSH852024:NSL852030 OCD852024:OCH852030 OLZ852024:OMD852030 OVV852024:OVZ852030 PFR852024:PFV852030 PPN852024:PPR852030 PZJ852024:PZN852030 QJF852024:QJJ852030 QTB852024:QTF852030 RCX852024:RDB852030 RMT852024:RMX852030 RWP852024:RWT852030 SGL852024:SGP852030 SQH852024:SQL852030 TAD852024:TAH852030 TJZ852024:TKD852030 TTV852024:TTZ852030 UDR852024:UDV852030 UNN852024:UNR852030 UXJ852024:UXN852030 VHF852024:VHJ852030 VRB852024:VRF852030 WAX852024:WBB852030 WKT852024:WKX852030 WUP852024:WUT852030 XEL852024:XEP852030 ID917560:IH917566 RZ917560:SD917566 ABV917560:ABZ917566 ALR917560:ALV917566 AVN917560:AVR917566 BFJ917560:BFN917566 BPF917560:BPJ917566 BZB917560:BZF917566 CIX917560:CJB917566 CST917560:CSX917566 DCP917560:DCT917566 DML917560:DMP917566 DWH917560:DWL917566 EGD917560:EGH917566 EPZ917560:EQD917566 EZV917560:EZZ917566 FJR917560:FJV917566 FTN917560:FTR917566 GDJ917560:GDN917566 GNF917560:GNJ917566 GXB917560:GXF917566 HGX917560:HHB917566 HQT917560:HQX917566 IAP917560:IAT917566 IKL917560:IKP917566 IUH917560:IUL917566 JED917560:JEH917566 JNZ917560:JOD917566 JXV917560:JXZ917566 KHR917560:KHV917566 KRN917560:KRR917566 LBJ917560:LBN917566 LLF917560:LLJ917566 LVB917560:LVF917566 MEX917560:MFB917566 MOT917560:MOX917566 MYP917560:MYT917566 NIL917560:NIP917566 NSH917560:NSL917566 OCD917560:OCH917566 OLZ917560:OMD917566 OVV917560:OVZ917566 PFR917560:PFV917566 PPN917560:PPR917566 PZJ917560:PZN917566 QJF917560:QJJ917566 QTB917560:QTF917566 RCX917560:RDB917566 RMT917560:RMX917566 RWP917560:RWT917566 SGL917560:SGP917566 SQH917560:SQL917566 TAD917560:TAH917566 TJZ917560:TKD917566 TTV917560:TTZ917566 UDR917560:UDV917566 UNN917560:UNR917566 UXJ917560:UXN917566 VHF917560:VHJ917566 VRB917560:VRF917566 WAX917560:WBB917566 WKT917560:WKX917566 WUP917560:WUT917566 XEL917560:XEP917566 ID983096:IH983102 RZ983096:SD983102 ABV983096:ABZ983102 ALR983096:ALV983102 AVN983096:AVR983102 BFJ983096:BFN983102 BPF983096:BPJ983102 BZB983096:BZF983102 CIX983096:CJB983102 CST983096:CSX983102 DCP983096:DCT983102 DML983096:DMP983102 DWH983096:DWL983102 EGD983096:EGH983102 EPZ983096:EQD983102 EZV983096:EZZ983102 FJR983096:FJV983102 FTN983096:FTR983102 GDJ983096:GDN983102 GNF983096:GNJ983102 GXB983096:GXF983102 HGX983096:HHB983102 HQT983096:HQX983102 IAP983096:IAT983102 IKL983096:IKP983102 IUH983096:IUL983102 JED983096:JEH983102 JNZ983096:JOD983102 JXV983096:JXZ983102 KHR983096:KHV983102 KRN983096:KRR983102 LBJ983096:LBN983102 LLF983096:LLJ983102 LVB983096:LVF983102 MEX983096:MFB983102 MOT983096:MOX983102 MYP983096:MYT983102 NIL983096:NIP983102 NSH983096:NSL983102 OCD983096:OCH983102 OLZ983096:OMD983102 OVV983096:OVZ983102 PFR983096:PFV983102 PPN983096:PPR983102 PZJ983096:PZN983102 QJF983096:QJJ983102 QTB983096:QTF983102 RCX983096:RDB983102 RMT983096:RMX983102 RWP983096:RWT983102 SGL983096:SGP983102 SQH983096:SQL983102 TAD983096:TAH983102 TJZ983096:TKD983102 TTV983096:TTZ983102 UDR983096:UDV983102 UNN983096:UNR983102 UXJ983096:UXN983102 VHF983096:VHJ983102 VRB983096:VRF983102 WAX983096:WBB983102 WKT983096:WKX983102 WUP983096:WUT983102 XEL983096:XEP983102 ID46:IH46 RZ46:SD46 ABV46:ABZ46 ALR46:ALV46 AVN46:AVR46 BFJ46:BFN46 BPF46:BPJ46 BZB46:BZF46 CIX46:CJB46 CST46:CSX46 DCP46:DCT46 DML46:DMP46 DWH46:DWL46 EGD46:EGH46 EPZ46:EQD46 EZV46:EZZ46 FJR46:FJV46 FTN46:FTR46 GDJ46:GDN46 GNF46:GNJ46 GXB46:GXF46 HGX46:HHB46 HQT46:HQX46 IAP46:IAT46 IKL46:IKP46 IUH46:IUL46 JED46:JEH46 JNZ46:JOD46 JXV46:JXZ46 KHR46:KHV46 KRN46:KRR46 LBJ46:LBN46 LLF46:LLJ46 LVB46:LVF46 MEX46:MFB46 MOT46:MOX46 MYP46:MYT46 NIL46:NIP46 NSH46:NSL46 OCD46:OCH46 OLZ46:OMD46 OVV46:OVZ46 PFR46:PFV46 PPN46:PPR46 PZJ46:PZN46 QJF46:QJJ46 QTB46:QTF46 RCX46:RDB46 RMT46:RMX46 RWP46:RWT46 SGL46:SGP46 SQH46:SQL46 TAD46:TAH46 TJZ46:TKD46 TTV46:TTZ46 UDR46:UDV46 UNN46:UNR46 UXJ46:UXN46 VHF46:VHJ46 VRB46:VRF46 WAX46:WBB46 WKT46:WKX46 WUP46:WUT46 XEL46:XEP46 ID65582:IH65582 RZ65582:SD65582 ABV65582:ABZ65582 ALR65582:ALV65582 AVN65582:AVR65582 BFJ65582:BFN65582 BPF65582:BPJ65582 BZB65582:BZF65582 CIX65582:CJB65582 CST65582:CSX65582 DCP65582:DCT65582 DML65582:DMP65582 DWH65582:DWL65582 EGD65582:EGH65582 EPZ65582:EQD65582 EZV65582:EZZ65582 FJR65582:FJV65582 FTN65582:FTR65582 GDJ65582:GDN65582 GNF65582:GNJ65582 GXB65582:GXF65582 HGX65582:HHB65582 HQT65582:HQX65582 IAP65582:IAT65582 IKL65582:IKP65582 IUH65582:IUL65582 JED65582:JEH65582 JNZ65582:JOD65582 JXV65582:JXZ65582 KHR65582:KHV65582 KRN65582:KRR65582 LBJ65582:LBN65582 LLF65582:LLJ65582 LVB65582:LVF65582 MEX65582:MFB65582 MOT65582:MOX65582 MYP65582:MYT65582 NIL65582:NIP65582 NSH65582:NSL65582 OCD65582:OCH65582 OLZ65582:OMD65582 OVV65582:OVZ65582 PFR65582:PFV65582 PPN65582:PPR65582 PZJ65582:PZN65582 QJF65582:QJJ65582 QTB65582:QTF65582 RCX65582:RDB65582 RMT65582:RMX65582 RWP65582:RWT65582 SGL65582:SGP65582 SQH65582:SQL65582 TAD65582:TAH65582 TJZ65582:TKD65582 TTV65582:TTZ65582 UDR65582:UDV65582 UNN65582:UNR65582 UXJ65582:UXN65582 VHF65582:VHJ65582 VRB65582:VRF65582 WAX65582:WBB65582 WKT65582:WKX65582 WUP65582:WUT65582 XEL65582:XEP65582 ID131118:IH131118 RZ131118:SD131118 ABV131118:ABZ131118 ALR131118:ALV131118 AVN131118:AVR131118 BFJ131118:BFN131118 BPF131118:BPJ131118 BZB131118:BZF131118 CIX131118:CJB131118 CST131118:CSX131118 DCP131118:DCT131118 DML131118:DMP131118 DWH131118:DWL131118 EGD131118:EGH131118 EPZ131118:EQD131118 EZV131118:EZZ131118 FJR131118:FJV131118 FTN131118:FTR131118 GDJ131118:GDN131118 GNF131118:GNJ131118 GXB131118:GXF131118 HGX131118:HHB131118 HQT131118:HQX131118 IAP131118:IAT131118 IKL131118:IKP131118 IUH131118:IUL131118 JED131118:JEH131118 JNZ131118:JOD131118 JXV131118:JXZ131118 KHR131118:KHV131118 KRN131118:KRR131118 LBJ131118:LBN131118 LLF131118:LLJ131118 LVB131118:LVF131118 MEX131118:MFB131118 MOT131118:MOX131118 MYP131118:MYT131118 NIL131118:NIP131118 NSH131118:NSL131118 OCD131118:OCH131118 OLZ131118:OMD131118 OVV131118:OVZ131118 PFR131118:PFV131118 PPN131118:PPR131118 PZJ131118:PZN131118 QJF131118:QJJ131118 QTB131118:QTF131118 RCX131118:RDB131118 RMT131118:RMX131118 RWP131118:RWT131118 SGL131118:SGP131118 SQH131118:SQL131118 TAD131118:TAH131118 TJZ131118:TKD131118 TTV131118:TTZ131118 UDR131118:UDV131118 UNN131118:UNR131118 UXJ131118:UXN131118 VHF131118:VHJ131118 VRB131118:VRF131118 WAX131118:WBB131118 WKT131118:WKX131118 WUP131118:WUT131118 XEL131118:XEP131118 ID196654:IH196654 RZ196654:SD196654 ABV196654:ABZ196654 ALR196654:ALV196654 AVN196654:AVR196654 BFJ196654:BFN196654 BPF196654:BPJ196654 BZB196654:BZF196654 CIX196654:CJB196654 CST196654:CSX196654 DCP196654:DCT196654 DML196654:DMP196654 DWH196654:DWL196654 EGD196654:EGH196654 EPZ196654:EQD196654 EZV196654:EZZ196654 FJR196654:FJV196654 FTN196654:FTR196654 GDJ196654:GDN196654 GNF196654:GNJ196654 GXB196654:GXF196654 HGX196654:HHB196654 HQT196654:HQX196654 IAP196654:IAT196654 IKL196654:IKP196654 IUH196654:IUL196654 JED196654:JEH196654 JNZ196654:JOD196654 JXV196654:JXZ196654 KHR196654:KHV196654 KRN196654:KRR196654 LBJ196654:LBN196654 LLF196654:LLJ196654 LVB196654:LVF196654 MEX196654:MFB196654 MOT196654:MOX196654 MYP196654:MYT196654 NIL196654:NIP196654 NSH196654:NSL196654 OCD196654:OCH196654 OLZ196654:OMD196654 OVV196654:OVZ196654 PFR196654:PFV196654 PPN196654:PPR196654 PZJ196654:PZN196654 QJF196654:QJJ196654 QTB196654:QTF196654 RCX196654:RDB196654 RMT196654:RMX196654 RWP196654:RWT196654 SGL196654:SGP196654 SQH196654:SQL196654 TAD196654:TAH196654 TJZ196654:TKD196654 TTV196654:TTZ196654 UDR196654:UDV196654 UNN196654:UNR196654 UXJ196654:UXN196654 VHF196654:VHJ196654 VRB196654:VRF196654 WAX196654:WBB196654 WKT196654:WKX196654 WUP196654:WUT196654 XEL196654:XEP196654 ID262190:IH262190 RZ262190:SD262190 ABV262190:ABZ262190 ALR262190:ALV262190 AVN262190:AVR262190 BFJ262190:BFN262190 BPF262190:BPJ262190 BZB262190:BZF262190 CIX262190:CJB262190 CST262190:CSX262190 DCP262190:DCT262190 DML262190:DMP262190 DWH262190:DWL262190 EGD262190:EGH262190 EPZ262190:EQD262190 EZV262190:EZZ262190 FJR262190:FJV262190 FTN262190:FTR262190 GDJ262190:GDN262190 GNF262190:GNJ262190 GXB262190:GXF262190 HGX262190:HHB262190 HQT262190:HQX262190 IAP262190:IAT262190 IKL262190:IKP262190 IUH262190:IUL262190 JED262190:JEH262190 JNZ262190:JOD262190 JXV262190:JXZ262190 KHR262190:KHV262190 KRN262190:KRR262190 LBJ262190:LBN262190 LLF262190:LLJ262190 LVB262190:LVF262190 MEX262190:MFB262190 MOT262190:MOX262190 MYP262190:MYT262190 NIL262190:NIP262190 NSH262190:NSL262190 OCD262190:OCH262190 OLZ262190:OMD262190 OVV262190:OVZ262190 PFR262190:PFV262190 PPN262190:PPR262190 PZJ262190:PZN262190 QJF262190:QJJ262190 QTB262190:QTF262190 RCX262190:RDB262190 RMT262190:RMX262190 RWP262190:RWT262190 SGL262190:SGP262190 SQH262190:SQL262190 TAD262190:TAH262190 TJZ262190:TKD262190 TTV262190:TTZ262190 UDR262190:UDV262190 UNN262190:UNR262190 UXJ262190:UXN262190 VHF262190:VHJ262190 VRB262190:VRF262190 WAX262190:WBB262190 WKT262190:WKX262190 WUP262190:WUT262190 XEL262190:XEP262190 ID327726:IH327726 RZ327726:SD327726 ABV327726:ABZ327726 ALR327726:ALV327726 AVN327726:AVR327726 BFJ327726:BFN327726 BPF327726:BPJ327726 BZB327726:BZF327726 CIX327726:CJB327726 CST327726:CSX327726 DCP327726:DCT327726 DML327726:DMP327726 DWH327726:DWL327726 EGD327726:EGH327726 EPZ327726:EQD327726 EZV327726:EZZ327726 FJR327726:FJV327726 FTN327726:FTR327726 GDJ327726:GDN327726 GNF327726:GNJ327726 GXB327726:GXF327726 HGX327726:HHB327726 HQT327726:HQX327726 IAP327726:IAT327726 IKL327726:IKP327726 IUH327726:IUL327726 JED327726:JEH327726 JNZ327726:JOD327726 JXV327726:JXZ327726 KHR327726:KHV327726 KRN327726:KRR327726 LBJ327726:LBN327726 LLF327726:LLJ327726 LVB327726:LVF327726 MEX327726:MFB327726 MOT327726:MOX327726 MYP327726:MYT327726 NIL327726:NIP327726 NSH327726:NSL327726 OCD327726:OCH327726 OLZ327726:OMD327726 OVV327726:OVZ327726 PFR327726:PFV327726 PPN327726:PPR327726 PZJ327726:PZN327726 QJF327726:QJJ327726 QTB327726:QTF327726 RCX327726:RDB327726 RMT327726:RMX327726 RWP327726:RWT327726 SGL327726:SGP327726 SQH327726:SQL327726 TAD327726:TAH327726 TJZ327726:TKD327726 TTV327726:TTZ327726 UDR327726:UDV327726 UNN327726:UNR327726 UXJ327726:UXN327726 VHF327726:VHJ327726 VRB327726:VRF327726 WAX327726:WBB327726 WKT327726:WKX327726 WUP327726:WUT327726 XEL327726:XEP327726 ID393262:IH393262 RZ393262:SD393262 ABV393262:ABZ393262 ALR393262:ALV393262 AVN393262:AVR393262 BFJ393262:BFN393262 BPF393262:BPJ393262 BZB393262:BZF393262 CIX393262:CJB393262 CST393262:CSX393262 DCP393262:DCT393262 DML393262:DMP393262 DWH393262:DWL393262 EGD393262:EGH393262 EPZ393262:EQD393262 EZV393262:EZZ393262 FJR393262:FJV393262 FTN393262:FTR393262 GDJ393262:GDN393262 GNF393262:GNJ393262 GXB393262:GXF393262 HGX393262:HHB393262 HQT393262:HQX393262 IAP393262:IAT393262 IKL393262:IKP393262 IUH393262:IUL393262 JED393262:JEH393262 JNZ393262:JOD393262 JXV393262:JXZ393262 KHR393262:KHV393262 KRN393262:KRR393262 LBJ393262:LBN393262 LLF393262:LLJ393262 LVB393262:LVF393262 MEX393262:MFB393262 MOT393262:MOX393262 MYP393262:MYT393262 NIL393262:NIP393262 NSH393262:NSL393262 OCD393262:OCH393262 OLZ393262:OMD393262 OVV393262:OVZ393262 PFR393262:PFV393262 PPN393262:PPR393262 PZJ393262:PZN393262 QJF393262:QJJ393262 QTB393262:QTF393262 RCX393262:RDB393262 RMT393262:RMX393262 RWP393262:RWT393262 SGL393262:SGP393262 SQH393262:SQL393262 TAD393262:TAH393262 TJZ393262:TKD393262 TTV393262:TTZ393262 UDR393262:UDV393262 UNN393262:UNR393262 UXJ393262:UXN393262 VHF393262:VHJ393262 VRB393262:VRF393262 WAX393262:WBB393262 WKT393262:WKX393262 WUP393262:WUT393262 XEL393262:XEP393262 ID458798:IH458798 RZ458798:SD458798 ABV458798:ABZ458798 ALR458798:ALV458798 AVN458798:AVR458798 BFJ458798:BFN458798 BPF458798:BPJ458798 BZB458798:BZF458798 CIX458798:CJB458798 CST458798:CSX458798 DCP458798:DCT458798 DML458798:DMP458798 DWH458798:DWL458798 EGD458798:EGH458798 EPZ458798:EQD458798 EZV458798:EZZ458798 FJR458798:FJV458798 FTN458798:FTR458798 GDJ458798:GDN458798 GNF458798:GNJ458798 GXB458798:GXF458798 HGX458798:HHB458798 HQT458798:HQX458798 IAP458798:IAT458798 IKL458798:IKP458798 IUH458798:IUL458798 JED458798:JEH458798 JNZ458798:JOD458798 JXV458798:JXZ458798 KHR458798:KHV458798 KRN458798:KRR458798 LBJ458798:LBN458798 LLF458798:LLJ458798 LVB458798:LVF458798 MEX458798:MFB458798 MOT458798:MOX458798 MYP458798:MYT458798 NIL458798:NIP458798 NSH458798:NSL458798 OCD458798:OCH458798 OLZ458798:OMD458798 OVV458798:OVZ458798 PFR458798:PFV458798 PPN458798:PPR458798 PZJ458798:PZN458798 QJF458798:QJJ458798 QTB458798:QTF458798 RCX458798:RDB458798 RMT458798:RMX458798 RWP458798:RWT458798 SGL458798:SGP458798 SQH458798:SQL458798 TAD458798:TAH458798 TJZ458798:TKD458798 TTV458798:TTZ458798 UDR458798:UDV458798 UNN458798:UNR458798 UXJ458798:UXN458798 VHF458798:VHJ458798 VRB458798:VRF458798 WAX458798:WBB458798 WKT458798:WKX458798 WUP458798:WUT458798 XEL458798:XEP458798 ID524334:IH524334 RZ524334:SD524334 ABV524334:ABZ524334 ALR524334:ALV524334 AVN524334:AVR524334 BFJ524334:BFN524334 BPF524334:BPJ524334 BZB524334:BZF524334 CIX524334:CJB524334 CST524334:CSX524334 DCP524334:DCT524334 DML524334:DMP524334 DWH524334:DWL524334 EGD524334:EGH524334 EPZ524334:EQD524334 EZV524334:EZZ524334 FJR524334:FJV524334 FTN524334:FTR524334 GDJ524334:GDN524334 GNF524334:GNJ524334 GXB524334:GXF524334 HGX524334:HHB524334 HQT524334:HQX524334 IAP524334:IAT524334 IKL524334:IKP524334 IUH524334:IUL524334 JED524334:JEH524334 JNZ524334:JOD524334 JXV524334:JXZ524334 KHR524334:KHV524334 KRN524334:KRR524334 LBJ524334:LBN524334 LLF524334:LLJ524334 LVB524334:LVF524334 MEX524334:MFB524334 MOT524334:MOX524334 MYP524334:MYT524334 NIL524334:NIP524334 NSH524334:NSL524334 OCD524334:OCH524334 OLZ524334:OMD524334 OVV524334:OVZ524334 PFR524334:PFV524334 PPN524334:PPR524334 PZJ524334:PZN524334 QJF524334:QJJ524334 QTB524334:QTF524334 RCX524334:RDB524334 RMT524334:RMX524334 RWP524334:RWT524334 SGL524334:SGP524334 SQH524334:SQL524334 TAD524334:TAH524334 TJZ524334:TKD524334 TTV524334:TTZ524334 UDR524334:UDV524334 UNN524334:UNR524334 UXJ524334:UXN524334 VHF524334:VHJ524334 VRB524334:VRF524334 WAX524334:WBB524334 WKT524334:WKX524334 WUP524334:WUT524334 XEL524334:XEP524334 ID589870:IH589870 RZ589870:SD589870 ABV589870:ABZ589870 ALR589870:ALV589870 AVN589870:AVR589870 BFJ589870:BFN589870 BPF589870:BPJ589870 BZB589870:BZF589870 CIX589870:CJB589870 CST589870:CSX589870 DCP589870:DCT589870 DML589870:DMP589870 DWH589870:DWL589870 EGD589870:EGH589870 EPZ589870:EQD589870 EZV589870:EZZ589870 FJR589870:FJV589870 FTN589870:FTR589870 GDJ589870:GDN589870 GNF589870:GNJ589870 GXB589870:GXF589870 HGX589870:HHB589870 HQT589870:HQX589870 IAP589870:IAT589870 IKL589870:IKP589870 IUH589870:IUL589870 JED589870:JEH589870 JNZ589870:JOD589870 JXV589870:JXZ589870 KHR589870:KHV589870 KRN589870:KRR589870 LBJ589870:LBN589870 LLF589870:LLJ589870 LVB589870:LVF589870 MEX589870:MFB589870 MOT589870:MOX589870 MYP589870:MYT589870 NIL589870:NIP589870 NSH589870:NSL589870 OCD589870:OCH589870 OLZ589870:OMD589870 OVV589870:OVZ589870 PFR589870:PFV589870 PPN589870:PPR589870 PZJ589870:PZN589870 QJF589870:QJJ589870 QTB589870:QTF589870 RCX589870:RDB589870 RMT589870:RMX589870 RWP589870:RWT589870 SGL589870:SGP589870 SQH589870:SQL589870 TAD589870:TAH589870 TJZ589870:TKD589870 TTV589870:TTZ589870 UDR589870:UDV589870 UNN589870:UNR589870 UXJ589870:UXN589870 VHF589870:VHJ589870 VRB589870:VRF589870 WAX589870:WBB589870 WKT589870:WKX589870 WUP589870:WUT589870 XEL589870:XEP589870 ID655406:IH655406 RZ655406:SD655406 ABV655406:ABZ655406 ALR655406:ALV655406 AVN655406:AVR655406 BFJ655406:BFN655406 BPF655406:BPJ655406 BZB655406:BZF655406 CIX655406:CJB655406 CST655406:CSX655406 DCP655406:DCT655406 DML655406:DMP655406 DWH655406:DWL655406 EGD655406:EGH655406 EPZ655406:EQD655406 EZV655406:EZZ655406 FJR655406:FJV655406 FTN655406:FTR655406 GDJ655406:GDN655406 GNF655406:GNJ655406 GXB655406:GXF655406 HGX655406:HHB655406 HQT655406:HQX655406 IAP655406:IAT655406 IKL655406:IKP655406 IUH655406:IUL655406 JED655406:JEH655406 JNZ655406:JOD655406 JXV655406:JXZ655406 KHR655406:KHV655406 KRN655406:KRR655406 LBJ655406:LBN655406 LLF655406:LLJ655406 LVB655406:LVF655406 MEX655406:MFB655406 MOT655406:MOX655406 MYP655406:MYT655406 NIL655406:NIP655406 NSH655406:NSL655406 OCD655406:OCH655406 OLZ655406:OMD655406 OVV655406:OVZ655406 PFR655406:PFV655406 PPN655406:PPR655406 PZJ655406:PZN655406 QJF655406:QJJ655406 QTB655406:QTF655406 RCX655406:RDB655406 RMT655406:RMX655406 RWP655406:RWT655406 SGL655406:SGP655406 SQH655406:SQL655406 TAD655406:TAH655406 TJZ655406:TKD655406 TTV655406:TTZ655406 UDR655406:UDV655406 UNN655406:UNR655406 UXJ655406:UXN655406 VHF655406:VHJ655406 VRB655406:VRF655406 WAX655406:WBB655406 WKT655406:WKX655406 WUP655406:WUT655406 XEL655406:XEP655406 ID720942:IH720942 RZ720942:SD720942 ABV720942:ABZ720942 ALR720942:ALV720942 AVN720942:AVR720942 BFJ720942:BFN720942 BPF720942:BPJ720942 BZB720942:BZF720942 CIX720942:CJB720942 CST720942:CSX720942 DCP720942:DCT720942 DML720942:DMP720942 DWH720942:DWL720942 EGD720942:EGH720942 EPZ720942:EQD720942 EZV720942:EZZ720942 FJR720942:FJV720942 FTN720942:FTR720942 GDJ720942:GDN720942 GNF720942:GNJ720942 GXB720942:GXF720942 HGX720942:HHB720942 HQT720942:HQX720942 IAP720942:IAT720942 IKL720942:IKP720942 IUH720942:IUL720942 JED720942:JEH720942 JNZ720942:JOD720942 JXV720942:JXZ720942 KHR720942:KHV720942 KRN720942:KRR720942 LBJ720942:LBN720942 LLF720942:LLJ720942 LVB720942:LVF720942 MEX720942:MFB720942 MOT720942:MOX720942 MYP720942:MYT720942 NIL720942:NIP720942 NSH720942:NSL720942 OCD720942:OCH720942 OLZ720942:OMD720942 OVV720942:OVZ720942 PFR720942:PFV720942 PPN720942:PPR720942 PZJ720942:PZN720942 QJF720942:QJJ720942 QTB720942:QTF720942 RCX720942:RDB720942 RMT720942:RMX720942 RWP720942:RWT720942 SGL720942:SGP720942 SQH720942:SQL720942 TAD720942:TAH720942 TJZ720942:TKD720942 TTV720942:TTZ720942 UDR720942:UDV720942 UNN720942:UNR720942 UXJ720942:UXN720942 VHF720942:VHJ720942 VRB720942:VRF720942 WAX720942:WBB720942 WKT720942:WKX720942 WUP720942:WUT720942 XEL720942:XEP720942 ID786478:IH786478 RZ786478:SD786478 ABV786478:ABZ786478 ALR786478:ALV786478 AVN786478:AVR786478 BFJ786478:BFN786478 BPF786478:BPJ786478 BZB786478:BZF786478 CIX786478:CJB786478 CST786478:CSX786478 DCP786478:DCT786478 DML786478:DMP786478 DWH786478:DWL786478 EGD786478:EGH786478 EPZ786478:EQD786478 EZV786478:EZZ786478 FJR786478:FJV786478 FTN786478:FTR786478 GDJ786478:GDN786478 GNF786478:GNJ786478 GXB786478:GXF786478 HGX786478:HHB786478 HQT786478:HQX786478 IAP786478:IAT786478 IKL786478:IKP786478 IUH786478:IUL786478 JED786478:JEH786478 JNZ786478:JOD786478 JXV786478:JXZ786478 KHR786478:KHV786478 KRN786478:KRR786478 LBJ786478:LBN786478 LLF786478:LLJ786478 LVB786478:LVF786478 MEX786478:MFB786478 MOT786478:MOX786478 MYP786478:MYT786478 NIL786478:NIP786478 NSH786478:NSL786478 OCD786478:OCH786478 OLZ786478:OMD786478 OVV786478:OVZ786478 PFR786478:PFV786478 PPN786478:PPR786478 PZJ786478:PZN786478 QJF786478:QJJ786478 QTB786478:QTF786478 RCX786478:RDB786478 RMT786478:RMX786478 RWP786478:RWT786478 SGL786478:SGP786478 SQH786478:SQL786478 TAD786478:TAH786478 TJZ786478:TKD786478 TTV786478:TTZ786478 UDR786478:UDV786478 UNN786478:UNR786478 UXJ786478:UXN786478 VHF786478:VHJ786478 VRB786478:VRF786478 WAX786478:WBB786478 WKT786478:WKX786478 WUP786478:WUT786478 XEL786478:XEP786478 ID852014:IH852014 RZ852014:SD852014 ABV852014:ABZ852014 ALR852014:ALV852014 AVN852014:AVR852014 BFJ852014:BFN852014 BPF852014:BPJ852014 BZB852014:BZF852014 CIX852014:CJB852014 CST852014:CSX852014 DCP852014:DCT852014 DML852014:DMP852014 DWH852014:DWL852014 EGD852014:EGH852014 EPZ852014:EQD852014 EZV852014:EZZ852014 FJR852014:FJV852014 FTN852014:FTR852014 GDJ852014:GDN852014 GNF852014:GNJ852014 GXB852014:GXF852014 HGX852014:HHB852014 HQT852014:HQX852014 IAP852014:IAT852014 IKL852014:IKP852014 IUH852014:IUL852014 JED852014:JEH852014 JNZ852014:JOD852014 JXV852014:JXZ852014 KHR852014:KHV852014 KRN852014:KRR852014 LBJ852014:LBN852014 LLF852014:LLJ852014 LVB852014:LVF852014 MEX852014:MFB852014 MOT852014:MOX852014 MYP852014:MYT852014 NIL852014:NIP852014 NSH852014:NSL852014 OCD852014:OCH852014 OLZ852014:OMD852014 OVV852014:OVZ852014 PFR852014:PFV852014 PPN852014:PPR852014 PZJ852014:PZN852014 QJF852014:QJJ852014 QTB852014:QTF852014 RCX852014:RDB852014 RMT852014:RMX852014 RWP852014:RWT852014 SGL852014:SGP852014 SQH852014:SQL852014 TAD852014:TAH852014 TJZ852014:TKD852014 TTV852014:TTZ852014 UDR852014:UDV852014 UNN852014:UNR852014 UXJ852014:UXN852014 VHF852014:VHJ852014 VRB852014:VRF852014 WAX852014:WBB852014 WKT852014:WKX852014 WUP852014:WUT852014 XEL852014:XEP852014 ID917550:IH917550 RZ917550:SD917550 ABV917550:ABZ917550 ALR917550:ALV917550 AVN917550:AVR917550 BFJ917550:BFN917550 BPF917550:BPJ917550 BZB917550:BZF917550 CIX917550:CJB917550 CST917550:CSX917550 DCP917550:DCT917550 DML917550:DMP917550 DWH917550:DWL917550 EGD917550:EGH917550 EPZ917550:EQD917550 EZV917550:EZZ917550 FJR917550:FJV917550 FTN917550:FTR917550 GDJ917550:GDN917550 GNF917550:GNJ917550 GXB917550:GXF917550 HGX917550:HHB917550 HQT917550:HQX917550 IAP917550:IAT917550 IKL917550:IKP917550 IUH917550:IUL917550 JED917550:JEH917550 JNZ917550:JOD917550 JXV917550:JXZ917550 KHR917550:KHV917550 KRN917550:KRR917550 LBJ917550:LBN917550 LLF917550:LLJ917550 LVB917550:LVF917550 MEX917550:MFB917550 MOT917550:MOX917550 MYP917550:MYT917550 NIL917550:NIP917550 NSH917550:NSL917550 OCD917550:OCH917550 OLZ917550:OMD917550 OVV917550:OVZ917550 PFR917550:PFV917550 PPN917550:PPR917550 PZJ917550:PZN917550 QJF917550:QJJ917550 QTB917550:QTF917550 RCX917550:RDB917550 RMT917550:RMX917550 RWP917550:RWT917550 SGL917550:SGP917550 SQH917550:SQL917550 TAD917550:TAH917550 TJZ917550:TKD917550 TTV917550:TTZ917550 UDR917550:UDV917550 UNN917550:UNR917550 UXJ917550:UXN917550 VHF917550:VHJ917550 VRB917550:VRF917550 WAX917550:WBB917550 WKT917550:WKX917550 WUP917550:WUT917550 XEL917550:XEP917550 ID983086:IH983086 RZ983086:SD983086 ABV983086:ABZ983086 ALR983086:ALV983086 AVN983086:AVR983086 BFJ983086:BFN983086 BPF983086:BPJ983086 BZB983086:BZF983086 CIX983086:CJB983086 CST983086:CSX983086 DCP983086:DCT983086 DML983086:DMP983086 DWH983086:DWL983086 EGD983086:EGH983086 EPZ983086:EQD983086 EZV983086:EZZ983086 FJR983086:FJV983086 FTN983086:FTR983086 GDJ983086:GDN983086 GNF983086:GNJ983086 GXB983086:GXF983086 HGX983086:HHB983086 HQT983086:HQX983086 IAP983086:IAT983086 IKL983086:IKP983086 IUH983086:IUL983086 JED983086:JEH983086 JNZ983086:JOD983086 JXV983086:JXZ983086 KHR983086:KHV983086 KRN983086:KRR983086 LBJ983086:LBN983086 LLF983086:LLJ983086 LVB983086:LVF983086 MEX983086:MFB983086 MOT983086:MOX983086 MYP983086:MYT983086 NIL983086:NIP983086 NSH983086:NSL983086 OCD983086:OCH983086 OLZ983086:OMD983086 OVV983086:OVZ983086 PFR983086:PFV983086 PPN983086:PPR983086 PZJ983086:PZN983086 QJF983086:QJJ983086 QTB983086:QTF983086 RCX983086:RDB983086 RMT983086:RMX983086 RWP983086:RWT983086 SGL983086:SGP983086 SQH983086:SQL983086 TAD983086:TAH983086 TJZ983086:TKD983086 TTV983086:TTZ983086 UDR983086:UDV983086 UNN983086:UNR983086 UXJ983086:UXN983086 VHF983086:VHJ983086 VRB983086:VRF983086 WAX983086:WBB983086 WKT983086:WKX983086 WUP983086:WUT983086 XEL983086:XEP983086 ID42:IH42 RZ42:SD42 ABV42:ABZ42 ALR42:ALV42 AVN42:AVR42 BFJ42:BFN42 BPF42:BPJ42 BZB42:BZF42 CIX42:CJB42 CST42:CSX42 DCP42:DCT42 DML42:DMP42 DWH42:DWL42 EGD42:EGH42 EPZ42:EQD42 EZV42:EZZ42 FJR42:FJV42 FTN42:FTR42 GDJ42:GDN42 GNF42:GNJ42 GXB42:GXF42 HGX42:HHB42 HQT42:HQX42 IAP42:IAT42 IKL42:IKP42 IUH42:IUL42 JED42:JEH42 JNZ42:JOD42 JXV42:JXZ42 KHR42:KHV42 KRN42:KRR42 LBJ42:LBN42 LLF42:LLJ42 LVB42:LVF42 MEX42:MFB42 MOT42:MOX42 MYP42:MYT42 NIL42:NIP42 NSH42:NSL42 OCD42:OCH42 OLZ42:OMD42 OVV42:OVZ42 PFR42:PFV42 PPN42:PPR42 PZJ42:PZN42 QJF42:QJJ42 QTB42:QTF42 RCX42:RDB42 RMT42:RMX42 RWP42:RWT42 SGL42:SGP42 SQH42:SQL42 TAD42:TAH42 TJZ42:TKD42 TTV42:TTZ42 UDR42:UDV42 UNN42:UNR42 UXJ42:UXN42 VHF42:VHJ42 VRB42:VRF42 WAX42:WBB42 WKT42:WKX42 WUP42:WUT42 XEL42:XEP42 ID65578:IH65578 RZ65578:SD65578 ABV65578:ABZ65578 ALR65578:ALV65578 AVN65578:AVR65578 BFJ65578:BFN65578 BPF65578:BPJ65578 BZB65578:BZF65578 CIX65578:CJB65578 CST65578:CSX65578 DCP65578:DCT65578 DML65578:DMP65578 DWH65578:DWL65578 EGD65578:EGH65578 EPZ65578:EQD65578 EZV65578:EZZ65578 FJR65578:FJV65578 FTN65578:FTR65578 GDJ65578:GDN65578 GNF65578:GNJ65578 GXB65578:GXF65578 HGX65578:HHB65578 HQT65578:HQX65578 IAP65578:IAT65578 IKL65578:IKP65578 IUH65578:IUL65578 JED65578:JEH65578 JNZ65578:JOD65578 JXV65578:JXZ65578 KHR65578:KHV65578 KRN65578:KRR65578 LBJ65578:LBN65578 LLF65578:LLJ65578 LVB65578:LVF65578 MEX65578:MFB65578 MOT65578:MOX65578 MYP65578:MYT65578 NIL65578:NIP65578 NSH65578:NSL65578 OCD65578:OCH65578 OLZ65578:OMD65578 OVV65578:OVZ65578 PFR65578:PFV65578 PPN65578:PPR65578 PZJ65578:PZN65578 QJF65578:QJJ65578 QTB65578:QTF65578 RCX65578:RDB65578 RMT65578:RMX65578 RWP65578:RWT65578 SGL65578:SGP65578 SQH65578:SQL65578 TAD65578:TAH65578 TJZ65578:TKD65578 TTV65578:TTZ65578 UDR65578:UDV65578 UNN65578:UNR65578 UXJ65578:UXN65578 VHF65578:VHJ65578 VRB65578:VRF65578 WAX65578:WBB65578 WKT65578:WKX65578 WUP65578:WUT65578 XEL65578:XEP65578 ID131114:IH131114 RZ131114:SD131114 ABV131114:ABZ131114 ALR131114:ALV131114 AVN131114:AVR131114 BFJ131114:BFN131114 BPF131114:BPJ131114 BZB131114:BZF131114 CIX131114:CJB131114 CST131114:CSX131114 DCP131114:DCT131114 DML131114:DMP131114 DWH131114:DWL131114 EGD131114:EGH131114 EPZ131114:EQD131114 EZV131114:EZZ131114 FJR131114:FJV131114 FTN131114:FTR131114 GDJ131114:GDN131114 GNF131114:GNJ131114 GXB131114:GXF131114 HGX131114:HHB131114 HQT131114:HQX131114 IAP131114:IAT131114 IKL131114:IKP131114 IUH131114:IUL131114 JED131114:JEH131114 JNZ131114:JOD131114 JXV131114:JXZ131114 KHR131114:KHV131114 KRN131114:KRR131114 LBJ131114:LBN131114 LLF131114:LLJ131114 LVB131114:LVF131114 MEX131114:MFB131114 MOT131114:MOX131114 MYP131114:MYT131114 NIL131114:NIP131114 NSH131114:NSL131114 OCD131114:OCH131114 OLZ131114:OMD131114 OVV131114:OVZ131114 PFR131114:PFV131114 PPN131114:PPR131114 PZJ131114:PZN131114 QJF131114:QJJ131114 QTB131114:QTF131114 RCX131114:RDB131114 RMT131114:RMX131114 RWP131114:RWT131114 SGL131114:SGP131114 SQH131114:SQL131114 TAD131114:TAH131114 TJZ131114:TKD131114 TTV131114:TTZ131114 UDR131114:UDV131114 UNN131114:UNR131114 UXJ131114:UXN131114 VHF131114:VHJ131114 VRB131114:VRF131114 WAX131114:WBB131114 WKT131114:WKX131114 WUP131114:WUT131114 XEL131114:XEP131114 ID196650:IH196650 RZ196650:SD196650 ABV196650:ABZ196650 ALR196650:ALV196650 AVN196650:AVR196650 BFJ196650:BFN196650 BPF196650:BPJ196650 BZB196650:BZF196650 CIX196650:CJB196650 CST196650:CSX196650 DCP196650:DCT196650 DML196650:DMP196650 DWH196650:DWL196650 EGD196650:EGH196650 EPZ196650:EQD196650 EZV196650:EZZ196650 FJR196650:FJV196650 FTN196650:FTR196650 GDJ196650:GDN196650 GNF196650:GNJ196650 GXB196650:GXF196650 HGX196650:HHB196650 HQT196650:HQX196650 IAP196650:IAT196650 IKL196650:IKP196650 IUH196650:IUL196650 JED196650:JEH196650 JNZ196650:JOD196650 JXV196650:JXZ196650 KHR196650:KHV196650 KRN196650:KRR196650 LBJ196650:LBN196650 LLF196650:LLJ196650 LVB196650:LVF196650 MEX196650:MFB196650 MOT196650:MOX196650 MYP196650:MYT196650 NIL196650:NIP196650 NSH196650:NSL196650 OCD196650:OCH196650 OLZ196650:OMD196650 OVV196650:OVZ196650 PFR196650:PFV196650 PPN196650:PPR196650 PZJ196650:PZN196650 QJF196650:QJJ196650 QTB196650:QTF196650 RCX196650:RDB196650 RMT196650:RMX196650 RWP196650:RWT196650 SGL196650:SGP196650 SQH196650:SQL196650 TAD196650:TAH196650 TJZ196650:TKD196650 TTV196650:TTZ196650 UDR196650:UDV196650 UNN196650:UNR196650 UXJ196650:UXN196650 VHF196650:VHJ196650 VRB196650:VRF196650 WAX196650:WBB196650 WKT196650:WKX196650 WUP196650:WUT196650 XEL196650:XEP196650 ID262186:IH262186 RZ262186:SD262186 ABV262186:ABZ262186 ALR262186:ALV262186 AVN262186:AVR262186 BFJ262186:BFN262186 BPF262186:BPJ262186 BZB262186:BZF262186 CIX262186:CJB262186 CST262186:CSX262186 DCP262186:DCT262186 DML262186:DMP262186 DWH262186:DWL262186 EGD262186:EGH262186 EPZ262186:EQD262186 EZV262186:EZZ262186 FJR262186:FJV262186 FTN262186:FTR262186 GDJ262186:GDN262186 GNF262186:GNJ262186 GXB262186:GXF262186 HGX262186:HHB262186 HQT262186:HQX262186 IAP262186:IAT262186 IKL262186:IKP262186 IUH262186:IUL262186 JED262186:JEH262186 JNZ262186:JOD262186 JXV262186:JXZ262186 KHR262186:KHV262186 KRN262186:KRR262186 LBJ262186:LBN262186 LLF262186:LLJ262186 LVB262186:LVF262186 MEX262186:MFB262186 MOT262186:MOX262186 MYP262186:MYT262186 NIL262186:NIP262186 NSH262186:NSL262186 OCD262186:OCH262186 OLZ262186:OMD262186 OVV262186:OVZ262186 PFR262186:PFV262186 PPN262186:PPR262186 PZJ262186:PZN262186 QJF262186:QJJ262186 QTB262186:QTF262186 RCX262186:RDB262186 RMT262186:RMX262186 RWP262186:RWT262186 SGL262186:SGP262186 SQH262186:SQL262186 TAD262186:TAH262186 TJZ262186:TKD262186 TTV262186:TTZ262186 UDR262186:UDV262186 UNN262186:UNR262186 UXJ262186:UXN262186 VHF262186:VHJ262186 VRB262186:VRF262186 WAX262186:WBB262186 WKT262186:WKX262186 WUP262186:WUT262186 XEL262186:XEP262186 ID327722:IH327722 RZ327722:SD327722 ABV327722:ABZ327722 ALR327722:ALV327722 AVN327722:AVR327722 BFJ327722:BFN327722 BPF327722:BPJ327722 BZB327722:BZF327722 CIX327722:CJB327722 CST327722:CSX327722 DCP327722:DCT327722 DML327722:DMP327722 DWH327722:DWL327722 EGD327722:EGH327722 EPZ327722:EQD327722 EZV327722:EZZ327722 FJR327722:FJV327722 FTN327722:FTR327722 GDJ327722:GDN327722 GNF327722:GNJ327722 GXB327722:GXF327722 HGX327722:HHB327722 HQT327722:HQX327722 IAP327722:IAT327722 IKL327722:IKP327722 IUH327722:IUL327722 JED327722:JEH327722 JNZ327722:JOD327722 JXV327722:JXZ327722 KHR327722:KHV327722 KRN327722:KRR327722 LBJ327722:LBN327722 LLF327722:LLJ327722 LVB327722:LVF327722 MEX327722:MFB327722 MOT327722:MOX327722 MYP327722:MYT327722 NIL327722:NIP327722 NSH327722:NSL327722 OCD327722:OCH327722 OLZ327722:OMD327722 OVV327722:OVZ327722 PFR327722:PFV327722 PPN327722:PPR327722 PZJ327722:PZN327722 QJF327722:QJJ327722 QTB327722:QTF327722 RCX327722:RDB327722 RMT327722:RMX327722 RWP327722:RWT327722 SGL327722:SGP327722 SQH327722:SQL327722 TAD327722:TAH327722 TJZ327722:TKD327722 TTV327722:TTZ327722 UDR327722:UDV327722 UNN327722:UNR327722 UXJ327722:UXN327722 VHF327722:VHJ327722 VRB327722:VRF327722 WAX327722:WBB327722 WKT327722:WKX327722 WUP327722:WUT327722 XEL327722:XEP327722 ID393258:IH393258 RZ393258:SD393258 ABV393258:ABZ393258 ALR393258:ALV393258 AVN393258:AVR393258 BFJ393258:BFN393258 BPF393258:BPJ393258 BZB393258:BZF393258 CIX393258:CJB393258 CST393258:CSX393258 DCP393258:DCT393258 DML393258:DMP393258 DWH393258:DWL393258 EGD393258:EGH393258 EPZ393258:EQD393258 EZV393258:EZZ393258 FJR393258:FJV393258 FTN393258:FTR393258 GDJ393258:GDN393258 GNF393258:GNJ393258 GXB393258:GXF393258 HGX393258:HHB393258 HQT393258:HQX393258 IAP393258:IAT393258 IKL393258:IKP393258 IUH393258:IUL393258 JED393258:JEH393258 JNZ393258:JOD393258 JXV393258:JXZ393258 KHR393258:KHV393258 KRN393258:KRR393258 LBJ393258:LBN393258 LLF393258:LLJ393258 LVB393258:LVF393258 MEX393258:MFB393258 MOT393258:MOX393258 MYP393258:MYT393258 NIL393258:NIP393258 NSH393258:NSL393258 OCD393258:OCH393258 OLZ393258:OMD393258 OVV393258:OVZ393258 PFR393258:PFV393258 PPN393258:PPR393258 PZJ393258:PZN393258 QJF393258:QJJ393258 QTB393258:QTF393258 RCX393258:RDB393258 RMT393258:RMX393258 RWP393258:RWT393258 SGL393258:SGP393258 SQH393258:SQL393258 TAD393258:TAH393258 TJZ393258:TKD393258 TTV393258:TTZ393258 UDR393258:UDV393258 UNN393258:UNR393258 UXJ393258:UXN393258 VHF393258:VHJ393258 VRB393258:VRF393258 WAX393258:WBB393258 WKT393258:WKX393258 WUP393258:WUT393258 XEL393258:XEP393258 ID458794:IH458794 RZ458794:SD458794 ABV458794:ABZ458794 ALR458794:ALV458794 AVN458794:AVR458794 BFJ458794:BFN458794 BPF458794:BPJ458794 BZB458794:BZF458794 CIX458794:CJB458794 CST458794:CSX458794 DCP458794:DCT458794 DML458794:DMP458794 DWH458794:DWL458794 EGD458794:EGH458794 EPZ458794:EQD458794 EZV458794:EZZ458794 FJR458794:FJV458794 FTN458794:FTR458794 GDJ458794:GDN458794 GNF458794:GNJ458794 GXB458794:GXF458794 HGX458794:HHB458794 HQT458794:HQX458794 IAP458794:IAT458794 IKL458794:IKP458794 IUH458794:IUL458794 JED458794:JEH458794 JNZ458794:JOD458794 JXV458794:JXZ458794 KHR458794:KHV458794 KRN458794:KRR458794 LBJ458794:LBN458794 LLF458794:LLJ458794 LVB458794:LVF458794 MEX458794:MFB458794 MOT458794:MOX458794 MYP458794:MYT458794 NIL458794:NIP458794 NSH458794:NSL458794 OCD458794:OCH458794 OLZ458794:OMD458794 OVV458794:OVZ458794 PFR458794:PFV458794 PPN458794:PPR458794 PZJ458794:PZN458794 QJF458794:QJJ458794 QTB458794:QTF458794 RCX458794:RDB458794 RMT458794:RMX458794 RWP458794:RWT458794 SGL458794:SGP458794 SQH458794:SQL458794 TAD458794:TAH458794 TJZ458794:TKD458794 TTV458794:TTZ458794 UDR458794:UDV458794 UNN458794:UNR458794 UXJ458794:UXN458794 VHF458794:VHJ458794 VRB458794:VRF458794 WAX458794:WBB458794 WKT458794:WKX458794 WUP458794:WUT458794 XEL458794:XEP458794 ID524330:IH524330 RZ524330:SD524330 ABV524330:ABZ524330 ALR524330:ALV524330 AVN524330:AVR524330 BFJ524330:BFN524330 BPF524330:BPJ524330 BZB524330:BZF524330 CIX524330:CJB524330 CST524330:CSX524330 DCP524330:DCT524330 DML524330:DMP524330 DWH524330:DWL524330 EGD524330:EGH524330 EPZ524330:EQD524330 EZV524330:EZZ524330 FJR524330:FJV524330 FTN524330:FTR524330 GDJ524330:GDN524330 GNF524330:GNJ524330 GXB524330:GXF524330 HGX524330:HHB524330 HQT524330:HQX524330 IAP524330:IAT524330 IKL524330:IKP524330 IUH524330:IUL524330 JED524330:JEH524330 JNZ524330:JOD524330 JXV524330:JXZ524330 KHR524330:KHV524330 KRN524330:KRR524330 LBJ524330:LBN524330 LLF524330:LLJ524330 LVB524330:LVF524330 MEX524330:MFB524330 MOT524330:MOX524330 MYP524330:MYT524330 NIL524330:NIP524330 NSH524330:NSL524330 OCD524330:OCH524330 OLZ524330:OMD524330 OVV524330:OVZ524330 PFR524330:PFV524330 PPN524330:PPR524330 PZJ524330:PZN524330 QJF524330:QJJ524330 QTB524330:QTF524330 RCX524330:RDB524330 RMT524330:RMX524330 RWP524330:RWT524330 SGL524330:SGP524330 SQH524330:SQL524330 TAD524330:TAH524330 TJZ524330:TKD524330 TTV524330:TTZ524330 UDR524330:UDV524330 UNN524330:UNR524330 UXJ524330:UXN524330 VHF524330:VHJ524330 VRB524330:VRF524330 WAX524330:WBB524330 WKT524330:WKX524330 WUP524330:WUT524330 XEL524330:XEP524330 ID589866:IH589866 RZ589866:SD589866 ABV589866:ABZ589866 ALR589866:ALV589866 AVN589866:AVR589866 BFJ589866:BFN589866 BPF589866:BPJ589866 BZB589866:BZF589866 CIX589866:CJB589866 CST589866:CSX589866 DCP589866:DCT589866 DML589866:DMP589866 DWH589866:DWL589866 EGD589866:EGH589866 EPZ589866:EQD589866 EZV589866:EZZ589866 FJR589866:FJV589866 FTN589866:FTR589866 GDJ589866:GDN589866 GNF589866:GNJ589866 GXB589866:GXF589866 HGX589866:HHB589866 HQT589866:HQX589866 IAP589866:IAT589866 IKL589866:IKP589866 IUH589866:IUL589866 JED589866:JEH589866 JNZ589866:JOD589866 JXV589866:JXZ589866 KHR589866:KHV589866 KRN589866:KRR589866 LBJ589866:LBN589866 LLF589866:LLJ589866 LVB589866:LVF589866 MEX589866:MFB589866 MOT589866:MOX589866 MYP589866:MYT589866 NIL589866:NIP589866 NSH589866:NSL589866 OCD589866:OCH589866 OLZ589866:OMD589866 OVV589866:OVZ589866 PFR589866:PFV589866 PPN589866:PPR589866 PZJ589866:PZN589866 QJF589866:QJJ589866 QTB589866:QTF589866 RCX589866:RDB589866 RMT589866:RMX589866 RWP589866:RWT589866 SGL589866:SGP589866 SQH589866:SQL589866 TAD589866:TAH589866 TJZ589866:TKD589866 TTV589866:TTZ589866 UDR589866:UDV589866 UNN589866:UNR589866 UXJ589866:UXN589866 VHF589866:VHJ589866 VRB589866:VRF589866 WAX589866:WBB589866 WKT589866:WKX589866 WUP589866:WUT589866 XEL589866:XEP589866 ID655402:IH655402 RZ655402:SD655402 ABV655402:ABZ655402 ALR655402:ALV655402 AVN655402:AVR655402 BFJ655402:BFN655402 BPF655402:BPJ655402 BZB655402:BZF655402 CIX655402:CJB655402 CST655402:CSX655402 DCP655402:DCT655402 DML655402:DMP655402 DWH655402:DWL655402 EGD655402:EGH655402 EPZ655402:EQD655402 EZV655402:EZZ655402 FJR655402:FJV655402 FTN655402:FTR655402 GDJ655402:GDN655402 GNF655402:GNJ655402 GXB655402:GXF655402 HGX655402:HHB655402 HQT655402:HQX655402 IAP655402:IAT655402 IKL655402:IKP655402 IUH655402:IUL655402 JED655402:JEH655402 JNZ655402:JOD655402 JXV655402:JXZ655402 KHR655402:KHV655402 KRN655402:KRR655402 LBJ655402:LBN655402 LLF655402:LLJ655402 LVB655402:LVF655402 MEX655402:MFB655402 MOT655402:MOX655402 MYP655402:MYT655402 NIL655402:NIP655402 NSH655402:NSL655402 OCD655402:OCH655402 OLZ655402:OMD655402 OVV655402:OVZ655402 PFR655402:PFV655402 PPN655402:PPR655402 PZJ655402:PZN655402 QJF655402:QJJ655402 QTB655402:QTF655402 RCX655402:RDB655402 RMT655402:RMX655402 RWP655402:RWT655402 SGL655402:SGP655402 SQH655402:SQL655402 TAD655402:TAH655402 TJZ655402:TKD655402 TTV655402:TTZ655402 UDR655402:UDV655402 UNN655402:UNR655402 UXJ655402:UXN655402 VHF655402:VHJ655402 VRB655402:VRF655402 WAX655402:WBB655402 WKT655402:WKX655402 WUP655402:WUT655402 XEL655402:XEP655402 ID720938:IH720938 RZ720938:SD720938 ABV720938:ABZ720938 ALR720938:ALV720938 AVN720938:AVR720938 BFJ720938:BFN720938 BPF720938:BPJ720938 BZB720938:BZF720938 CIX720938:CJB720938 CST720938:CSX720938 DCP720938:DCT720938 DML720938:DMP720938 DWH720938:DWL720938 EGD720938:EGH720938 EPZ720938:EQD720938 EZV720938:EZZ720938 FJR720938:FJV720938 FTN720938:FTR720938 GDJ720938:GDN720938 GNF720938:GNJ720938 GXB720938:GXF720938 HGX720938:HHB720938 HQT720938:HQX720938 IAP720938:IAT720938 IKL720938:IKP720938 IUH720938:IUL720938 JED720938:JEH720938 JNZ720938:JOD720938 JXV720938:JXZ720938 KHR720938:KHV720938 KRN720938:KRR720938 LBJ720938:LBN720938 LLF720938:LLJ720938 LVB720938:LVF720938 MEX720938:MFB720938 MOT720938:MOX720938 MYP720938:MYT720938 NIL720938:NIP720938 NSH720938:NSL720938 OCD720938:OCH720938 OLZ720938:OMD720938 OVV720938:OVZ720938 PFR720938:PFV720938 PPN720938:PPR720938 PZJ720938:PZN720938 QJF720938:QJJ720938 QTB720938:QTF720938 RCX720938:RDB720938 RMT720938:RMX720938 RWP720938:RWT720938 SGL720938:SGP720938 SQH720938:SQL720938 TAD720938:TAH720938 TJZ720938:TKD720938 TTV720938:TTZ720938 UDR720938:UDV720938 UNN720938:UNR720938 UXJ720938:UXN720938 VHF720938:VHJ720938 VRB720938:VRF720938 WAX720938:WBB720938 WKT720938:WKX720938 WUP720938:WUT720938 XEL720938:XEP720938 ID786474:IH786474 RZ786474:SD786474 ABV786474:ABZ786474 ALR786474:ALV786474 AVN786474:AVR786474 BFJ786474:BFN786474 BPF786474:BPJ786474 BZB786474:BZF786474 CIX786474:CJB786474 CST786474:CSX786474 DCP786474:DCT786474 DML786474:DMP786474 DWH786474:DWL786474 EGD786474:EGH786474 EPZ786474:EQD786474 EZV786474:EZZ786474 FJR786474:FJV786474 FTN786474:FTR786474 GDJ786474:GDN786474 GNF786474:GNJ786474 GXB786474:GXF786474 HGX786474:HHB786474 HQT786474:HQX786474 IAP786474:IAT786474 IKL786474:IKP786474 IUH786474:IUL786474 JED786474:JEH786474 JNZ786474:JOD786474 JXV786474:JXZ786474 KHR786474:KHV786474 KRN786474:KRR786474 LBJ786474:LBN786474 LLF786474:LLJ786474 LVB786474:LVF786474 MEX786474:MFB786474 MOT786474:MOX786474 MYP786474:MYT786474 NIL786474:NIP786474 NSH786474:NSL786474 OCD786474:OCH786474 OLZ786474:OMD786474 OVV786474:OVZ786474 PFR786474:PFV786474 PPN786474:PPR786474 PZJ786474:PZN786474 QJF786474:QJJ786474 QTB786474:QTF786474 RCX786474:RDB786474 RMT786474:RMX786474 RWP786474:RWT786474 SGL786474:SGP786474 SQH786474:SQL786474 TAD786474:TAH786474 TJZ786474:TKD786474 TTV786474:TTZ786474 UDR786474:UDV786474 UNN786474:UNR786474 UXJ786474:UXN786474 VHF786474:VHJ786474 VRB786474:VRF786474 WAX786474:WBB786474 WKT786474:WKX786474 WUP786474:WUT786474 XEL786474:XEP786474 ID852010:IH852010 RZ852010:SD852010 ABV852010:ABZ852010 ALR852010:ALV852010 AVN852010:AVR852010 BFJ852010:BFN852010 BPF852010:BPJ852010 BZB852010:BZF852010 CIX852010:CJB852010 CST852010:CSX852010 DCP852010:DCT852010 DML852010:DMP852010 DWH852010:DWL852010 EGD852010:EGH852010 EPZ852010:EQD852010 EZV852010:EZZ852010 FJR852010:FJV852010 FTN852010:FTR852010 GDJ852010:GDN852010 GNF852010:GNJ852010 GXB852010:GXF852010 HGX852010:HHB852010 HQT852010:HQX852010 IAP852010:IAT852010 IKL852010:IKP852010 IUH852010:IUL852010 JED852010:JEH852010 JNZ852010:JOD852010 JXV852010:JXZ852010 KHR852010:KHV852010 KRN852010:KRR852010 LBJ852010:LBN852010 LLF852010:LLJ852010 LVB852010:LVF852010 MEX852010:MFB852010 MOT852010:MOX852010 MYP852010:MYT852010 NIL852010:NIP852010 NSH852010:NSL852010 OCD852010:OCH852010 OLZ852010:OMD852010 OVV852010:OVZ852010 PFR852010:PFV852010 PPN852010:PPR852010 PZJ852010:PZN852010 QJF852010:QJJ852010 QTB852010:QTF852010 RCX852010:RDB852010 RMT852010:RMX852010 RWP852010:RWT852010 SGL852010:SGP852010 SQH852010:SQL852010 TAD852010:TAH852010 TJZ852010:TKD852010 TTV852010:TTZ852010 UDR852010:UDV852010 UNN852010:UNR852010 UXJ852010:UXN852010 VHF852010:VHJ852010 VRB852010:VRF852010 WAX852010:WBB852010 WKT852010:WKX852010 WUP852010:WUT852010 XEL852010:XEP852010 ID917546:IH917546 RZ917546:SD917546 ABV917546:ABZ917546 ALR917546:ALV917546 AVN917546:AVR917546 BFJ917546:BFN917546 BPF917546:BPJ917546 BZB917546:BZF917546 CIX917546:CJB917546 CST917546:CSX917546 DCP917546:DCT917546 DML917546:DMP917546 DWH917546:DWL917546 EGD917546:EGH917546 EPZ917546:EQD917546 EZV917546:EZZ917546 FJR917546:FJV917546 FTN917546:FTR917546 GDJ917546:GDN917546 GNF917546:GNJ917546 GXB917546:GXF917546 HGX917546:HHB917546 HQT917546:HQX917546 IAP917546:IAT917546 IKL917546:IKP917546 IUH917546:IUL917546 JED917546:JEH917546 JNZ917546:JOD917546 JXV917546:JXZ917546 KHR917546:KHV917546 KRN917546:KRR917546 LBJ917546:LBN917546 LLF917546:LLJ917546 LVB917546:LVF917546 MEX917546:MFB917546 MOT917546:MOX917546 MYP917546:MYT917546 NIL917546:NIP917546 NSH917546:NSL917546 OCD917546:OCH917546 OLZ917546:OMD917546 OVV917546:OVZ917546 PFR917546:PFV917546 PPN917546:PPR917546 PZJ917546:PZN917546 QJF917546:QJJ917546 QTB917546:QTF917546 RCX917546:RDB917546 RMT917546:RMX917546 RWP917546:RWT917546 SGL917546:SGP917546 SQH917546:SQL917546 TAD917546:TAH917546 TJZ917546:TKD917546 TTV917546:TTZ917546 UDR917546:UDV917546 UNN917546:UNR917546 UXJ917546:UXN917546 VHF917546:VHJ917546 VRB917546:VRF917546 WAX917546:WBB917546 WKT917546:WKX917546 WUP917546:WUT917546 XEL917546:XEP917546 ID983082:IH983082 RZ983082:SD983082 ABV983082:ABZ983082 ALR983082:ALV983082 AVN983082:AVR983082 BFJ983082:BFN983082 BPF983082:BPJ983082 BZB983082:BZF983082 CIX983082:CJB983082 CST983082:CSX983082 DCP983082:DCT983082 DML983082:DMP983082 DWH983082:DWL983082 EGD983082:EGH983082 EPZ983082:EQD983082 EZV983082:EZZ983082 FJR983082:FJV983082 FTN983082:FTR983082 GDJ983082:GDN983082 GNF983082:GNJ983082 GXB983082:GXF983082 HGX983082:HHB983082 HQT983082:HQX983082 IAP983082:IAT983082 IKL983082:IKP983082 IUH983082:IUL983082 JED983082:JEH983082 JNZ983082:JOD983082 JXV983082:JXZ983082 KHR983082:KHV983082 KRN983082:KRR983082 LBJ983082:LBN983082 LLF983082:LLJ983082 LVB983082:LVF983082 MEX983082:MFB983082 MOT983082:MOX983082 MYP983082:MYT983082 NIL983082:NIP983082 NSH983082:NSL983082 OCD983082:OCH983082 OLZ983082:OMD983082 OVV983082:OVZ983082 PFR983082:PFV983082 PPN983082:PPR983082 PZJ983082:PZN983082 QJF983082:QJJ983082 QTB983082:QTF983082 RCX983082:RDB983082 RMT983082:RMX983082 RWP983082:RWT983082 SGL983082:SGP983082 SQH983082:SQL983082 TAD983082:TAH983082 TJZ983082:TKD983082 TTV983082:TTZ983082 UDR983082:UDV983082 UNN983082:UNR983082 UXJ983082:UXN983082 VHF983082:VHJ983082 VRB983082:VRF983082 WAX983082:WBB983082 WKT983082:WKX983082 WUP983082:WUT983082 XEL983082:XEP983082 ID6:IH8 RZ6:SD8 ABV6:ABZ8 ALR6:ALV8 AVN6:AVR8 BFJ6:BFN8 BPF6:BPJ8 BZB6:BZF8 CIX6:CJB8 CST6:CSX8 DCP6:DCT8 DML6:DMP8 DWH6:DWL8 EGD6:EGH8 EPZ6:EQD8 EZV6:EZZ8 FJR6:FJV8 FTN6:FTR8 GDJ6:GDN8 GNF6:GNJ8 GXB6:GXF8 HGX6:HHB8 HQT6:HQX8 IAP6:IAT8 IKL6:IKP8 IUH6:IUL8 JED6:JEH8 JNZ6:JOD8 JXV6:JXZ8 KHR6:KHV8 KRN6:KRR8 LBJ6:LBN8 LLF6:LLJ8 LVB6:LVF8 MEX6:MFB8 MOT6:MOX8 MYP6:MYT8 NIL6:NIP8 NSH6:NSL8 OCD6:OCH8 OLZ6:OMD8 OVV6:OVZ8 PFR6:PFV8 PPN6:PPR8 PZJ6:PZN8 QJF6:QJJ8 QTB6:QTF8 RCX6:RDB8 RMT6:RMX8 RWP6:RWT8 SGL6:SGP8 SQH6:SQL8 TAD6:TAH8 TJZ6:TKD8 TTV6:TTZ8 UDR6:UDV8 UNN6:UNR8 UXJ6:UXN8 VHF6:VHJ8 VRB6:VRF8 WAX6:WBB8 WKT6:WKX8 WUP6:WUT8 XEL6:XEP8 ID65542:IH65544 RZ65542:SD65544 ABV65542:ABZ65544 ALR65542:ALV65544 AVN65542:AVR65544 BFJ65542:BFN65544 BPF65542:BPJ65544 BZB65542:BZF65544 CIX65542:CJB65544 CST65542:CSX65544 DCP65542:DCT65544 DML65542:DMP65544 DWH65542:DWL65544 EGD65542:EGH65544 EPZ65542:EQD65544 EZV65542:EZZ65544 FJR65542:FJV65544 FTN65542:FTR65544 GDJ65542:GDN65544 GNF65542:GNJ65544 GXB65542:GXF65544 HGX65542:HHB65544 HQT65542:HQX65544 IAP65542:IAT65544 IKL65542:IKP65544 IUH65542:IUL65544 JED65542:JEH65544 JNZ65542:JOD65544 JXV65542:JXZ65544 KHR65542:KHV65544 KRN65542:KRR65544 LBJ65542:LBN65544 LLF65542:LLJ65544 LVB65542:LVF65544 MEX65542:MFB65544 MOT65542:MOX65544 MYP65542:MYT65544 NIL65542:NIP65544 NSH65542:NSL65544 OCD65542:OCH65544 OLZ65542:OMD65544 OVV65542:OVZ65544 PFR65542:PFV65544 PPN65542:PPR65544 PZJ65542:PZN65544 QJF65542:QJJ65544 QTB65542:QTF65544 RCX65542:RDB65544 RMT65542:RMX65544 RWP65542:RWT65544 SGL65542:SGP65544 SQH65542:SQL65544 TAD65542:TAH65544 TJZ65542:TKD65544 TTV65542:TTZ65544 UDR65542:UDV65544 UNN65542:UNR65544 UXJ65542:UXN65544 VHF65542:VHJ65544 VRB65542:VRF65544 WAX65542:WBB65544 WKT65542:WKX65544 WUP65542:WUT65544 XEL65542:XEP65544 ID131078:IH131080 RZ131078:SD131080 ABV131078:ABZ131080 ALR131078:ALV131080 AVN131078:AVR131080 BFJ131078:BFN131080 BPF131078:BPJ131080 BZB131078:BZF131080 CIX131078:CJB131080 CST131078:CSX131080 DCP131078:DCT131080 DML131078:DMP131080 DWH131078:DWL131080 EGD131078:EGH131080 EPZ131078:EQD131080 EZV131078:EZZ131080 FJR131078:FJV131080 FTN131078:FTR131080 GDJ131078:GDN131080 GNF131078:GNJ131080 GXB131078:GXF131080 HGX131078:HHB131080 HQT131078:HQX131080 IAP131078:IAT131080 IKL131078:IKP131080 IUH131078:IUL131080 JED131078:JEH131080 JNZ131078:JOD131080 JXV131078:JXZ131080 KHR131078:KHV131080 KRN131078:KRR131080 LBJ131078:LBN131080 LLF131078:LLJ131080 LVB131078:LVF131080 MEX131078:MFB131080 MOT131078:MOX131080 MYP131078:MYT131080 NIL131078:NIP131080 NSH131078:NSL131080 OCD131078:OCH131080 OLZ131078:OMD131080 OVV131078:OVZ131080 PFR131078:PFV131080 PPN131078:PPR131080 PZJ131078:PZN131080 QJF131078:QJJ131080 QTB131078:QTF131080 RCX131078:RDB131080 RMT131078:RMX131080 RWP131078:RWT131080 SGL131078:SGP131080 SQH131078:SQL131080 TAD131078:TAH131080 TJZ131078:TKD131080 TTV131078:TTZ131080 UDR131078:UDV131080 UNN131078:UNR131080 UXJ131078:UXN131080 VHF131078:VHJ131080 VRB131078:VRF131080 WAX131078:WBB131080 WKT131078:WKX131080 WUP131078:WUT131080 XEL131078:XEP131080 ID196614:IH196616 RZ196614:SD196616 ABV196614:ABZ196616 ALR196614:ALV196616 AVN196614:AVR196616 BFJ196614:BFN196616 BPF196614:BPJ196616 BZB196614:BZF196616 CIX196614:CJB196616 CST196614:CSX196616 DCP196614:DCT196616 DML196614:DMP196616 DWH196614:DWL196616 EGD196614:EGH196616 EPZ196614:EQD196616 EZV196614:EZZ196616 FJR196614:FJV196616 FTN196614:FTR196616 GDJ196614:GDN196616 GNF196614:GNJ196616 GXB196614:GXF196616 HGX196614:HHB196616 HQT196614:HQX196616 IAP196614:IAT196616 IKL196614:IKP196616 IUH196614:IUL196616 JED196614:JEH196616 JNZ196614:JOD196616 JXV196614:JXZ196616 KHR196614:KHV196616 KRN196614:KRR196616 LBJ196614:LBN196616 LLF196614:LLJ196616 LVB196614:LVF196616 MEX196614:MFB196616 MOT196614:MOX196616 MYP196614:MYT196616 NIL196614:NIP196616 NSH196614:NSL196616 OCD196614:OCH196616 OLZ196614:OMD196616 OVV196614:OVZ196616 PFR196614:PFV196616 PPN196614:PPR196616 PZJ196614:PZN196616 QJF196614:QJJ196616 QTB196614:QTF196616 RCX196614:RDB196616 RMT196614:RMX196616 RWP196614:RWT196616 SGL196614:SGP196616 SQH196614:SQL196616 TAD196614:TAH196616 TJZ196614:TKD196616 TTV196614:TTZ196616 UDR196614:UDV196616 UNN196614:UNR196616 UXJ196614:UXN196616 VHF196614:VHJ196616 VRB196614:VRF196616 WAX196614:WBB196616 WKT196614:WKX196616 WUP196614:WUT196616 XEL196614:XEP196616 ID262150:IH262152 RZ262150:SD262152 ABV262150:ABZ262152 ALR262150:ALV262152 AVN262150:AVR262152 BFJ262150:BFN262152 BPF262150:BPJ262152 BZB262150:BZF262152 CIX262150:CJB262152 CST262150:CSX262152 DCP262150:DCT262152 DML262150:DMP262152 DWH262150:DWL262152 EGD262150:EGH262152 EPZ262150:EQD262152 EZV262150:EZZ262152 FJR262150:FJV262152 FTN262150:FTR262152 GDJ262150:GDN262152 GNF262150:GNJ262152 GXB262150:GXF262152 HGX262150:HHB262152 HQT262150:HQX262152 IAP262150:IAT262152 IKL262150:IKP262152 IUH262150:IUL262152 JED262150:JEH262152 JNZ262150:JOD262152 JXV262150:JXZ262152 KHR262150:KHV262152 KRN262150:KRR262152 LBJ262150:LBN262152 LLF262150:LLJ262152 LVB262150:LVF262152 MEX262150:MFB262152 MOT262150:MOX262152 MYP262150:MYT262152 NIL262150:NIP262152 NSH262150:NSL262152 OCD262150:OCH262152 OLZ262150:OMD262152 OVV262150:OVZ262152 PFR262150:PFV262152 PPN262150:PPR262152 PZJ262150:PZN262152 QJF262150:QJJ262152 QTB262150:QTF262152 RCX262150:RDB262152 RMT262150:RMX262152 RWP262150:RWT262152 SGL262150:SGP262152 SQH262150:SQL262152 TAD262150:TAH262152 TJZ262150:TKD262152 TTV262150:TTZ262152 UDR262150:UDV262152 UNN262150:UNR262152 UXJ262150:UXN262152 VHF262150:VHJ262152 VRB262150:VRF262152 WAX262150:WBB262152 WKT262150:WKX262152 WUP262150:WUT262152 XEL262150:XEP262152 ID327686:IH327688 RZ327686:SD327688 ABV327686:ABZ327688 ALR327686:ALV327688 AVN327686:AVR327688 BFJ327686:BFN327688 BPF327686:BPJ327688 BZB327686:BZF327688 CIX327686:CJB327688 CST327686:CSX327688 DCP327686:DCT327688 DML327686:DMP327688 DWH327686:DWL327688 EGD327686:EGH327688 EPZ327686:EQD327688 EZV327686:EZZ327688 FJR327686:FJV327688 FTN327686:FTR327688 GDJ327686:GDN327688 GNF327686:GNJ327688 GXB327686:GXF327688 HGX327686:HHB327688 HQT327686:HQX327688 IAP327686:IAT327688 IKL327686:IKP327688 IUH327686:IUL327688 JED327686:JEH327688 JNZ327686:JOD327688 JXV327686:JXZ327688 KHR327686:KHV327688 KRN327686:KRR327688 LBJ327686:LBN327688 LLF327686:LLJ327688 LVB327686:LVF327688 MEX327686:MFB327688 MOT327686:MOX327688 MYP327686:MYT327688 NIL327686:NIP327688 NSH327686:NSL327688 OCD327686:OCH327688 OLZ327686:OMD327688 OVV327686:OVZ327688 PFR327686:PFV327688 PPN327686:PPR327688 PZJ327686:PZN327688 QJF327686:QJJ327688 QTB327686:QTF327688 RCX327686:RDB327688 RMT327686:RMX327688 RWP327686:RWT327688 SGL327686:SGP327688 SQH327686:SQL327688 TAD327686:TAH327688 TJZ327686:TKD327688 TTV327686:TTZ327688 UDR327686:UDV327688 UNN327686:UNR327688 UXJ327686:UXN327688 VHF327686:VHJ327688 VRB327686:VRF327688 WAX327686:WBB327688 WKT327686:WKX327688 WUP327686:WUT327688 XEL327686:XEP327688 ID393222:IH393224 RZ393222:SD393224 ABV393222:ABZ393224 ALR393222:ALV393224 AVN393222:AVR393224 BFJ393222:BFN393224 BPF393222:BPJ393224 BZB393222:BZF393224 CIX393222:CJB393224 CST393222:CSX393224 DCP393222:DCT393224 DML393222:DMP393224 DWH393222:DWL393224 EGD393222:EGH393224 EPZ393222:EQD393224 EZV393222:EZZ393224 FJR393222:FJV393224 FTN393222:FTR393224 GDJ393222:GDN393224 GNF393222:GNJ393224 GXB393222:GXF393224 HGX393222:HHB393224 HQT393222:HQX393224 IAP393222:IAT393224 IKL393222:IKP393224 IUH393222:IUL393224 JED393222:JEH393224 JNZ393222:JOD393224 JXV393222:JXZ393224 KHR393222:KHV393224 KRN393222:KRR393224 LBJ393222:LBN393224 LLF393222:LLJ393224 LVB393222:LVF393224 MEX393222:MFB393224 MOT393222:MOX393224 MYP393222:MYT393224 NIL393222:NIP393224 NSH393222:NSL393224 OCD393222:OCH393224 OLZ393222:OMD393224 OVV393222:OVZ393224 PFR393222:PFV393224 PPN393222:PPR393224 PZJ393222:PZN393224 QJF393222:QJJ393224 QTB393222:QTF393224 RCX393222:RDB393224 RMT393222:RMX393224 RWP393222:RWT393224 SGL393222:SGP393224 SQH393222:SQL393224 TAD393222:TAH393224 TJZ393222:TKD393224 TTV393222:TTZ393224 UDR393222:UDV393224 UNN393222:UNR393224 UXJ393222:UXN393224 VHF393222:VHJ393224 VRB393222:VRF393224 WAX393222:WBB393224 WKT393222:WKX393224 WUP393222:WUT393224 XEL393222:XEP393224 ID458758:IH458760 RZ458758:SD458760 ABV458758:ABZ458760 ALR458758:ALV458760 AVN458758:AVR458760 BFJ458758:BFN458760 BPF458758:BPJ458760 BZB458758:BZF458760 CIX458758:CJB458760 CST458758:CSX458760 DCP458758:DCT458760 DML458758:DMP458760 DWH458758:DWL458760 EGD458758:EGH458760 EPZ458758:EQD458760 EZV458758:EZZ458760 FJR458758:FJV458760 FTN458758:FTR458760 GDJ458758:GDN458760 GNF458758:GNJ458760 GXB458758:GXF458760 HGX458758:HHB458760 HQT458758:HQX458760 IAP458758:IAT458760 IKL458758:IKP458760 IUH458758:IUL458760 JED458758:JEH458760 JNZ458758:JOD458760 JXV458758:JXZ458760 KHR458758:KHV458760 KRN458758:KRR458760 LBJ458758:LBN458760 LLF458758:LLJ458760 LVB458758:LVF458760 MEX458758:MFB458760 MOT458758:MOX458760 MYP458758:MYT458760 NIL458758:NIP458760 NSH458758:NSL458760 OCD458758:OCH458760 OLZ458758:OMD458760 OVV458758:OVZ458760 PFR458758:PFV458760 PPN458758:PPR458760 PZJ458758:PZN458760 QJF458758:QJJ458760 QTB458758:QTF458760 RCX458758:RDB458760 RMT458758:RMX458760 RWP458758:RWT458760 SGL458758:SGP458760 SQH458758:SQL458760 TAD458758:TAH458760 TJZ458758:TKD458760 TTV458758:TTZ458760 UDR458758:UDV458760 UNN458758:UNR458760 UXJ458758:UXN458760 VHF458758:VHJ458760 VRB458758:VRF458760 WAX458758:WBB458760 WKT458758:WKX458760 WUP458758:WUT458760 XEL458758:XEP458760 ID524294:IH524296 RZ524294:SD524296 ABV524294:ABZ524296 ALR524294:ALV524296 AVN524294:AVR524296 BFJ524294:BFN524296 BPF524294:BPJ524296 BZB524294:BZF524296 CIX524294:CJB524296 CST524294:CSX524296 DCP524294:DCT524296 DML524294:DMP524296 DWH524294:DWL524296 EGD524294:EGH524296 EPZ524294:EQD524296 EZV524294:EZZ524296 FJR524294:FJV524296 FTN524294:FTR524296 GDJ524294:GDN524296 GNF524294:GNJ524296 GXB524294:GXF524296 HGX524294:HHB524296 HQT524294:HQX524296 IAP524294:IAT524296 IKL524294:IKP524296 IUH524294:IUL524296 JED524294:JEH524296 JNZ524294:JOD524296 JXV524294:JXZ524296 KHR524294:KHV524296 KRN524294:KRR524296 LBJ524294:LBN524296 LLF524294:LLJ524296 LVB524294:LVF524296 MEX524294:MFB524296 MOT524294:MOX524296 MYP524294:MYT524296 NIL524294:NIP524296 NSH524294:NSL524296 OCD524294:OCH524296 OLZ524294:OMD524296 OVV524294:OVZ524296 PFR524294:PFV524296 PPN524294:PPR524296 PZJ524294:PZN524296 QJF524294:QJJ524296 QTB524294:QTF524296 RCX524294:RDB524296 RMT524294:RMX524296 RWP524294:RWT524296 SGL524294:SGP524296 SQH524294:SQL524296 TAD524294:TAH524296 TJZ524294:TKD524296 TTV524294:TTZ524296 UDR524294:UDV524296 UNN524294:UNR524296 UXJ524294:UXN524296 VHF524294:VHJ524296 VRB524294:VRF524296 WAX524294:WBB524296 WKT524294:WKX524296 WUP524294:WUT524296 XEL524294:XEP524296 ID589830:IH589832 RZ589830:SD589832 ABV589830:ABZ589832 ALR589830:ALV589832 AVN589830:AVR589832 BFJ589830:BFN589832 BPF589830:BPJ589832 BZB589830:BZF589832 CIX589830:CJB589832 CST589830:CSX589832 DCP589830:DCT589832 DML589830:DMP589832 DWH589830:DWL589832 EGD589830:EGH589832 EPZ589830:EQD589832 EZV589830:EZZ589832 FJR589830:FJV589832 FTN589830:FTR589832 GDJ589830:GDN589832 GNF589830:GNJ589832 GXB589830:GXF589832 HGX589830:HHB589832 HQT589830:HQX589832 IAP589830:IAT589832 IKL589830:IKP589832 IUH589830:IUL589832 JED589830:JEH589832 JNZ589830:JOD589832 JXV589830:JXZ589832 KHR589830:KHV589832 KRN589830:KRR589832 LBJ589830:LBN589832 LLF589830:LLJ589832 LVB589830:LVF589832 MEX589830:MFB589832 MOT589830:MOX589832 MYP589830:MYT589832 NIL589830:NIP589832 NSH589830:NSL589832 OCD589830:OCH589832 OLZ589830:OMD589832 OVV589830:OVZ589832 PFR589830:PFV589832 PPN589830:PPR589832 PZJ589830:PZN589832 QJF589830:QJJ589832 QTB589830:QTF589832 RCX589830:RDB589832 RMT589830:RMX589832 RWP589830:RWT589832 SGL589830:SGP589832 SQH589830:SQL589832 TAD589830:TAH589832 TJZ589830:TKD589832 TTV589830:TTZ589832 UDR589830:UDV589832 UNN589830:UNR589832 UXJ589830:UXN589832 VHF589830:VHJ589832 VRB589830:VRF589832 WAX589830:WBB589832 WKT589830:WKX589832 WUP589830:WUT589832 XEL589830:XEP589832 ID655366:IH655368 RZ655366:SD655368 ABV655366:ABZ655368 ALR655366:ALV655368 AVN655366:AVR655368 BFJ655366:BFN655368 BPF655366:BPJ655368 BZB655366:BZF655368 CIX655366:CJB655368 CST655366:CSX655368 DCP655366:DCT655368 DML655366:DMP655368 DWH655366:DWL655368 EGD655366:EGH655368 EPZ655366:EQD655368 EZV655366:EZZ655368 FJR655366:FJV655368 FTN655366:FTR655368 GDJ655366:GDN655368 GNF655366:GNJ655368 GXB655366:GXF655368 HGX655366:HHB655368 HQT655366:HQX655368 IAP655366:IAT655368 IKL655366:IKP655368 IUH655366:IUL655368 JED655366:JEH655368 JNZ655366:JOD655368 JXV655366:JXZ655368 KHR655366:KHV655368 KRN655366:KRR655368 LBJ655366:LBN655368 LLF655366:LLJ655368 LVB655366:LVF655368 MEX655366:MFB655368 MOT655366:MOX655368 MYP655366:MYT655368 NIL655366:NIP655368 NSH655366:NSL655368 OCD655366:OCH655368 OLZ655366:OMD655368 OVV655366:OVZ655368 PFR655366:PFV655368 PPN655366:PPR655368 PZJ655366:PZN655368 QJF655366:QJJ655368 QTB655366:QTF655368 RCX655366:RDB655368 RMT655366:RMX655368 RWP655366:RWT655368 SGL655366:SGP655368 SQH655366:SQL655368 TAD655366:TAH655368 TJZ655366:TKD655368 TTV655366:TTZ655368 UDR655366:UDV655368 UNN655366:UNR655368 UXJ655366:UXN655368 VHF655366:VHJ655368 VRB655366:VRF655368 WAX655366:WBB655368 WKT655366:WKX655368 WUP655366:WUT655368 XEL655366:XEP655368 ID720902:IH720904 RZ720902:SD720904 ABV720902:ABZ720904 ALR720902:ALV720904 AVN720902:AVR720904 BFJ720902:BFN720904 BPF720902:BPJ720904 BZB720902:BZF720904 CIX720902:CJB720904 CST720902:CSX720904 DCP720902:DCT720904 DML720902:DMP720904 DWH720902:DWL720904 EGD720902:EGH720904 EPZ720902:EQD720904 EZV720902:EZZ720904 FJR720902:FJV720904 FTN720902:FTR720904 GDJ720902:GDN720904 GNF720902:GNJ720904 GXB720902:GXF720904 HGX720902:HHB720904 HQT720902:HQX720904 IAP720902:IAT720904 IKL720902:IKP720904 IUH720902:IUL720904 JED720902:JEH720904 JNZ720902:JOD720904 JXV720902:JXZ720904 KHR720902:KHV720904 KRN720902:KRR720904 LBJ720902:LBN720904 LLF720902:LLJ720904 LVB720902:LVF720904 MEX720902:MFB720904 MOT720902:MOX720904 MYP720902:MYT720904 NIL720902:NIP720904 NSH720902:NSL720904 OCD720902:OCH720904 OLZ720902:OMD720904 OVV720902:OVZ720904 PFR720902:PFV720904 PPN720902:PPR720904 PZJ720902:PZN720904 QJF720902:QJJ720904 QTB720902:QTF720904 RCX720902:RDB720904 RMT720902:RMX720904 RWP720902:RWT720904 SGL720902:SGP720904 SQH720902:SQL720904 TAD720902:TAH720904 TJZ720902:TKD720904 TTV720902:TTZ720904 UDR720902:UDV720904 UNN720902:UNR720904 UXJ720902:UXN720904 VHF720902:VHJ720904 VRB720902:VRF720904 WAX720902:WBB720904 WKT720902:WKX720904 WUP720902:WUT720904 XEL720902:XEP720904 ID786438:IH786440 RZ786438:SD786440 ABV786438:ABZ786440 ALR786438:ALV786440 AVN786438:AVR786440 BFJ786438:BFN786440 BPF786438:BPJ786440 BZB786438:BZF786440 CIX786438:CJB786440 CST786438:CSX786440 DCP786438:DCT786440 DML786438:DMP786440 DWH786438:DWL786440 EGD786438:EGH786440 EPZ786438:EQD786440 EZV786438:EZZ786440 FJR786438:FJV786440 FTN786438:FTR786440 GDJ786438:GDN786440 GNF786438:GNJ786440 GXB786438:GXF786440 HGX786438:HHB786440 HQT786438:HQX786440 IAP786438:IAT786440 IKL786438:IKP786440 IUH786438:IUL786440 JED786438:JEH786440 JNZ786438:JOD786440 JXV786438:JXZ786440 KHR786438:KHV786440 KRN786438:KRR786440 LBJ786438:LBN786440 LLF786438:LLJ786440 LVB786438:LVF786440 MEX786438:MFB786440 MOT786438:MOX786440 MYP786438:MYT786440 NIL786438:NIP786440 NSH786438:NSL786440 OCD786438:OCH786440 OLZ786438:OMD786440 OVV786438:OVZ786440 PFR786438:PFV786440 PPN786438:PPR786440 PZJ786438:PZN786440 QJF786438:QJJ786440 QTB786438:QTF786440 RCX786438:RDB786440 RMT786438:RMX786440 RWP786438:RWT786440 SGL786438:SGP786440 SQH786438:SQL786440 TAD786438:TAH786440 TJZ786438:TKD786440 TTV786438:TTZ786440 UDR786438:UDV786440 UNN786438:UNR786440 UXJ786438:UXN786440 VHF786438:VHJ786440 VRB786438:VRF786440 WAX786438:WBB786440 WKT786438:WKX786440 WUP786438:WUT786440 XEL786438:XEP786440 ID851974:IH851976 RZ851974:SD851976 ABV851974:ABZ851976 ALR851974:ALV851976 AVN851974:AVR851976 BFJ851974:BFN851976 BPF851974:BPJ851976 BZB851974:BZF851976 CIX851974:CJB851976 CST851974:CSX851976 DCP851974:DCT851976 DML851974:DMP851976 DWH851974:DWL851976 EGD851974:EGH851976 EPZ851974:EQD851976 EZV851974:EZZ851976 FJR851974:FJV851976 FTN851974:FTR851976 GDJ851974:GDN851976 GNF851974:GNJ851976 GXB851974:GXF851976 HGX851974:HHB851976 HQT851974:HQX851976 IAP851974:IAT851976 IKL851974:IKP851976 IUH851974:IUL851976 JED851974:JEH851976 JNZ851974:JOD851976 JXV851974:JXZ851976 KHR851974:KHV851976 KRN851974:KRR851976 LBJ851974:LBN851976 LLF851974:LLJ851976 LVB851974:LVF851976 MEX851974:MFB851976 MOT851974:MOX851976 MYP851974:MYT851976 NIL851974:NIP851976 NSH851974:NSL851976 OCD851974:OCH851976 OLZ851974:OMD851976 OVV851974:OVZ851976 PFR851974:PFV851976 PPN851974:PPR851976 PZJ851974:PZN851976 QJF851974:QJJ851976 QTB851974:QTF851976 RCX851974:RDB851976 RMT851974:RMX851976 RWP851974:RWT851976 SGL851974:SGP851976 SQH851974:SQL851976 TAD851974:TAH851976 TJZ851974:TKD851976 TTV851974:TTZ851976 UDR851974:UDV851976 UNN851974:UNR851976 UXJ851974:UXN851976 VHF851974:VHJ851976 VRB851974:VRF851976 WAX851974:WBB851976 WKT851974:WKX851976 WUP851974:WUT851976 XEL851974:XEP851976 ID917510:IH917512 RZ917510:SD917512 ABV917510:ABZ917512 ALR917510:ALV917512 AVN917510:AVR917512 BFJ917510:BFN917512 BPF917510:BPJ917512 BZB917510:BZF917512 CIX917510:CJB917512 CST917510:CSX917512 DCP917510:DCT917512 DML917510:DMP917512 DWH917510:DWL917512 EGD917510:EGH917512 EPZ917510:EQD917512 EZV917510:EZZ917512 FJR917510:FJV917512 FTN917510:FTR917512 GDJ917510:GDN917512 GNF917510:GNJ917512 GXB917510:GXF917512 HGX917510:HHB917512 HQT917510:HQX917512 IAP917510:IAT917512 IKL917510:IKP917512 IUH917510:IUL917512 JED917510:JEH917512 JNZ917510:JOD917512 JXV917510:JXZ917512 KHR917510:KHV917512 KRN917510:KRR917512 LBJ917510:LBN917512 LLF917510:LLJ917512 LVB917510:LVF917512 MEX917510:MFB917512 MOT917510:MOX917512 MYP917510:MYT917512 NIL917510:NIP917512 NSH917510:NSL917512 OCD917510:OCH917512 OLZ917510:OMD917512 OVV917510:OVZ917512 PFR917510:PFV917512 PPN917510:PPR917512 PZJ917510:PZN917512 QJF917510:QJJ917512 QTB917510:QTF917512 RCX917510:RDB917512 RMT917510:RMX917512 RWP917510:RWT917512 SGL917510:SGP917512 SQH917510:SQL917512 TAD917510:TAH917512 TJZ917510:TKD917512 TTV917510:TTZ917512 UDR917510:UDV917512 UNN917510:UNR917512 UXJ917510:UXN917512 VHF917510:VHJ917512 VRB917510:VRF917512 WAX917510:WBB917512 WKT917510:WKX917512 WUP917510:WUT917512 XEL917510:XEP917512 ID983046:IH983048 RZ983046:SD983048 ABV983046:ABZ983048 ALR983046:ALV983048 AVN983046:AVR983048 BFJ983046:BFN983048 BPF983046:BPJ983048 BZB983046:BZF983048 CIX983046:CJB983048 CST983046:CSX983048 DCP983046:DCT983048 DML983046:DMP983048 DWH983046:DWL983048 EGD983046:EGH983048 EPZ983046:EQD983048 EZV983046:EZZ983048 FJR983046:FJV983048 FTN983046:FTR983048 GDJ983046:GDN983048 GNF983046:GNJ983048 GXB983046:GXF983048 HGX983046:HHB983048 HQT983046:HQX983048 IAP983046:IAT983048 IKL983046:IKP983048 IUH983046:IUL983048 JED983046:JEH983048 JNZ983046:JOD983048 JXV983046:JXZ983048 KHR983046:KHV983048 KRN983046:KRR983048 LBJ983046:LBN983048 LLF983046:LLJ983048 LVB983046:LVF983048 MEX983046:MFB983048 MOT983046:MOX983048 MYP983046:MYT983048 NIL983046:NIP983048 NSH983046:NSL983048 OCD983046:OCH983048 OLZ983046:OMD983048 OVV983046:OVZ983048 PFR983046:PFV983048 PPN983046:PPR983048 PZJ983046:PZN983048 QJF983046:QJJ983048 QTB983046:QTF983048 RCX983046:RDB983048 RMT983046:RMX983048 RWP983046:RWT983048 SGL983046:SGP983048 SQH983046:SQL983048 TAD983046:TAH983048 TJZ983046:TKD983048 TTV983046:TTZ983048 UDR983046:UDV983048 UNN983046:UNR983048 UXJ983046:UXN983048 VHF983046:VHJ983048 VRB983046:VRF983048 WAX983046:WBB983048 WKT983046:WKX983048 WUP983046:WUT983048 XEL983046:XEP983048 ID10:IH10 RZ10:SD10 ABV10:ABZ10 ALR10:ALV10 AVN10:AVR10 BFJ10:BFN10 BPF10:BPJ10 BZB10:BZF10 CIX10:CJB10 CST10:CSX10 DCP10:DCT10 DML10:DMP10 DWH10:DWL10 EGD10:EGH10 EPZ10:EQD10 EZV10:EZZ10 FJR10:FJV10 FTN10:FTR10 GDJ10:GDN10 GNF10:GNJ10 GXB10:GXF10 HGX10:HHB10 HQT10:HQX10 IAP10:IAT10 IKL10:IKP10 IUH10:IUL10 JED10:JEH10 JNZ10:JOD10 JXV10:JXZ10 KHR10:KHV10 KRN10:KRR10 LBJ10:LBN10 LLF10:LLJ10 LVB10:LVF10 MEX10:MFB10 MOT10:MOX10 MYP10:MYT10 NIL10:NIP10 NSH10:NSL10 OCD10:OCH10 OLZ10:OMD10 OVV10:OVZ10 PFR10:PFV10 PPN10:PPR10 PZJ10:PZN10 QJF10:QJJ10 QTB10:QTF10 RCX10:RDB10 RMT10:RMX10 RWP10:RWT10 SGL10:SGP10 SQH10:SQL10 TAD10:TAH10 TJZ10:TKD10 TTV10:TTZ10 UDR10:UDV10 UNN10:UNR10 UXJ10:UXN10 VHF10:VHJ10 VRB10:VRF10 WAX10:WBB10 WKT10:WKX10 WUP10:WUT10 XEL10:XEP10 ID65546:IH65546 RZ65546:SD65546 ABV65546:ABZ65546 ALR65546:ALV65546 AVN65546:AVR65546 BFJ65546:BFN65546 BPF65546:BPJ65546 BZB65546:BZF65546 CIX65546:CJB65546 CST65546:CSX65546 DCP65546:DCT65546 DML65546:DMP65546 DWH65546:DWL65546 EGD65546:EGH65546 EPZ65546:EQD65546 EZV65546:EZZ65546 FJR65546:FJV65546 FTN65546:FTR65546 GDJ65546:GDN65546 GNF65546:GNJ65546 GXB65546:GXF65546 HGX65546:HHB65546 HQT65546:HQX65546 IAP65546:IAT65546 IKL65546:IKP65546 IUH65546:IUL65546 JED65546:JEH65546 JNZ65546:JOD65546 JXV65546:JXZ65546 KHR65546:KHV65546 KRN65546:KRR65546 LBJ65546:LBN65546 LLF65546:LLJ65546 LVB65546:LVF65546 MEX65546:MFB65546 MOT65546:MOX65546 MYP65546:MYT65546 NIL65546:NIP65546 NSH65546:NSL65546 OCD65546:OCH65546 OLZ65546:OMD65546 OVV65546:OVZ65546 PFR65546:PFV65546 PPN65546:PPR65546 PZJ65546:PZN65546 QJF65546:QJJ65546 QTB65546:QTF65546 RCX65546:RDB65546 RMT65546:RMX65546 RWP65546:RWT65546 SGL65546:SGP65546 SQH65546:SQL65546 TAD65546:TAH65546 TJZ65546:TKD65546 TTV65546:TTZ65546 UDR65546:UDV65546 UNN65546:UNR65546 UXJ65546:UXN65546 VHF65546:VHJ65546 VRB65546:VRF65546 WAX65546:WBB65546 WKT65546:WKX65546 WUP65546:WUT65546 XEL65546:XEP65546 ID131082:IH131082 RZ131082:SD131082 ABV131082:ABZ131082 ALR131082:ALV131082 AVN131082:AVR131082 BFJ131082:BFN131082 BPF131082:BPJ131082 BZB131082:BZF131082 CIX131082:CJB131082 CST131082:CSX131082 DCP131082:DCT131082 DML131082:DMP131082 DWH131082:DWL131082 EGD131082:EGH131082 EPZ131082:EQD131082 EZV131082:EZZ131082 FJR131082:FJV131082 FTN131082:FTR131082 GDJ131082:GDN131082 GNF131082:GNJ131082 GXB131082:GXF131082 HGX131082:HHB131082 HQT131082:HQX131082 IAP131082:IAT131082 IKL131082:IKP131082 IUH131082:IUL131082 JED131082:JEH131082 JNZ131082:JOD131082 JXV131082:JXZ131082 KHR131082:KHV131082 KRN131082:KRR131082 LBJ131082:LBN131082 LLF131082:LLJ131082 LVB131082:LVF131082 MEX131082:MFB131082 MOT131082:MOX131082 MYP131082:MYT131082 NIL131082:NIP131082 NSH131082:NSL131082 OCD131082:OCH131082 OLZ131082:OMD131082 OVV131082:OVZ131082 PFR131082:PFV131082 PPN131082:PPR131082 PZJ131082:PZN131082 QJF131082:QJJ131082 QTB131082:QTF131082 RCX131082:RDB131082 RMT131082:RMX131082 RWP131082:RWT131082 SGL131082:SGP131082 SQH131082:SQL131082 TAD131082:TAH131082 TJZ131082:TKD131082 TTV131082:TTZ131082 UDR131082:UDV131082 UNN131082:UNR131082 UXJ131082:UXN131082 VHF131082:VHJ131082 VRB131082:VRF131082 WAX131082:WBB131082 WKT131082:WKX131082 WUP131082:WUT131082 XEL131082:XEP131082 ID196618:IH196618 RZ196618:SD196618 ABV196618:ABZ196618 ALR196618:ALV196618 AVN196618:AVR196618 BFJ196618:BFN196618 BPF196618:BPJ196618 BZB196618:BZF196618 CIX196618:CJB196618 CST196618:CSX196618 DCP196618:DCT196618 DML196618:DMP196618 DWH196618:DWL196618 EGD196618:EGH196618 EPZ196618:EQD196618 EZV196618:EZZ196618 FJR196618:FJV196618 FTN196618:FTR196618 GDJ196618:GDN196618 GNF196618:GNJ196618 GXB196618:GXF196618 HGX196618:HHB196618 HQT196618:HQX196618 IAP196618:IAT196618 IKL196618:IKP196618 IUH196618:IUL196618 JED196618:JEH196618 JNZ196618:JOD196618 JXV196618:JXZ196618 KHR196618:KHV196618 KRN196618:KRR196618 LBJ196618:LBN196618 LLF196618:LLJ196618 LVB196618:LVF196618 MEX196618:MFB196618 MOT196618:MOX196618 MYP196618:MYT196618 NIL196618:NIP196618 NSH196618:NSL196618 OCD196618:OCH196618 OLZ196618:OMD196618 OVV196618:OVZ196618 PFR196618:PFV196618 PPN196618:PPR196618 PZJ196618:PZN196618 QJF196618:QJJ196618 QTB196618:QTF196618 RCX196618:RDB196618 RMT196618:RMX196618 RWP196618:RWT196618 SGL196618:SGP196618 SQH196618:SQL196618 TAD196618:TAH196618 TJZ196618:TKD196618 TTV196618:TTZ196618 UDR196618:UDV196618 UNN196618:UNR196618 UXJ196618:UXN196618 VHF196618:VHJ196618 VRB196618:VRF196618 WAX196618:WBB196618 WKT196618:WKX196618 WUP196618:WUT196618 XEL196618:XEP196618 ID262154:IH262154 RZ262154:SD262154 ABV262154:ABZ262154 ALR262154:ALV262154 AVN262154:AVR262154 BFJ262154:BFN262154 BPF262154:BPJ262154 BZB262154:BZF262154 CIX262154:CJB262154 CST262154:CSX262154 DCP262154:DCT262154 DML262154:DMP262154 DWH262154:DWL262154 EGD262154:EGH262154 EPZ262154:EQD262154 EZV262154:EZZ262154 FJR262154:FJV262154 FTN262154:FTR262154 GDJ262154:GDN262154 GNF262154:GNJ262154 GXB262154:GXF262154 HGX262154:HHB262154 HQT262154:HQX262154 IAP262154:IAT262154 IKL262154:IKP262154 IUH262154:IUL262154 JED262154:JEH262154 JNZ262154:JOD262154 JXV262154:JXZ262154 KHR262154:KHV262154 KRN262154:KRR262154 LBJ262154:LBN262154 LLF262154:LLJ262154 LVB262154:LVF262154 MEX262154:MFB262154 MOT262154:MOX262154 MYP262154:MYT262154 NIL262154:NIP262154 NSH262154:NSL262154 OCD262154:OCH262154 OLZ262154:OMD262154 OVV262154:OVZ262154 PFR262154:PFV262154 PPN262154:PPR262154 PZJ262154:PZN262154 QJF262154:QJJ262154 QTB262154:QTF262154 RCX262154:RDB262154 RMT262154:RMX262154 RWP262154:RWT262154 SGL262154:SGP262154 SQH262154:SQL262154 TAD262154:TAH262154 TJZ262154:TKD262154 TTV262154:TTZ262154 UDR262154:UDV262154 UNN262154:UNR262154 UXJ262154:UXN262154 VHF262154:VHJ262154 VRB262154:VRF262154 WAX262154:WBB262154 WKT262154:WKX262154 WUP262154:WUT262154 XEL262154:XEP262154 ID327690:IH327690 RZ327690:SD327690 ABV327690:ABZ327690 ALR327690:ALV327690 AVN327690:AVR327690 BFJ327690:BFN327690 BPF327690:BPJ327690 BZB327690:BZF327690 CIX327690:CJB327690 CST327690:CSX327690 DCP327690:DCT327690 DML327690:DMP327690 DWH327690:DWL327690 EGD327690:EGH327690 EPZ327690:EQD327690 EZV327690:EZZ327690 FJR327690:FJV327690 FTN327690:FTR327690 GDJ327690:GDN327690 GNF327690:GNJ327690 GXB327690:GXF327690 HGX327690:HHB327690 HQT327690:HQX327690 IAP327690:IAT327690 IKL327690:IKP327690 IUH327690:IUL327690 JED327690:JEH327690 JNZ327690:JOD327690 JXV327690:JXZ327690 KHR327690:KHV327690 KRN327690:KRR327690 LBJ327690:LBN327690 LLF327690:LLJ327690 LVB327690:LVF327690 MEX327690:MFB327690 MOT327690:MOX327690 MYP327690:MYT327690 NIL327690:NIP327690 NSH327690:NSL327690 OCD327690:OCH327690 OLZ327690:OMD327690 OVV327690:OVZ327690 PFR327690:PFV327690 PPN327690:PPR327690 PZJ327690:PZN327690 QJF327690:QJJ327690 QTB327690:QTF327690 RCX327690:RDB327690 RMT327690:RMX327690 RWP327690:RWT327690 SGL327690:SGP327690 SQH327690:SQL327690 TAD327690:TAH327690 TJZ327690:TKD327690 TTV327690:TTZ327690 UDR327690:UDV327690 UNN327690:UNR327690 UXJ327690:UXN327690 VHF327690:VHJ327690 VRB327690:VRF327690 WAX327690:WBB327690 WKT327690:WKX327690 WUP327690:WUT327690 XEL327690:XEP327690 ID393226:IH393226 RZ393226:SD393226 ABV393226:ABZ393226 ALR393226:ALV393226 AVN393226:AVR393226 BFJ393226:BFN393226 BPF393226:BPJ393226 BZB393226:BZF393226 CIX393226:CJB393226 CST393226:CSX393226 DCP393226:DCT393226 DML393226:DMP393226 DWH393226:DWL393226 EGD393226:EGH393226 EPZ393226:EQD393226 EZV393226:EZZ393226 FJR393226:FJV393226 FTN393226:FTR393226 GDJ393226:GDN393226 GNF393226:GNJ393226 GXB393226:GXF393226 HGX393226:HHB393226 HQT393226:HQX393226 IAP393226:IAT393226 IKL393226:IKP393226 IUH393226:IUL393226 JED393226:JEH393226 JNZ393226:JOD393226 JXV393226:JXZ393226 KHR393226:KHV393226 KRN393226:KRR393226 LBJ393226:LBN393226 LLF393226:LLJ393226 LVB393226:LVF393226 MEX393226:MFB393226 MOT393226:MOX393226 MYP393226:MYT393226 NIL393226:NIP393226 NSH393226:NSL393226 OCD393226:OCH393226 OLZ393226:OMD393226 OVV393226:OVZ393226 PFR393226:PFV393226 PPN393226:PPR393226 PZJ393226:PZN393226 QJF393226:QJJ393226 QTB393226:QTF393226 RCX393226:RDB393226 RMT393226:RMX393226 RWP393226:RWT393226 SGL393226:SGP393226 SQH393226:SQL393226 TAD393226:TAH393226 TJZ393226:TKD393226 TTV393226:TTZ393226 UDR393226:UDV393226 UNN393226:UNR393226 UXJ393226:UXN393226 VHF393226:VHJ393226 VRB393226:VRF393226 WAX393226:WBB393226 WKT393226:WKX393226 WUP393226:WUT393226 XEL393226:XEP393226 ID458762:IH458762 RZ458762:SD458762 ABV458762:ABZ458762 ALR458762:ALV458762 AVN458762:AVR458762 BFJ458762:BFN458762 BPF458762:BPJ458762 BZB458762:BZF458762 CIX458762:CJB458762 CST458762:CSX458762 DCP458762:DCT458762 DML458762:DMP458762 DWH458762:DWL458762 EGD458762:EGH458762 EPZ458762:EQD458762 EZV458762:EZZ458762 FJR458762:FJV458762 FTN458762:FTR458762 GDJ458762:GDN458762 GNF458762:GNJ458762 GXB458762:GXF458762 HGX458762:HHB458762 HQT458762:HQX458762 IAP458762:IAT458762 IKL458762:IKP458762 IUH458762:IUL458762 JED458762:JEH458762 JNZ458762:JOD458762 JXV458762:JXZ458762 KHR458762:KHV458762 KRN458762:KRR458762 LBJ458762:LBN458762 LLF458762:LLJ458762 LVB458762:LVF458762 MEX458762:MFB458762 MOT458762:MOX458762 MYP458762:MYT458762 NIL458762:NIP458762 NSH458762:NSL458762 OCD458762:OCH458762 OLZ458762:OMD458762 OVV458762:OVZ458762 PFR458762:PFV458762 PPN458762:PPR458762 PZJ458762:PZN458762 QJF458762:QJJ458762 QTB458762:QTF458762 RCX458762:RDB458762 RMT458762:RMX458762 RWP458762:RWT458762 SGL458762:SGP458762 SQH458762:SQL458762 TAD458762:TAH458762 TJZ458762:TKD458762 TTV458762:TTZ458762 UDR458762:UDV458762 UNN458762:UNR458762 UXJ458762:UXN458762 VHF458762:VHJ458762 VRB458762:VRF458762 WAX458762:WBB458762 WKT458762:WKX458762 WUP458762:WUT458762 XEL458762:XEP458762 ID524298:IH524298 RZ524298:SD524298 ABV524298:ABZ524298 ALR524298:ALV524298 AVN524298:AVR524298 BFJ524298:BFN524298 BPF524298:BPJ524298 BZB524298:BZF524298 CIX524298:CJB524298 CST524298:CSX524298 DCP524298:DCT524298 DML524298:DMP524298 DWH524298:DWL524298 EGD524298:EGH524298 EPZ524298:EQD524298 EZV524298:EZZ524298 FJR524298:FJV524298 FTN524298:FTR524298 GDJ524298:GDN524298 GNF524298:GNJ524298 GXB524298:GXF524298 HGX524298:HHB524298 HQT524298:HQX524298 IAP524298:IAT524298 IKL524298:IKP524298 IUH524298:IUL524298 JED524298:JEH524298 JNZ524298:JOD524298 JXV524298:JXZ524298 KHR524298:KHV524298 KRN524298:KRR524298 LBJ524298:LBN524298 LLF524298:LLJ524298 LVB524298:LVF524298 MEX524298:MFB524298 MOT524298:MOX524298 MYP524298:MYT524298 NIL524298:NIP524298 NSH524298:NSL524298 OCD524298:OCH524298 OLZ524298:OMD524298 OVV524298:OVZ524298 PFR524298:PFV524298 PPN524298:PPR524298 PZJ524298:PZN524298 QJF524298:QJJ524298 QTB524298:QTF524298 RCX524298:RDB524298 RMT524298:RMX524298 RWP524298:RWT524298 SGL524298:SGP524298 SQH524298:SQL524298 TAD524298:TAH524298 TJZ524298:TKD524298 TTV524298:TTZ524298 UDR524298:UDV524298 UNN524298:UNR524298 UXJ524298:UXN524298 VHF524298:VHJ524298 VRB524298:VRF524298 WAX524298:WBB524298 WKT524298:WKX524298 WUP524298:WUT524298 XEL524298:XEP524298 ID589834:IH589834 RZ589834:SD589834 ABV589834:ABZ589834 ALR589834:ALV589834 AVN589834:AVR589834 BFJ589834:BFN589834 BPF589834:BPJ589834 BZB589834:BZF589834 CIX589834:CJB589834 CST589834:CSX589834 DCP589834:DCT589834 DML589834:DMP589834 DWH589834:DWL589834 EGD589834:EGH589834 EPZ589834:EQD589834 EZV589834:EZZ589834 FJR589834:FJV589834 FTN589834:FTR589834 GDJ589834:GDN589834 GNF589834:GNJ589834 GXB589834:GXF589834 HGX589834:HHB589834 HQT589834:HQX589834 IAP589834:IAT589834 IKL589834:IKP589834 IUH589834:IUL589834 JED589834:JEH589834 JNZ589834:JOD589834 JXV589834:JXZ589834 KHR589834:KHV589834 KRN589834:KRR589834 LBJ589834:LBN589834 LLF589834:LLJ589834 LVB589834:LVF589834 MEX589834:MFB589834 MOT589834:MOX589834 MYP589834:MYT589834 NIL589834:NIP589834 NSH589834:NSL589834 OCD589834:OCH589834 OLZ589834:OMD589834 OVV589834:OVZ589834 PFR589834:PFV589834 PPN589834:PPR589834 PZJ589834:PZN589834 QJF589834:QJJ589834 QTB589834:QTF589834 RCX589834:RDB589834 RMT589834:RMX589834 RWP589834:RWT589834 SGL589834:SGP589834 SQH589834:SQL589834 TAD589834:TAH589834 TJZ589834:TKD589834 TTV589834:TTZ589834 UDR589834:UDV589834 UNN589834:UNR589834 UXJ589834:UXN589834 VHF589834:VHJ589834 VRB589834:VRF589834 WAX589834:WBB589834 WKT589834:WKX589834 WUP589834:WUT589834 XEL589834:XEP589834 ID655370:IH655370 RZ655370:SD655370 ABV655370:ABZ655370 ALR655370:ALV655370 AVN655370:AVR655370 BFJ655370:BFN655370 BPF655370:BPJ655370 BZB655370:BZF655370 CIX655370:CJB655370 CST655370:CSX655370 DCP655370:DCT655370 DML655370:DMP655370 DWH655370:DWL655370 EGD655370:EGH655370 EPZ655370:EQD655370 EZV655370:EZZ655370 FJR655370:FJV655370 FTN655370:FTR655370 GDJ655370:GDN655370 GNF655370:GNJ655370 GXB655370:GXF655370 HGX655370:HHB655370 HQT655370:HQX655370 IAP655370:IAT655370 IKL655370:IKP655370 IUH655370:IUL655370 JED655370:JEH655370 JNZ655370:JOD655370 JXV655370:JXZ655370 KHR655370:KHV655370 KRN655370:KRR655370 LBJ655370:LBN655370 LLF655370:LLJ655370 LVB655370:LVF655370 MEX655370:MFB655370 MOT655370:MOX655370 MYP655370:MYT655370 NIL655370:NIP655370 NSH655370:NSL655370 OCD655370:OCH655370 OLZ655370:OMD655370 OVV655370:OVZ655370 PFR655370:PFV655370 PPN655370:PPR655370 PZJ655370:PZN655370 QJF655370:QJJ655370 QTB655370:QTF655370 RCX655370:RDB655370 RMT655370:RMX655370 RWP655370:RWT655370 SGL655370:SGP655370 SQH655370:SQL655370 TAD655370:TAH655370 TJZ655370:TKD655370 TTV655370:TTZ655370 UDR655370:UDV655370 UNN655370:UNR655370 UXJ655370:UXN655370 VHF655370:VHJ655370 VRB655370:VRF655370 WAX655370:WBB655370 WKT655370:WKX655370 WUP655370:WUT655370 XEL655370:XEP655370 ID720906:IH720906 RZ720906:SD720906 ABV720906:ABZ720906 ALR720906:ALV720906 AVN720906:AVR720906 BFJ720906:BFN720906 BPF720906:BPJ720906 BZB720906:BZF720906 CIX720906:CJB720906 CST720906:CSX720906 DCP720906:DCT720906 DML720906:DMP720906 DWH720906:DWL720906 EGD720906:EGH720906 EPZ720906:EQD720906 EZV720906:EZZ720906 FJR720906:FJV720906 FTN720906:FTR720906 GDJ720906:GDN720906 GNF720906:GNJ720906 GXB720906:GXF720906 HGX720906:HHB720906 HQT720906:HQX720906 IAP720906:IAT720906 IKL720906:IKP720906 IUH720906:IUL720906 JED720906:JEH720906 JNZ720906:JOD720906 JXV720906:JXZ720906 KHR720906:KHV720906 KRN720906:KRR720906 LBJ720906:LBN720906 LLF720906:LLJ720906 LVB720906:LVF720906 MEX720906:MFB720906 MOT720906:MOX720906 MYP720906:MYT720906 NIL720906:NIP720906 NSH720906:NSL720906 OCD720906:OCH720906 OLZ720906:OMD720906 OVV720906:OVZ720906 PFR720906:PFV720906 PPN720906:PPR720906 PZJ720906:PZN720906 QJF720906:QJJ720906 QTB720906:QTF720906 RCX720906:RDB720906 RMT720906:RMX720906 RWP720906:RWT720906 SGL720906:SGP720906 SQH720906:SQL720906 TAD720906:TAH720906 TJZ720906:TKD720906 TTV720906:TTZ720906 UDR720906:UDV720906 UNN720906:UNR720906 UXJ720906:UXN720906 VHF720906:VHJ720906 VRB720906:VRF720906 WAX720906:WBB720906 WKT720906:WKX720906 WUP720906:WUT720906 XEL720906:XEP720906 ID786442:IH786442 RZ786442:SD786442 ABV786442:ABZ786442 ALR786442:ALV786442 AVN786442:AVR786442 BFJ786442:BFN786442 BPF786442:BPJ786442 BZB786442:BZF786442 CIX786442:CJB786442 CST786442:CSX786442 DCP786442:DCT786442 DML786442:DMP786442 DWH786442:DWL786442 EGD786442:EGH786442 EPZ786442:EQD786442 EZV786442:EZZ786442 FJR786442:FJV786442 FTN786442:FTR786442 GDJ786442:GDN786442 GNF786442:GNJ786442 GXB786442:GXF786442 HGX786442:HHB786442 HQT786442:HQX786442 IAP786442:IAT786442 IKL786442:IKP786442 IUH786442:IUL786442 JED786442:JEH786442 JNZ786442:JOD786442 JXV786442:JXZ786442 KHR786442:KHV786442 KRN786442:KRR786442 LBJ786442:LBN786442 LLF786442:LLJ786442 LVB786442:LVF786442 MEX786442:MFB786442 MOT786442:MOX786442 MYP786442:MYT786442 NIL786442:NIP786442 NSH786442:NSL786442 OCD786442:OCH786442 OLZ786442:OMD786442 OVV786442:OVZ786442 PFR786442:PFV786442 PPN786442:PPR786442 PZJ786442:PZN786442 QJF786442:QJJ786442 QTB786442:QTF786442 RCX786442:RDB786442 RMT786442:RMX786442 RWP786442:RWT786442 SGL786442:SGP786442 SQH786442:SQL786442 TAD786442:TAH786442 TJZ786442:TKD786442 TTV786442:TTZ786442 UDR786442:UDV786442 UNN786442:UNR786442 UXJ786442:UXN786442 VHF786442:VHJ786442 VRB786442:VRF786442 WAX786442:WBB786442 WKT786442:WKX786442 WUP786442:WUT786442 XEL786442:XEP786442 ID851978:IH851978 RZ851978:SD851978 ABV851978:ABZ851978 ALR851978:ALV851978 AVN851978:AVR851978 BFJ851978:BFN851978 BPF851978:BPJ851978 BZB851978:BZF851978 CIX851978:CJB851978 CST851978:CSX851978 DCP851978:DCT851978 DML851978:DMP851978 DWH851978:DWL851978 EGD851978:EGH851978 EPZ851978:EQD851978 EZV851978:EZZ851978 FJR851978:FJV851978 FTN851978:FTR851978 GDJ851978:GDN851978 GNF851978:GNJ851978 GXB851978:GXF851978 HGX851978:HHB851978 HQT851978:HQX851978 IAP851978:IAT851978 IKL851978:IKP851978 IUH851978:IUL851978 JED851978:JEH851978 JNZ851978:JOD851978 JXV851978:JXZ851978 KHR851978:KHV851978 KRN851978:KRR851978 LBJ851978:LBN851978 LLF851978:LLJ851978 LVB851978:LVF851978 MEX851978:MFB851978 MOT851978:MOX851978 MYP851978:MYT851978 NIL851978:NIP851978 NSH851978:NSL851978 OCD851978:OCH851978 OLZ851978:OMD851978 OVV851978:OVZ851978 PFR851978:PFV851978 PPN851978:PPR851978 PZJ851978:PZN851978 QJF851978:QJJ851978 QTB851978:QTF851978 RCX851978:RDB851978 RMT851978:RMX851978 RWP851978:RWT851978 SGL851978:SGP851978 SQH851978:SQL851978 TAD851978:TAH851978 TJZ851978:TKD851978 TTV851978:TTZ851978 UDR851978:UDV851978 UNN851978:UNR851978 UXJ851978:UXN851978 VHF851978:VHJ851978 VRB851978:VRF851978 WAX851978:WBB851978 WKT851978:WKX851978 WUP851978:WUT851978 XEL851978:XEP851978 ID917514:IH917514 RZ917514:SD917514 ABV917514:ABZ917514 ALR917514:ALV917514 AVN917514:AVR917514 BFJ917514:BFN917514 BPF917514:BPJ917514 BZB917514:BZF917514 CIX917514:CJB917514 CST917514:CSX917514 DCP917514:DCT917514 DML917514:DMP917514 DWH917514:DWL917514 EGD917514:EGH917514 EPZ917514:EQD917514 EZV917514:EZZ917514 FJR917514:FJV917514 FTN917514:FTR917514 GDJ917514:GDN917514 GNF917514:GNJ917514 GXB917514:GXF917514 HGX917514:HHB917514 HQT917514:HQX917514 IAP917514:IAT917514 IKL917514:IKP917514 IUH917514:IUL917514 JED917514:JEH917514 JNZ917514:JOD917514 JXV917514:JXZ917514 KHR917514:KHV917514 KRN917514:KRR917514 LBJ917514:LBN917514 LLF917514:LLJ917514 LVB917514:LVF917514 MEX917514:MFB917514 MOT917514:MOX917514 MYP917514:MYT917514 NIL917514:NIP917514 NSH917514:NSL917514 OCD917514:OCH917514 OLZ917514:OMD917514 OVV917514:OVZ917514 PFR917514:PFV917514 PPN917514:PPR917514 PZJ917514:PZN917514 QJF917514:QJJ917514 QTB917514:QTF917514 RCX917514:RDB917514 RMT917514:RMX917514 RWP917514:RWT917514 SGL917514:SGP917514 SQH917514:SQL917514 TAD917514:TAH917514 TJZ917514:TKD917514 TTV917514:TTZ917514 UDR917514:UDV917514 UNN917514:UNR917514 UXJ917514:UXN917514 VHF917514:VHJ917514 VRB917514:VRF917514 WAX917514:WBB917514 WKT917514:WKX917514 WUP917514:WUT917514 XEL917514:XEP917514 ID983050:IH983050 RZ983050:SD983050 ABV983050:ABZ983050 ALR983050:ALV983050 AVN983050:AVR983050 BFJ983050:BFN983050 BPF983050:BPJ983050 BZB983050:BZF983050 CIX983050:CJB983050 CST983050:CSX983050 DCP983050:DCT983050 DML983050:DMP983050 DWH983050:DWL983050 EGD983050:EGH983050 EPZ983050:EQD983050 EZV983050:EZZ983050 FJR983050:FJV983050 FTN983050:FTR983050 GDJ983050:GDN983050 GNF983050:GNJ983050 GXB983050:GXF983050 HGX983050:HHB983050 HQT983050:HQX983050 IAP983050:IAT983050 IKL983050:IKP983050 IUH983050:IUL983050 JED983050:JEH983050 JNZ983050:JOD983050 JXV983050:JXZ983050 KHR983050:KHV983050 KRN983050:KRR983050 LBJ983050:LBN983050 LLF983050:LLJ983050 LVB983050:LVF983050 MEX983050:MFB983050 MOT983050:MOX983050 MYP983050:MYT983050 NIL983050:NIP983050 NSH983050:NSL983050 OCD983050:OCH983050 OLZ983050:OMD983050 OVV983050:OVZ983050 PFR983050:PFV983050 PPN983050:PPR983050 PZJ983050:PZN983050 QJF983050:QJJ983050 QTB983050:QTF983050 RCX983050:RDB983050 RMT983050:RMX983050 RWP983050:RWT983050 SGL983050:SGP983050 SQH983050:SQL983050 TAD983050:TAH983050 TJZ983050:TKD983050 TTV983050:TTZ983050 UDR983050:UDV983050 UNN983050:UNR983050 UXJ983050:UXN983050 VHF983050:VHJ983050 VRB983050:VRF983050 WAX983050:WBB983050 WKT983050:WKX983050 WUP983050:WUT983050 XEL983050:XEP983050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JB1048570 SX1048570 ACT1048570 AMP1048570 AWL1048570 BGH1048570 BQD1048570 BZZ1048570 CJV1048570 CTR1048570 DDN1048570 DNJ1048570 DXF1048570 EHB1048570 EQX1048570 FAT1048570 FKP1048570 FUL1048570 GEH1048570 GOD1048570 GXZ1048570 HHV1048570 HRR1048570 IBN1048570 ILJ1048570 IVF1048570 JFB1048570 JOX1048570 JYT1048570 KIP1048570 KSL1048570 LCH1048570 LMD1048570 LVZ1048570 MFV1048570 MPR1048570 MZN1048570 NJJ1048570 NTF1048570 ODB1048570 OMX1048570 OWT1048570 PGP1048570 PQL1048570 QAH1048570 QKD1048570 QTZ1048570 RDV1048570 RNR1048570 RXN1048570 SHJ1048570 SRF1048570 TBB1048570 TKX1048570 TUT1048570 UEP1048570 UOL1048570 UYH1048570 VID1048570 VRZ1048570 WBV1048570 WLR1048570 WVN1048570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XEL983104:XEP983110 JB1048566:JB1048568 SX1048566:SX1048568 ACT1048566:ACT1048568 AMP1048566:AMP1048568 AWL1048566:AWL1048568 BGH1048566:BGH1048568 BQD1048566:BQD1048568 BZZ1048566:BZZ1048568 CJV1048566:CJV1048568 CTR1048566:CTR1048568 DDN1048566:DDN1048568 DNJ1048566:DNJ1048568 DXF1048566:DXF1048568 EHB1048566:EHB1048568 EQX1048566:EQX1048568 FAT1048566:FAT1048568 FKP1048566:FKP1048568 FUL1048566:FUL1048568 GEH1048566:GEH1048568 GOD1048566:GOD1048568 GXZ1048566:GXZ1048568 HHV1048566:HHV1048568 HRR1048566:HRR1048568 IBN1048566:IBN1048568 ILJ1048566:ILJ1048568 IVF1048566:IVF1048568 JFB1048566:JFB1048568 JOX1048566:JOX1048568 JYT1048566:JYT1048568 KIP1048566:KIP1048568 KSL1048566:KSL1048568 LCH1048566:LCH1048568 LMD1048566:LMD1048568 LVZ1048566:LVZ1048568 MFV1048566:MFV1048568 MPR1048566:MPR1048568 MZN1048566:MZN1048568 NJJ1048566:NJJ1048568 NTF1048566:NTF1048568 ODB1048566:ODB1048568 OMX1048566:OMX1048568 OWT1048566:OWT1048568 PGP1048566:PGP1048568 PQL1048566:PQL1048568 QAH1048566:QAH1048568 QKD1048566:QKD1048568 QTZ1048566:QTZ1048568 RDV1048566:RDV1048568 RNR1048566:RNR1048568 RXN1048566:RXN1048568 SHJ1048566:SHJ1048568 SRF1048566:SRF1048568 TBB1048566:TBB1048568 TKX1048566:TKX1048568 TUT1048566:TUT1048568 UEP1048566:UEP1048568 UOL1048566:UOL1048568 UYH1048566:UYH1048568 VID1048566:VID1048568 VRZ1048566:VRZ1048568 WBV1048566:WBV1048568 WLR1048566:WLR1048568 WVN1048566:WVN1048568 ID64:IH70 RZ64:SD70 ABV64:ABZ70 ALR64:ALV70 AVN64:AVR70 BFJ64:BFN70 BPF64:BPJ70 BZB64:BZF70 CIX64:CJB70 CST64:CSX70 DCP64:DCT70 DML64:DMP70 DWH64:DWL70 EGD64:EGH70 EPZ64:EQD70 EZV64:EZZ70 FJR64:FJV70 FTN64:FTR70 GDJ64:GDN70 GNF64:GNJ70 GXB64:GXF70 HGX64:HHB70 HQT64:HQX70 IAP64:IAT70 IKL64:IKP70 IUH64:IUL70 JED64:JEH70 JNZ64:JOD70 JXV64:JXZ70 KHR64:KHV70 KRN64:KRR70 LBJ64:LBN70 LLF64:LLJ70 LVB64:LVF70 MEX64:MFB70 MOT64:MOX70 MYP64:MYT70 NIL64:NIP70 NSH64:NSL70 OCD64:OCH70 OLZ64:OMD70 OVV64:OVZ70 PFR64:PFV70 PPN64:PPR70 PZJ64:PZN70 QJF64:QJJ70 QTB64:QTF70 RCX64:RDB70 RMT64:RMX70 RWP64:RWT70 SGL64:SGP70 SQH64:SQL70 TAD64:TAH70 TJZ64:TKD70 TTV64:TTZ70 UDR64:UDV70 UNN64:UNR70 UXJ64:UXN70 VHF64:VHJ70 VRB64:VRF70 WAX64:WBB70 WKT64:WKX70 WUP64:WUT70 XEL64:XEP70 ID65600:IH65606 RZ65600:SD65606 ABV65600:ABZ65606 ALR65600:ALV65606 AVN65600:AVR65606 BFJ65600:BFN65606 BPF65600:BPJ65606 BZB65600:BZF65606 CIX65600:CJB65606 CST65600:CSX65606 DCP65600:DCT65606 DML65600:DMP65606 DWH65600:DWL65606 EGD65600:EGH65606 EPZ65600:EQD65606 EZV65600:EZZ65606 FJR65600:FJV65606 FTN65600:FTR65606 GDJ65600:GDN65606 GNF65600:GNJ65606 GXB65600:GXF65606 HGX65600:HHB65606 HQT65600:HQX65606 IAP65600:IAT65606 IKL65600:IKP65606 IUH65600:IUL65606 JED65600:JEH65606 JNZ65600:JOD65606 JXV65600:JXZ65606 KHR65600:KHV65606 KRN65600:KRR65606 LBJ65600:LBN65606 LLF65600:LLJ65606 LVB65600:LVF65606 MEX65600:MFB65606 MOT65600:MOX65606 MYP65600:MYT65606 NIL65600:NIP65606 NSH65600:NSL65606 OCD65600:OCH65606 OLZ65600:OMD65606 OVV65600:OVZ65606 PFR65600:PFV65606 PPN65600:PPR65606 PZJ65600:PZN65606 QJF65600:QJJ65606 QTB65600:QTF65606 RCX65600:RDB65606 RMT65600:RMX65606 RWP65600:RWT65606 SGL65600:SGP65606 SQH65600:SQL65606 TAD65600:TAH65606 TJZ65600:TKD65606 TTV65600:TTZ65606 UDR65600:UDV65606 UNN65600:UNR65606 UXJ65600:UXN65606 VHF65600:VHJ65606 VRB65600:VRF65606 WAX65600:WBB65606 WKT65600:WKX65606 WUP65600:WUT65606 XEL65600:XEP65606 ID131136:IH131142 RZ131136:SD131142 ABV131136:ABZ131142 ALR131136:ALV131142 AVN131136:AVR131142 BFJ131136:BFN131142 BPF131136:BPJ131142 BZB131136:BZF131142 CIX131136:CJB131142 CST131136:CSX131142 DCP131136:DCT131142 DML131136:DMP131142 DWH131136:DWL131142 EGD131136:EGH131142 EPZ131136:EQD131142 EZV131136:EZZ131142 FJR131136:FJV131142 FTN131136:FTR131142 GDJ131136:GDN131142 GNF131136:GNJ131142 GXB131136:GXF131142 HGX131136:HHB131142 HQT131136:HQX131142 IAP131136:IAT131142 IKL131136:IKP131142 IUH131136:IUL131142 JED131136:JEH131142 JNZ131136:JOD131142 JXV131136:JXZ131142 KHR131136:KHV131142 KRN131136:KRR131142 LBJ131136:LBN131142 LLF131136:LLJ131142 LVB131136:LVF131142 MEX131136:MFB131142 MOT131136:MOX131142 MYP131136:MYT131142 NIL131136:NIP131142 NSH131136:NSL131142 OCD131136:OCH131142 OLZ131136:OMD131142 OVV131136:OVZ131142 PFR131136:PFV131142 PPN131136:PPR131142 PZJ131136:PZN131142 QJF131136:QJJ131142 QTB131136:QTF131142 RCX131136:RDB131142 RMT131136:RMX131142 RWP131136:RWT131142 SGL131136:SGP131142 SQH131136:SQL131142 TAD131136:TAH131142 TJZ131136:TKD131142 TTV131136:TTZ131142 UDR131136:UDV131142 UNN131136:UNR131142 UXJ131136:UXN131142 VHF131136:VHJ131142 VRB131136:VRF131142 WAX131136:WBB131142 WKT131136:WKX131142 WUP131136:WUT131142 XEL131136:XEP131142 ID196672:IH196678 RZ196672:SD196678 ABV196672:ABZ196678 ALR196672:ALV196678 AVN196672:AVR196678 BFJ196672:BFN196678 BPF196672:BPJ196678 BZB196672:BZF196678 CIX196672:CJB196678 CST196672:CSX196678 DCP196672:DCT196678 DML196672:DMP196678 DWH196672:DWL196678 EGD196672:EGH196678 EPZ196672:EQD196678 EZV196672:EZZ196678 FJR196672:FJV196678 FTN196672:FTR196678 GDJ196672:GDN196678 GNF196672:GNJ196678 GXB196672:GXF196678 HGX196672:HHB196678 HQT196672:HQX196678 IAP196672:IAT196678 IKL196672:IKP196678 IUH196672:IUL196678 JED196672:JEH196678 JNZ196672:JOD196678 JXV196672:JXZ196678 KHR196672:KHV196678 KRN196672:KRR196678 LBJ196672:LBN196678 LLF196672:LLJ196678 LVB196672:LVF196678 MEX196672:MFB196678 MOT196672:MOX196678 MYP196672:MYT196678 NIL196672:NIP196678 NSH196672:NSL196678 OCD196672:OCH196678 OLZ196672:OMD196678 OVV196672:OVZ196678 PFR196672:PFV196678 PPN196672:PPR196678 PZJ196672:PZN196678 QJF196672:QJJ196678 QTB196672:QTF196678 RCX196672:RDB196678 RMT196672:RMX196678 RWP196672:RWT196678 SGL196672:SGP196678 SQH196672:SQL196678 TAD196672:TAH196678 TJZ196672:TKD196678 TTV196672:TTZ196678 UDR196672:UDV196678 UNN196672:UNR196678 UXJ196672:UXN196678 VHF196672:VHJ196678 VRB196672:VRF196678 WAX196672:WBB196678 WKT196672:WKX196678 WUP196672:WUT196678 XEL196672:XEP196678 ID262208:IH262214 RZ262208:SD262214 ABV262208:ABZ262214 ALR262208:ALV262214 AVN262208:AVR262214 BFJ262208:BFN262214 BPF262208:BPJ262214 BZB262208:BZF262214 CIX262208:CJB262214 CST262208:CSX262214 DCP262208:DCT262214 DML262208:DMP262214 DWH262208:DWL262214 EGD262208:EGH262214 EPZ262208:EQD262214 EZV262208:EZZ262214 FJR262208:FJV262214 FTN262208:FTR262214 GDJ262208:GDN262214 GNF262208:GNJ262214 GXB262208:GXF262214 HGX262208:HHB262214 HQT262208:HQX262214 IAP262208:IAT262214 IKL262208:IKP262214 IUH262208:IUL262214 JED262208:JEH262214 JNZ262208:JOD262214 JXV262208:JXZ262214 KHR262208:KHV262214 KRN262208:KRR262214 LBJ262208:LBN262214 LLF262208:LLJ262214 LVB262208:LVF262214 MEX262208:MFB262214 MOT262208:MOX262214 MYP262208:MYT262214 NIL262208:NIP262214 NSH262208:NSL262214 OCD262208:OCH262214 OLZ262208:OMD262214 OVV262208:OVZ262214 PFR262208:PFV262214 PPN262208:PPR262214 PZJ262208:PZN262214 QJF262208:QJJ262214 QTB262208:QTF262214 RCX262208:RDB262214 RMT262208:RMX262214 RWP262208:RWT262214 SGL262208:SGP262214 SQH262208:SQL262214 TAD262208:TAH262214 TJZ262208:TKD262214 TTV262208:TTZ262214 UDR262208:UDV262214 UNN262208:UNR262214 UXJ262208:UXN262214 VHF262208:VHJ262214 VRB262208:VRF262214 WAX262208:WBB262214 WKT262208:WKX262214 WUP262208:WUT262214 XEL262208:XEP262214 ID327744:IH327750 RZ327744:SD327750 ABV327744:ABZ327750 ALR327744:ALV327750 AVN327744:AVR327750 BFJ327744:BFN327750 BPF327744:BPJ327750 BZB327744:BZF327750 CIX327744:CJB327750 CST327744:CSX327750 DCP327744:DCT327750 DML327744:DMP327750 DWH327744:DWL327750 EGD327744:EGH327750 EPZ327744:EQD327750 EZV327744:EZZ327750 FJR327744:FJV327750 FTN327744:FTR327750 GDJ327744:GDN327750 GNF327744:GNJ327750 GXB327744:GXF327750 HGX327744:HHB327750 HQT327744:HQX327750 IAP327744:IAT327750 IKL327744:IKP327750 IUH327744:IUL327750 JED327744:JEH327750 JNZ327744:JOD327750 JXV327744:JXZ327750 KHR327744:KHV327750 KRN327744:KRR327750 LBJ327744:LBN327750 LLF327744:LLJ327750 LVB327744:LVF327750 MEX327744:MFB327750 MOT327744:MOX327750 MYP327744:MYT327750 NIL327744:NIP327750 NSH327744:NSL327750 OCD327744:OCH327750 OLZ327744:OMD327750 OVV327744:OVZ327750 PFR327744:PFV327750 PPN327744:PPR327750 PZJ327744:PZN327750 QJF327744:QJJ327750 QTB327744:QTF327750 RCX327744:RDB327750 RMT327744:RMX327750 RWP327744:RWT327750 SGL327744:SGP327750 SQH327744:SQL327750 TAD327744:TAH327750 TJZ327744:TKD327750 TTV327744:TTZ327750 UDR327744:UDV327750 UNN327744:UNR327750 UXJ327744:UXN327750 VHF327744:VHJ327750 VRB327744:VRF327750 WAX327744:WBB327750 WKT327744:WKX327750 WUP327744:WUT327750 XEL327744:XEP327750 ID393280:IH393286 RZ393280:SD393286 ABV393280:ABZ393286 ALR393280:ALV393286 AVN393280:AVR393286 BFJ393280:BFN393286 BPF393280:BPJ393286 BZB393280:BZF393286 CIX393280:CJB393286 CST393280:CSX393286 DCP393280:DCT393286 DML393280:DMP393286 DWH393280:DWL393286 EGD393280:EGH393286 EPZ393280:EQD393286 EZV393280:EZZ393286 FJR393280:FJV393286 FTN393280:FTR393286 GDJ393280:GDN393286 GNF393280:GNJ393286 GXB393280:GXF393286 HGX393280:HHB393286 HQT393280:HQX393286 IAP393280:IAT393286 IKL393280:IKP393286 IUH393280:IUL393286 JED393280:JEH393286 JNZ393280:JOD393286 JXV393280:JXZ393286 KHR393280:KHV393286 KRN393280:KRR393286 LBJ393280:LBN393286 LLF393280:LLJ393286 LVB393280:LVF393286 MEX393280:MFB393286 MOT393280:MOX393286 MYP393280:MYT393286 NIL393280:NIP393286 NSH393280:NSL393286 OCD393280:OCH393286 OLZ393280:OMD393286 OVV393280:OVZ393286 PFR393280:PFV393286 PPN393280:PPR393286 PZJ393280:PZN393286 QJF393280:QJJ393286 QTB393280:QTF393286 RCX393280:RDB393286 RMT393280:RMX393286 RWP393280:RWT393286 SGL393280:SGP393286 SQH393280:SQL393286 TAD393280:TAH393286 TJZ393280:TKD393286 TTV393280:TTZ393286 UDR393280:UDV393286 UNN393280:UNR393286 UXJ393280:UXN393286 VHF393280:VHJ393286 VRB393280:VRF393286 WAX393280:WBB393286 WKT393280:WKX393286 WUP393280:WUT393286 XEL393280:XEP393286 ID458816:IH458822 RZ458816:SD458822 ABV458816:ABZ458822 ALR458816:ALV458822 AVN458816:AVR458822 BFJ458816:BFN458822 BPF458816:BPJ458822 BZB458816:BZF458822 CIX458816:CJB458822 CST458816:CSX458822 DCP458816:DCT458822 DML458816:DMP458822 DWH458816:DWL458822 EGD458816:EGH458822 EPZ458816:EQD458822 EZV458816:EZZ458822 FJR458816:FJV458822 FTN458816:FTR458822 GDJ458816:GDN458822 GNF458816:GNJ458822 GXB458816:GXF458822 HGX458816:HHB458822 HQT458816:HQX458822 IAP458816:IAT458822 IKL458816:IKP458822 IUH458816:IUL458822 JED458816:JEH458822 JNZ458816:JOD458822 JXV458816:JXZ458822 KHR458816:KHV458822 KRN458816:KRR458822 LBJ458816:LBN458822 LLF458816:LLJ458822 LVB458816:LVF458822 MEX458816:MFB458822 MOT458816:MOX458822 MYP458816:MYT458822 NIL458816:NIP458822 NSH458816:NSL458822 OCD458816:OCH458822 OLZ458816:OMD458822 OVV458816:OVZ458822 PFR458816:PFV458822 PPN458816:PPR458822 PZJ458816:PZN458822 QJF458816:QJJ458822 QTB458816:QTF458822 RCX458816:RDB458822 RMT458816:RMX458822 RWP458816:RWT458822 SGL458816:SGP458822 SQH458816:SQL458822 TAD458816:TAH458822 TJZ458816:TKD458822 TTV458816:TTZ458822 UDR458816:UDV458822 UNN458816:UNR458822 UXJ458816:UXN458822 VHF458816:VHJ458822 VRB458816:VRF458822 WAX458816:WBB458822 WKT458816:WKX458822 WUP458816:WUT458822 XEL458816:XEP458822 ID524352:IH524358 RZ524352:SD524358 ABV524352:ABZ524358 ALR524352:ALV524358 AVN524352:AVR524358 BFJ524352:BFN524358 BPF524352:BPJ524358 BZB524352:BZF524358 CIX524352:CJB524358 CST524352:CSX524358 DCP524352:DCT524358 DML524352:DMP524358 DWH524352:DWL524358 EGD524352:EGH524358 EPZ524352:EQD524358 EZV524352:EZZ524358 FJR524352:FJV524358 FTN524352:FTR524358 GDJ524352:GDN524358 GNF524352:GNJ524358 GXB524352:GXF524358 HGX524352:HHB524358 HQT524352:HQX524358 IAP524352:IAT524358 IKL524352:IKP524358 IUH524352:IUL524358 JED524352:JEH524358 JNZ524352:JOD524358 JXV524352:JXZ524358 KHR524352:KHV524358 KRN524352:KRR524358 LBJ524352:LBN524358 LLF524352:LLJ524358 LVB524352:LVF524358 MEX524352:MFB524358 MOT524352:MOX524358 MYP524352:MYT524358 NIL524352:NIP524358 NSH524352:NSL524358 OCD524352:OCH524358 OLZ524352:OMD524358 OVV524352:OVZ524358 PFR524352:PFV524358 PPN524352:PPR524358 PZJ524352:PZN524358 QJF524352:QJJ524358 QTB524352:QTF524358 RCX524352:RDB524358 RMT524352:RMX524358 RWP524352:RWT524358 SGL524352:SGP524358 SQH524352:SQL524358 TAD524352:TAH524358 TJZ524352:TKD524358 TTV524352:TTZ524358 UDR524352:UDV524358 UNN524352:UNR524358 UXJ524352:UXN524358 VHF524352:VHJ524358 VRB524352:VRF524358 WAX524352:WBB524358 WKT524352:WKX524358 WUP524352:WUT524358 XEL524352:XEP524358 ID589888:IH589894 RZ589888:SD589894 ABV589888:ABZ589894 ALR589888:ALV589894 AVN589888:AVR589894 BFJ589888:BFN589894 BPF589888:BPJ589894 BZB589888:BZF589894 CIX589888:CJB589894 CST589888:CSX589894 DCP589888:DCT589894 DML589888:DMP589894 DWH589888:DWL589894 EGD589888:EGH589894 EPZ589888:EQD589894 EZV589888:EZZ589894 FJR589888:FJV589894 FTN589888:FTR589894 GDJ589888:GDN589894 GNF589888:GNJ589894 GXB589888:GXF589894 HGX589888:HHB589894 HQT589888:HQX589894 IAP589888:IAT589894 IKL589888:IKP589894 IUH589888:IUL589894 JED589888:JEH589894 JNZ589888:JOD589894 JXV589888:JXZ589894 KHR589888:KHV589894 KRN589888:KRR589894 LBJ589888:LBN589894 LLF589888:LLJ589894 LVB589888:LVF589894 MEX589888:MFB589894 MOT589888:MOX589894 MYP589888:MYT589894 NIL589888:NIP589894 NSH589888:NSL589894 OCD589888:OCH589894 OLZ589888:OMD589894 OVV589888:OVZ589894 PFR589888:PFV589894 PPN589888:PPR589894 PZJ589888:PZN589894 QJF589888:QJJ589894 QTB589888:QTF589894 RCX589888:RDB589894 RMT589888:RMX589894 RWP589888:RWT589894 SGL589888:SGP589894 SQH589888:SQL589894 TAD589888:TAH589894 TJZ589888:TKD589894 TTV589888:TTZ589894 UDR589888:UDV589894 UNN589888:UNR589894 UXJ589888:UXN589894 VHF589888:VHJ589894 VRB589888:VRF589894 WAX589888:WBB589894 WKT589888:WKX589894 WUP589888:WUT589894 XEL589888:XEP589894 ID655424:IH655430 RZ655424:SD655430 ABV655424:ABZ655430 ALR655424:ALV655430 AVN655424:AVR655430 BFJ655424:BFN655430 BPF655424:BPJ655430 BZB655424:BZF655430 CIX655424:CJB655430 CST655424:CSX655430 DCP655424:DCT655430 DML655424:DMP655430 DWH655424:DWL655430 EGD655424:EGH655430 EPZ655424:EQD655430 EZV655424:EZZ655430 FJR655424:FJV655430 FTN655424:FTR655430 GDJ655424:GDN655430 GNF655424:GNJ655430 GXB655424:GXF655430 HGX655424:HHB655430 HQT655424:HQX655430 IAP655424:IAT655430 IKL655424:IKP655430 IUH655424:IUL655430 JED655424:JEH655430 JNZ655424:JOD655430 JXV655424:JXZ655430 KHR655424:KHV655430 KRN655424:KRR655430 LBJ655424:LBN655430 LLF655424:LLJ655430 LVB655424:LVF655430 MEX655424:MFB655430 MOT655424:MOX655430 MYP655424:MYT655430 NIL655424:NIP655430 NSH655424:NSL655430 OCD655424:OCH655430 OLZ655424:OMD655430 OVV655424:OVZ655430 PFR655424:PFV655430 PPN655424:PPR655430 PZJ655424:PZN655430 QJF655424:QJJ655430 QTB655424:QTF655430 RCX655424:RDB655430 RMT655424:RMX655430 RWP655424:RWT655430 SGL655424:SGP655430 SQH655424:SQL655430 TAD655424:TAH655430 TJZ655424:TKD655430 TTV655424:TTZ655430 UDR655424:UDV655430 UNN655424:UNR655430 UXJ655424:UXN655430 VHF655424:VHJ655430 VRB655424:VRF655430 WAX655424:WBB655430 WKT655424:WKX655430 WUP655424:WUT655430 XEL655424:XEP655430 ID720960:IH720966 RZ720960:SD720966 ABV720960:ABZ720966 ALR720960:ALV720966 AVN720960:AVR720966 BFJ720960:BFN720966 BPF720960:BPJ720966 BZB720960:BZF720966 CIX720960:CJB720966 CST720960:CSX720966 DCP720960:DCT720966 DML720960:DMP720966 DWH720960:DWL720966 EGD720960:EGH720966 EPZ720960:EQD720966 EZV720960:EZZ720966 FJR720960:FJV720966 FTN720960:FTR720966 GDJ720960:GDN720966 GNF720960:GNJ720966 GXB720960:GXF720966 HGX720960:HHB720966 HQT720960:HQX720966 IAP720960:IAT720966 IKL720960:IKP720966 IUH720960:IUL720966 JED720960:JEH720966 JNZ720960:JOD720966 JXV720960:JXZ720966 KHR720960:KHV720966 KRN720960:KRR720966 LBJ720960:LBN720966 LLF720960:LLJ720966 LVB720960:LVF720966 MEX720960:MFB720966 MOT720960:MOX720966 MYP720960:MYT720966 NIL720960:NIP720966 NSH720960:NSL720966 OCD720960:OCH720966 OLZ720960:OMD720966 OVV720960:OVZ720966 PFR720960:PFV720966 PPN720960:PPR720966 PZJ720960:PZN720966 QJF720960:QJJ720966 QTB720960:QTF720966 RCX720960:RDB720966 RMT720960:RMX720966 RWP720960:RWT720966 SGL720960:SGP720966 SQH720960:SQL720966 TAD720960:TAH720966 TJZ720960:TKD720966 TTV720960:TTZ720966 UDR720960:UDV720966 UNN720960:UNR720966 UXJ720960:UXN720966 VHF720960:VHJ720966 VRB720960:VRF720966 WAX720960:WBB720966 WKT720960:WKX720966 WUP720960:WUT720966 XEL720960:XEP720966 ID786496:IH786502 RZ786496:SD786502 ABV786496:ABZ786502 ALR786496:ALV786502 AVN786496:AVR786502 BFJ786496:BFN786502 BPF786496:BPJ786502 BZB786496:BZF786502 CIX786496:CJB786502 CST786496:CSX786502 DCP786496:DCT786502 DML786496:DMP786502 DWH786496:DWL786502 EGD786496:EGH786502 EPZ786496:EQD786502 EZV786496:EZZ786502 FJR786496:FJV786502 FTN786496:FTR786502 GDJ786496:GDN786502 GNF786496:GNJ786502 GXB786496:GXF786502 HGX786496:HHB786502 HQT786496:HQX786502 IAP786496:IAT786502 IKL786496:IKP786502 IUH786496:IUL786502 JED786496:JEH786502 JNZ786496:JOD786502 JXV786496:JXZ786502 KHR786496:KHV786502 KRN786496:KRR786502 LBJ786496:LBN786502 LLF786496:LLJ786502 LVB786496:LVF786502 MEX786496:MFB786502 MOT786496:MOX786502 MYP786496:MYT786502 NIL786496:NIP786502 NSH786496:NSL786502 OCD786496:OCH786502 OLZ786496:OMD786502 OVV786496:OVZ786502 PFR786496:PFV786502 PPN786496:PPR786502 PZJ786496:PZN786502 QJF786496:QJJ786502 QTB786496:QTF786502 RCX786496:RDB786502 RMT786496:RMX786502 RWP786496:RWT786502 SGL786496:SGP786502 SQH786496:SQL786502 TAD786496:TAH786502 TJZ786496:TKD786502 TTV786496:TTZ786502 UDR786496:UDV786502 UNN786496:UNR786502 UXJ786496:UXN786502 VHF786496:VHJ786502 VRB786496:VRF786502 WAX786496:WBB786502 WKT786496:WKX786502 WUP786496:WUT786502 XEL786496:XEP786502 ID852032:IH852038 RZ852032:SD852038 ABV852032:ABZ852038 ALR852032:ALV852038 AVN852032:AVR852038 BFJ852032:BFN852038 BPF852032:BPJ852038 BZB852032:BZF852038 CIX852032:CJB852038 CST852032:CSX852038 DCP852032:DCT852038 DML852032:DMP852038 DWH852032:DWL852038 EGD852032:EGH852038 EPZ852032:EQD852038 EZV852032:EZZ852038 FJR852032:FJV852038 FTN852032:FTR852038 GDJ852032:GDN852038 GNF852032:GNJ852038 GXB852032:GXF852038 HGX852032:HHB852038 HQT852032:HQX852038 IAP852032:IAT852038 IKL852032:IKP852038 IUH852032:IUL852038 JED852032:JEH852038 JNZ852032:JOD852038 JXV852032:JXZ852038 KHR852032:KHV852038 KRN852032:KRR852038 LBJ852032:LBN852038 LLF852032:LLJ852038 LVB852032:LVF852038 MEX852032:MFB852038 MOT852032:MOX852038 MYP852032:MYT852038 NIL852032:NIP852038 NSH852032:NSL852038 OCD852032:OCH852038 OLZ852032:OMD852038 OVV852032:OVZ852038 PFR852032:PFV852038 PPN852032:PPR852038 PZJ852032:PZN852038 QJF852032:QJJ852038 QTB852032:QTF852038 RCX852032:RDB852038 RMT852032:RMX852038 RWP852032:RWT852038 SGL852032:SGP852038 SQH852032:SQL852038 TAD852032:TAH852038 TJZ852032:TKD852038 TTV852032:TTZ852038 UDR852032:UDV852038 UNN852032:UNR852038 UXJ852032:UXN852038 VHF852032:VHJ852038 VRB852032:VRF852038 WAX852032:WBB852038 WKT852032:WKX852038 WUP852032:WUT852038 XEL852032:XEP852038 ID917568:IH917574 RZ917568:SD917574 ABV917568:ABZ917574 ALR917568:ALV917574 AVN917568:AVR917574 BFJ917568:BFN917574 BPF917568:BPJ917574 BZB917568:BZF917574 CIX917568:CJB917574 CST917568:CSX917574 DCP917568:DCT917574 DML917568:DMP917574 DWH917568:DWL917574 EGD917568:EGH917574 EPZ917568:EQD917574 EZV917568:EZZ917574 FJR917568:FJV917574 FTN917568:FTR917574 GDJ917568:GDN917574 GNF917568:GNJ917574 GXB917568:GXF917574 HGX917568:HHB917574 HQT917568:HQX917574 IAP917568:IAT917574 IKL917568:IKP917574 IUH917568:IUL917574 JED917568:JEH917574 JNZ917568:JOD917574 JXV917568:JXZ917574 KHR917568:KHV917574 KRN917568:KRR917574 LBJ917568:LBN917574 LLF917568:LLJ917574 LVB917568:LVF917574 MEX917568:MFB917574 MOT917568:MOX917574 MYP917568:MYT917574 NIL917568:NIP917574 NSH917568:NSL917574 OCD917568:OCH917574 OLZ917568:OMD917574 OVV917568:OVZ917574 PFR917568:PFV917574 PPN917568:PPR917574 PZJ917568:PZN917574 QJF917568:QJJ917574 QTB917568:QTF917574 RCX917568:RDB917574 RMT917568:RMX917574 RWP917568:RWT917574 SGL917568:SGP917574 SQH917568:SQL917574 TAD917568:TAH917574 TJZ917568:TKD917574 TTV917568:TTZ917574 UDR917568:UDV917574 UNN917568:UNR917574 UXJ917568:UXN917574 VHF917568:VHJ917574 VRB917568:VRF917574 WAX917568:WBB917574 WKT917568:WKX917574 WUP917568:WUT917574 XEL917568:XEP917574 ID983104:IH983110 RZ983104:SD983110 ABV983104:ABZ983110 ALR983104:ALV983110 AVN983104:AVR983110 BFJ983104:BFN983110 BPF983104:BPJ983110 BZB983104:BZF983110 CIX983104:CJB983110 CST983104:CSX983110 DCP983104:DCT983110 DML983104:DMP983110 DWH983104:DWL983110 EGD983104:EGH983110 EPZ983104:EQD983110 EZV983104:EZZ983110 FJR983104:FJV983110 FTN983104:FTR983110 GDJ983104:GDN983110 GNF983104:GNJ983110 GXB983104:GXF983110 HGX983104:HHB983110 HQT983104:HQX983110 IAP983104:IAT983110 IKL983104:IKP983110 IUH983104:IUL983110 JED983104:JEH983110 JNZ983104:JOD983110 JXV983104:JXZ983110 KHR983104:KHV983110 KRN983104:KRR983110 LBJ983104:LBN983110 LLF983104:LLJ983110 LVB983104:LVF983110 MEX983104:MFB983110 MOT983104:MOX983110 MYP983104:MYT983110 NIL983104:NIP983110 NSH983104:NSL983110 OCD983104:OCH983110 OLZ983104:OMD983110 OVV983104:OVZ983110 PFR983104:PFV983110 PPN983104:PPR983110 PZJ983104:PZN983110 QJF983104:QJJ983110 QTB983104:QTF983110 RCX983104:RDB983110 RMT983104:RMX983110 RWP983104:RWT983110 SGL983104:SGP983110 SQH983104:SQL983110 TAD983104:TAH983110 TJZ983104:TKD983110 TTV983104:TTZ983110 UDR983104:UDV983110 UNN983104:UNR983110 UXJ983104:UXN983110 VHF983104:VHJ983110 VRB983104:VRF983110 WAX983104:WBB983110 WKT983104:WKX983110 WUP983104:WUT983110 D1048566:F1048568 D983030:F983032 D917494:F917496 D851958:F851960 D786422:F786424 D720886:F720888 D655350:F655352 D589814:F589816 D524278:F524280 D458742:F458744 D393206:F393208 D327670:F327672 D262134:F262136 D196598:F196600 D131062:F131064 D65526:F65528 D1048570:F1048570 D983034:F983034 D917498:F917498 D851962:F851962 D786426:F786426 D720890:F720890 D655354:F655354 D589818:F589818 D524282:F524282 D458746:F458746 D393210:F393210 D327674:F327674 D262138:F262138 D196602:F196602 D131066:F131066 D65530:F65530 D10:F10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F939-A182-4F9B-B829-A15815BA92EB}">
  <dimension ref="A2:IX89"/>
  <sheetViews>
    <sheetView topLeftCell="A76" workbookViewId="0">
      <selection activeCell="F56" sqref="F56:F80"/>
    </sheetView>
  </sheetViews>
  <sheetFormatPr defaultColWidth="9.28515625" defaultRowHeight="12.75"/>
  <cols>
    <col min="1" max="1" width="10.85546875" style="26" customWidth="1"/>
    <col min="2" max="2" width="59.140625" style="26" customWidth="1"/>
    <col min="3" max="3" width="12.28515625" style="26" customWidth="1"/>
    <col min="4" max="6" width="18.140625" style="26" customWidth="1"/>
    <col min="7" max="7" width="11.42578125" style="26" bestFit="1" customWidth="1"/>
    <col min="8" max="8" width="9.5703125" style="26" bestFit="1" customWidth="1"/>
    <col min="9" max="234" width="9.28515625" style="26"/>
    <col min="235" max="235" width="13.7109375" style="26" customWidth="1"/>
    <col min="236" max="236" width="59.140625" style="26" customWidth="1"/>
    <col min="237" max="237" width="15.7109375" style="26" customWidth="1"/>
    <col min="238" max="238" width="27.28515625" style="26" customWidth="1"/>
    <col min="239" max="242" width="22.42578125" style="26" customWidth="1"/>
    <col min="243" max="243" width="26.7109375" style="26" customWidth="1"/>
    <col min="244" max="253" width="9.28515625" style="26"/>
    <col min="254" max="258" width="9.28515625" style="27"/>
    <col min="259" max="259" width="10.85546875" style="27" customWidth="1"/>
    <col min="260" max="260" width="59.140625" style="27" customWidth="1"/>
    <col min="261" max="261" width="12.28515625" style="27" customWidth="1"/>
    <col min="262" max="262" width="18.140625" style="27" customWidth="1"/>
    <col min="263" max="263" width="10.42578125" style="27" bestFit="1" customWidth="1"/>
    <col min="264" max="490" width="9.28515625" style="27"/>
    <col min="491" max="491" width="13.7109375" style="27" customWidth="1"/>
    <col min="492" max="492" width="59.140625" style="27" customWidth="1"/>
    <col min="493" max="493" width="15.7109375" style="27" customWidth="1"/>
    <col min="494" max="494" width="27.28515625" style="27" customWidth="1"/>
    <col min="495" max="498" width="22.42578125" style="27" customWidth="1"/>
    <col min="499" max="499" width="26.7109375" style="27" customWidth="1"/>
    <col min="500" max="514" width="9.28515625" style="27"/>
    <col min="515" max="515" width="10.85546875" style="27" customWidth="1"/>
    <col min="516" max="516" width="59.140625" style="27" customWidth="1"/>
    <col min="517" max="517" width="12.28515625" style="27" customWidth="1"/>
    <col min="518" max="518" width="18.140625" style="27" customWidth="1"/>
    <col min="519" max="519" width="10.42578125" style="27" bestFit="1" customWidth="1"/>
    <col min="520" max="746" width="9.28515625" style="27"/>
    <col min="747" max="747" width="13.7109375" style="27" customWidth="1"/>
    <col min="748" max="748" width="59.140625" style="27" customWidth="1"/>
    <col min="749" max="749" width="15.7109375" style="27" customWidth="1"/>
    <col min="750" max="750" width="27.28515625" style="27" customWidth="1"/>
    <col min="751" max="754" width="22.42578125" style="27" customWidth="1"/>
    <col min="755" max="755" width="26.7109375" style="27" customWidth="1"/>
    <col min="756" max="770" width="9.28515625" style="27"/>
    <col min="771" max="771" width="10.85546875" style="27" customWidth="1"/>
    <col min="772" max="772" width="59.140625" style="27" customWidth="1"/>
    <col min="773" max="773" width="12.28515625" style="27" customWidth="1"/>
    <col min="774" max="774" width="18.140625" style="27" customWidth="1"/>
    <col min="775" max="775" width="10.42578125" style="27" bestFit="1" customWidth="1"/>
    <col min="776" max="1002" width="9.28515625" style="27"/>
    <col min="1003" max="1003" width="13.7109375" style="27" customWidth="1"/>
    <col min="1004" max="1004" width="59.140625" style="27" customWidth="1"/>
    <col min="1005" max="1005" width="15.7109375" style="27" customWidth="1"/>
    <col min="1006" max="1006" width="27.28515625" style="27" customWidth="1"/>
    <col min="1007" max="1010" width="22.42578125" style="27" customWidth="1"/>
    <col min="1011" max="1011" width="26.7109375" style="27" customWidth="1"/>
    <col min="1012" max="1026" width="9.28515625" style="27"/>
    <col min="1027" max="1027" width="10.85546875" style="27" customWidth="1"/>
    <col min="1028" max="1028" width="59.140625" style="27" customWidth="1"/>
    <col min="1029" max="1029" width="12.28515625" style="27" customWidth="1"/>
    <col min="1030" max="1030" width="18.140625" style="27" customWidth="1"/>
    <col min="1031" max="1031" width="10.42578125" style="27" bestFit="1" customWidth="1"/>
    <col min="1032" max="1258" width="9.28515625" style="27"/>
    <col min="1259" max="1259" width="13.7109375" style="27" customWidth="1"/>
    <col min="1260" max="1260" width="59.140625" style="27" customWidth="1"/>
    <col min="1261" max="1261" width="15.7109375" style="27" customWidth="1"/>
    <col min="1262" max="1262" width="27.28515625" style="27" customWidth="1"/>
    <col min="1263" max="1266" width="22.42578125" style="27" customWidth="1"/>
    <col min="1267" max="1267" width="26.7109375" style="27" customWidth="1"/>
    <col min="1268" max="1282" width="9.28515625" style="27"/>
    <col min="1283" max="1283" width="10.85546875" style="27" customWidth="1"/>
    <col min="1284" max="1284" width="59.140625" style="27" customWidth="1"/>
    <col min="1285" max="1285" width="12.28515625" style="27" customWidth="1"/>
    <col min="1286" max="1286" width="18.140625" style="27" customWidth="1"/>
    <col min="1287" max="1287" width="10.42578125" style="27" bestFit="1" customWidth="1"/>
    <col min="1288" max="1514" width="9.28515625" style="27"/>
    <col min="1515" max="1515" width="13.7109375" style="27" customWidth="1"/>
    <col min="1516" max="1516" width="59.140625" style="27" customWidth="1"/>
    <col min="1517" max="1517" width="15.7109375" style="27" customWidth="1"/>
    <col min="1518" max="1518" width="27.28515625" style="27" customWidth="1"/>
    <col min="1519" max="1522" width="22.42578125" style="27" customWidth="1"/>
    <col min="1523" max="1523" width="26.7109375" style="27" customWidth="1"/>
    <col min="1524" max="1538" width="9.28515625" style="27"/>
    <col min="1539" max="1539" width="10.85546875" style="27" customWidth="1"/>
    <col min="1540" max="1540" width="59.140625" style="27" customWidth="1"/>
    <col min="1541" max="1541" width="12.28515625" style="27" customWidth="1"/>
    <col min="1542" max="1542" width="18.140625" style="27" customWidth="1"/>
    <col min="1543" max="1543" width="10.42578125" style="27" bestFit="1" customWidth="1"/>
    <col min="1544" max="1770" width="9.28515625" style="27"/>
    <col min="1771" max="1771" width="13.7109375" style="27" customWidth="1"/>
    <col min="1772" max="1772" width="59.140625" style="27" customWidth="1"/>
    <col min="1773" max="1773" width="15.7109375" style="27" customWidth="1"/>
    <col min="1774" max="1774" width="27.28515625" style="27" customWidth="1"/>
    <col min="1775" max="1778" width="22.42578125" style="27" customWidth="1"/>
    <col min="1779" max="1779" width="26.7109375" style="27" customWidth="1"/>
    <col min="1780" max="1794" width="9.28515625" style="27"/>
    <col min="1795" max="1795" width="10.85546875" style="27" customWidth="1"/>
    <col min="1796" max="1796" width="59.140625" style="27" customWidth="1"/>
    <col min="1797" max="1797" width="12.28515625" style="27" customWidth="1"/>
    <col min="1798" max="1798" width="18.140625" style="27" customWidth="1"/>
    <col min="1799" max="1799" width="10.42578125" style="27" bestFit="1" customWidth="1"/>
    <col min="1800" max="2026" width="9.28515625" style="27"/>
    <col min="2027" max="2027" width="13.7109375" style="27" customWidth="1"/>
    <col min="2028" max="2028" width="59.140625" style="27" customWidth="1"/>
    <col min="2029" max="2029" width="15.7109375" style="27" customWidth="1"/>
    <col min="2030" max="2030" width="27.28515625" style="27" customWidth="1"/>
    <col min="2031" max="2034" width="22.42578125" style="27" customWidth="1"/>
    <col min="2035" max="2035" width="26.7109375" style="27" customWidth="1"/>
    <col min="2036" max="2050" width="9.28515625" style="27"/>
    <col min="2051" max="2051" width="10.85546875" style="27" customWidth="1"/>
    <col min="2052" max="2052" width="59.140625" style="27" customWidth="1"/>
    <col min="2053" max="2053" width="12.28515625" style="27" customWidth="1"/>
    <col min="2054" max="2054" width="18.140625" style="27" customWidth="1"/>
    <col min="2055" max="2055" width="10.42578125" style="27" bestFit="1" customWidth="1"/>
    <col min="2056" max="2282" width="9.28515625" style="27"/>
    <col min="2283" max="2283" width="13.7109375" style="27" customWidth="1"/>
    <col min="2284" max="2284" width="59.140625" style="27" customWidth="1"/>
    <col min="2285" max="2285" width="15.7109375" style="27" customWidth="1"/>
    <col min="2286" max="2286" width="27.28515625" style="27" customWidth="1"/>
    <col min="2287" max="2290" width="22.42578125" style="27" customWidth="1"/>
    <col min="2291" max="2291" width="26.7109375" style="27" customWidth="1"/>
    <col min="2292" max="2306" width="9.28515625" style="27"/>
    <col min="2307" max="2307" width="10.85546875" style="27" customWidth="1"/>
    <col min="2308" max="2308" width="59.140625" style="27" customWidth="1"/>
    <col min="2309" max="2309" width="12.28515625" style="27" customWidth="1"/>
    <col min="2310" max="2310" width="18.140625" style="27" customWidth="1"/>
    <col min="2311" max="2311" width="10.42578125" style="27" bestFit="1" customWidth="1"/>
    <col min="2312" max="2538" width="9.28515625" style="27"/>
    <col min="2539" max="2539" width="13.7109375" style="27" customWidth="1"/>
    <col min="2540" max="2540" width="59.140625" style="27" customWidth="1"/>
    <col min="2541" max="2541" width="15.7109375" style="27" customWidth="1"/>
    <col min="2542" max="2542" width="27.28515625" style="27" customWidth="1"/>
    <col min="2543" max="2546" width="22.42578125" style="27" customWidth="1"/>
    <col min="2547" max="2547" width="26.7109375" style="27" customWidth="1"/>
    <col min="2548" max="2562" width="9.28515625" style="27"/>
    <col min="2563" max="2563" width="10.85546875" style="27" customWidth="1"/>
    <col min="2564" max="2564" width="59.140625" style="27" customWidth="1"/>
    <col min="2565" max="2565" width="12.28515625" style="27" customWidth="1"/>
    <col min="2566" max="2566" width="18.140625" style="27" customWidth="1"/>
    <col min="2567" max="2567" width="10.42578125" style="27" bestFit="1" customWidth="1"/>
    <col min="2568" max="2794" width="9.28515625" style="27"/>
    <col min="2795" max="2795" width="13.7109375" style="27" customWidth="1"/>
    <col min="2796" max="2796" width="59.140625" style="27" customWidth="1"/>
    <col min="2797" max="2797" width="15.7109375" style="27" customWidth="1"/>
    <col min="2798" max="2798" width="27.28515625" style="27" customWidth="1"/>
    <col min="2799" max="2802" width="22.42578125" style="27" customWidth="1"/>
    <col min="2803" max="2803" width="26.7109375" style="27" customWidth="1"/>
    <col min="2804" max="2818" width="9.28515625" style="27"/>
    <col min="2819" max="2819" width="10.85546875" style="27" customWidth="1"/>
    <col min="2820" max="2820" width="59.140625" style="27" customWidth="1"/>
    <col min="2821" max="2821" width="12.28515625" style="27" customWidth="1"/>
    <col min="2822" max="2822" width="18.140625" style="27" customWidth="1"/>
    <col min="2823" max="2823" width="10.42578125" style="27" bestFit="1" customWidth="1"/>
    <col min="2824" max="3050" width="9.28515625" style="27"/>
    <col min="3051" max="3051" width="13.7109375" style="27" customWidth="1"/>
    <col min="3052" max="3052" width="59.140625" style="27" customWidth="1"/>
    <col min="3053" max="3053" width="15.7109375" style="27" customWidth="1"/>
    <col min="3054" max="3054" width="27.28515625" style="27" customWidth="1"/>
    <col min="3055" max="3058" width="22.42578125" style="27" customWidth="1"/>
    <col min="3059" max="3059" width="26.7109375" style="27" customWidth="1"/>
    <col min="3060" max="3074" width="9.28515625" style="27"/>
    <col min="3075" max="3075" width="10.85546875" style="27" customWidth="1"/>
    <col min="3076" max="3076" width="59.140625" style="27" customWidth="1"/>
    <col min="3077" max="3077" width="12.28515625" style="27" customWidth="1"/>
    <col min="3078" max="3078" width="18.140625" style="27" customWidth="1"/>
    <col min="3079" max="3079" width="10.42578125" style="27" bestFit="1" customWidth="1"/>
    <col min="3080" max="3306" width="9.28515625" style="27"/>
    <col min="3307" max="3307" width="13.7109375" style="27" customWidth="1"/>
    <col min="3308" max="3308" width="59.140625" style="27" customWidth="1"/>
    <col min="3309" max="3309" width="15.7109375" style="27" customWidth="1"/>
    <col min="3310" max="3310" width="27.28515625" style="27" customWidth="1"/>
    <col min="3311" max="3314" width="22.42578125" style="27" customWidth="1"/>
    <col min="3315" max="3315" width="26.7109375" style="27" customWidth="1"/>
    <col min="3316" max="3330" width="9.28515625" style="27"/>
    <col min="3331" max="3331" width="10.85546875" style="27" customWidth="1"/>
    <col min="3332" max="3332" width="59.140625" style="27" customWidth="1"/>
    <col min="3333" max="3333" width="12.28515625" style="27" customWidth="1"/>
    <col min="3334" max="3334" width="18.140625" style="27" customWidth="1"/>
    <col min="3335" max="3335" width="10.42578125" style="27" bestFit="1" customWidth="1"/>
    <col min="3336" max="3562" width="9.28515625" style="27"/>
    <col min="3563" max="3563" width="13.7109375" style="27" customWidth="1"/>
    <col min="3564" max="3564" width="59.140625" style="27" customWidth="1"/>
    <col min="3565" max="3565" width="15.7109375" style="27" customWidth="1"/>
    <col min="3566" max="3566" width="27.28515625" style="27" customWidth="1"/>
    <col min="3567" max="3570" width="22.42578125" style="27" customWidth="1"/>
    <col min="3571" max="3571" width="26.7109375" style="27" customWidth="1"/>
    <col min="3572" max="3586" width="9.28515625" style="27"/>
    <col min="3587" max="3587" width="10.85546875" style="27" customWidth="1"/>
    <col min="3588" max="3588" width="59.140625" style="27" customWidth="1"/>
    <col min="3589" max="3589" width="12.28515625" style="27" customWidth="1"/>
    <col min="3590" max="3590" width="18.140625" style="27" customWidth="1"/>
    <col min="3591" max="3591" width="10.42578125" style="27" bestFit="1" customWidth="1"/>
    <col min="3592" max="3818" width="9.28515625" style="27"/>
    <col min="3819" max="3819" width="13.7109375" style="27" customWidth="1"/>
    <col min="3820" max="3820" width="59.140625" style="27" customWidth="1"/>
    <col min="3821" max="3821" width="15.7109375" style="27" customWidth="1"/>
    <col min="3822" max="3822" width="27.28515625" style="27" customWidth="1"/>
    <col min="3823" max="3826" width="22.42578125" style="27" customWidth="1"/>
    <col min="3827" max="3827" width="26.7109375" style="27" customWidth="1"/>
    <col min="3828" max="3842" width="9.28515625" style="27"/>
    <col min="3843" max="3843" width="10.85546875" style="27" customWidth="1"/>
    <col min="3844" max="3844" width="59.140625" style="27" customWidth="1"/>
    <col min="3845" max="3845" width="12.28515625" style="27" customWidth="1"/>
    <col min="3846" max="3846" width="18.140625" style="27" customWidth="1"/>
    <col min="3847" max="3847" width="10.42578125" style="27" bestFit="1" customWidth="1"/>
    <col min="3848" max="4074" width="9.28515625" style="27"/>
    <col min="4075" max="4075" width="13.7109375" style="27" customWidth="1"/>
    <col min="4076" max="4076" width="59.140625" style="27" customWidth="1"/>
    <col min="4077" max="4077" width="15.7109375" style="27" customWidth="1"/>
    <col min="4078" max="4078" width="27.28515625" style="27" customWidth="1"/>
    <col min="4079" max="4082" width="22.42578125" style="27" customWidth="1"/>
    <col min="4083" max="4083" width="26.7109375" style="27" customWidth="1"/>
    <col min="4084" max="4098" width="9.28515625" style="27"/>
    <col min="4099" max="4099" width="10.85546875" style="27" customWidth="1"/>
    <col min="4100" max="4100" width="59.140625" style="27" customWidth="1"/>
    <col min="4101" max="4101" width="12.28515625" style="27" customWidth="1"/>
    <col min="4102" max="4102" width="18.140625" style="27" customWidth="1"/>
    <col min="4103" max="4103" width="10.42578125" style="27" bestFit="1" customWidth="1"/>
    <col min="4104" max="4330" width="9.28515625" style="27"/>
    <col min="4331" max="4331" width="13.7109375" style="27" customWidth="1"/>
    <col min="4332" max="4332" width="59.140625" style="27" customWidth="1"/>
    <col min="4333" max="4333" width="15.7109375" style="27" customWidth="1"/>
    <col min="4334" max="4334" width="27.28515625" style="27" customWidth="1"/>
    <col min="4335" max="4338" width="22.42578125" style="27" customWidth="1"/>
    <col min="4339" max="4339" width="26.7109375" style="27" customWidth="1"/>
    <col min="4340" max="4354" width="9.28515625" style="27"/>
    <col min="4355" max="4355" width="10.85546875" style="27" customWidth="1"/>
    <col min="4356" max="4356" width="59.140625" style="27" customWidth="1"/>
    <col min="4357" max="4357" width="12.28515625" style="27" customWidth="1"/>
    <col min="4358" max="4358" width="18.140625" style="27" customWidth="1"/>
    <col min="4359" max="4359" width="10.42578125" style="27" bestFit="1" customWidth="1"/>
    <col min="4360" max="4586" width="9.28515625" style="27"/>
    <col min="4587" max="4587" width="13.7109375" style="27" customWidth="1"/>
    <col min="4588" max="4588" width="59.140625" style="27" customWidth="1"/>
    <col min="4589" max="4589" width="15.7109375" style="27" customWidth="1"/>
    <col min="4590" max="4590" width="27.28515625" style="27" customWidth="1"/>
    <col min="4591" max="4594" width="22.42578125" style="27" customWidth="1"/>
    <col min="4595" max="4595" width="26.7109375" style="27" customWidth="1"/>
    <col min="4596" max="4610" width="9.28515625" style="27"/>
    <col min="4611" max="4611" width="10.85546875" style="27" customWidth="1"/>
    <col min="4612" max="4612" width="59.140625" style="27" customWidth="1"/>
    <col min="4613" max="4613" width="12.28515625" style="27" customWidth="1"/>
    <col min="4614" max="4614" width="18.140625" style="27" customWidth="1"/>
    <col min="4615" max="4615" width="10.42578125" style="27" bestFit="1" customWidth="1"/>
    <col min="4616" max="4842" width="9.28515625" style="27"/>
    <col min="4843" max="4843" width="13.7109375" style="27" customWidth="1"/>
    <col min="4844" max="4844" width="59.140625" style="27" customWidth="1"/>
    <col min="4845" max="4845" width="15.7109375" style="27" customWidth="1"/>
    <col min="4846" max="4846" width="27.28515625" style="27" customWidth="1"/>
    <col min="4847" max="4850" width="22.42578125" style="27" customWidth="1"/>
    <col min="4851" max="4851" width="26.7109375" style="27" customWidth="1"/>
    <col min="4852" max="4866" width="9.28515625" style="27"/>
    <col min="4867" max="4867" width="10.85546875" style="27" customWidth="1"/>
    <col min="4868" max="4868" width="59.140625" style="27" customWidth="1"/>
    <col min="4869" max="4869" width="12.28515625" style="27" customWidth="1"/>
    <col min="4870" max="4870" width="18.140625" style="27" customWidth="1"/>
    <col min="4871" max="4871" width="10.42578125" style="27" bestFit="1" customWidth="1"/>
    <col min="4872" max="5098" width="9.28515625" style="27"/>
    <col min="5099" max="5099" width="13.7109375" style="27" customWidth="1"/>
    <col min="5100" max="5100" width="59.140625" style="27" customWidth="1"/>
    <col min="5101" max="5101" width="15.7109375" style="27" customWidth="1"/>
    <col min="5102" max="5102" width="27.28515625" style="27" customWidth="1"/>
    <col min="5103" max="5106" width="22.42578125" style="27" customWidth="1"/>
    <col min="5107" max="5107" width="26.7109375" style="27" customWidth="1"/>
    <col min="5108" max="5122" width="9.28515625" style="27"/>
    <col min="5123" max="5123" width="10.85546875" style="27" customWidth="1"/>
    <col min="5124" max="5124" width="59.140625" style="27" customWidth="1"/>
    <col min="5125" max="5125" width="12.28515625" style="27" customWidth="1"/>
    <col min="5126" max="5126" width="18.140625" style="27" customWidth="1"/>
    <col min="5127" max="5127" width="10.42578125" style="27" bestFit="1" customWidth="1"/>
    <col min="5128" max="5354" width="9.28515625" style="27"/>
    <col min="5355" max="5355" width="13.7109375" style="27" customWidth="1"/>
    <col min="5356" max="5356" width="59.140625" style="27" customWidth="1"/>
    <col min="5357" max="5357" width="15.7109375" style="27" customWidth="1"/>
    <col min="5358" max="5358" width="27.28515625" style="27" customWidth="1"/>
    <col min="5359" max="5362" width="22.42578125" style="27" customWidth="1"/>
    <col min="5363" max="5363" width="26.7109375" style="27" customWidth="1"/>
    <col min="5364" max="5378" width="9.28515625" style="27"/>
    <col min="5379" max="5379" width="10.85546875" style="27" customWidth="1"/>
    <col min="5380" max="5380" width="59.140625" style="27" customWidth="1"/>
    <col min="5381" max="5381" width="12.28515625" style="27" customWidth="1"/>
    <col min="5382" max="5382" width="18.140625" style="27" customWidth="1"/>
    <col min="5383" max="5383" width="10.42578125" style="27" bestFit="1" customWidth="1"/>
    <col min="5384" max="5610" width="9.28515625" style="27"/>
    <col min="5611" max="5611" width="13.7109375" style="27" customWidth="1"/>
    <col min="5612" max="5612" width="59.140625" style="27" customWidth="1"/>
    <col min="5613" max="5613" width="15.7109375" style="27" customWidth="1"/>
    <col min="5614" max="5614" width="27.28515625" style="27" customWidth="1"/>
    <col min="5615" max="5618" width="22.42578125" style="27" customWidth="1"/>
    <col min="5619" max="5619" width="26.7109375" style="27" customWidth="1"/>
    <col min="5620" max="5634" width="9.28515625" style="27"/>
    <col min="5635" max="5635" width="10.85546875" style="27" customWidth="1"/>
    <col min="5636" max="5636" width="59.140625" style="27" customWidth="1"/>
    <col min="5637" max="5637" width="12.28515625" style="27" customWidth="1"/>
    <col min="5638" max="5638" width="18.140625" style="27" customWidth="1"/>
    <col min="5639" max="5639" width="10.42578125" style="27" bestFit="1" customWidth="1"/>
    <col min="5640" max="5866" width="9.28515625" style="27"/>
    <col min="5867" max="5867" width="13.7109375" style="27" customWidth="1"/>
    <col min="5868" max="5868" width="59.140625" style="27" customWidth="1"/>
    <col min="5869" max="5869" width="15.7109375" style="27" customWidth="1"/>
    <col min="5870" max="5870" width="27.28515625" style="27" customWidth="1"/>
    <col min="5871" max="5874" width="22.42578125" style="27" customWidth="1"/>
    <col min="5875" max="5875" width="26.7109375" style="27" customWidth="1"/>
    <col min="5876" max="5890" width="9.28515625" style="27"/>
    <col min="5891" max="5891" width="10.85546875" style="27" customWidth="1"/>
    <col min="5892" max="5892" width="59.140625" style="27" customWidth="1"/>
    <col min="5893" max="5893" width="12.28515625" style="27" customWidth="1"/>
    <col min="5894" max="5894" width="18.140625" style="27" customWidth="1"/>
    <col min="5895" max="5895" width="10.42578125" style="27" bestFit="1" customWidth="1"/>
    <col min="5896" max="6122" width="9.28515625" style="27"/>
    <col min="6123" max="6123" width="13.7109375" style="27" customWidth="1"/>
    <col min="6124" max="6124" width="59.140625" style="27" customWidth="1"/>
    <col min="6125" max="6125" width="15.7109375" style="27" customWidth="1"/>
    <col min="6126" max="6126" width="27.28515625" style="27" customWidth="1"/>
    <col min="6127" max="6130" width="22.42578125" style="27" customWidth="1"/>
    <col min="6131" max="6131" width="26.7109375" style="27" customWidth="1"/>
    <col min="6132" max="6146" width="9.28515625" style="27"/>
    <col min="6147" max="6147" width="10.85546875" style="27" customWidth="1"/>
    <col min="6148" max="6148" width="59.140625" style="27" customWidth="1"/>
    <col min="6149" max="6149" width="12.28515625" style="27" customWidth="1"/>
    <col min="6150" max="6150" width="18.140625" style="27" customWidth="1"/>
    <col min="6151" max="6151" width="10.42578125" style="27" bestFit="1" customWidth="1"/>
    <col min="6152" max="6378" width="9.28515625" style="27"/>
    <col min="6379" max="6379" width="13.7109375" style="27" customWidth="1"/>
    <col min="6380" max="6380" width="59.140625" style="27" customWidth="1"/>
    <col min="6381" max="6381" width="15.7109375" style="27" customWidth="1"/>
    <col min="6382" max="6382" width="27.28515625" style="27" customWidth="1"/>
    <col min="6383" max="6386" width="22.42578125" style="27" customWidth="1"/>
    <col min="6387" max="6387" width="26.7109375" style="27" customWidth="1"/>
    <col min="6388" max="6402" width="9.28515625" style="27"/>
    <col min="6403" max="6403" width="10.85546875" style="27" customWidth="1"/>
    <col min="6404" max="6404" width="59.140625" style="27" customWidth="1"/>
    <col min="6405" max="6405" width="12.28515625" style="27" customWidth="1"/>
    <col min="6406" max="6406" width="18.140625" style="27" customWidth="1"/>
    <col min="6407" max="6407" width="10.42578125" style="27" bestFit="1" customWidth="1"/>
    <col min="6408" max="6634" width="9.28515625" style="27"/>
    <col min="6635" max="6635" width="13.7109375" style="27" customWidth="1"/>
    <col min="6636" max="6636" width="59.140625" style="27" customWidth="1"/>
    <col min="6637" max="6637" width="15.7109375" style="27" customWidth="1"/>
    <col min="6638" max="6638" width="27.28515625" style="27" customWidth="1"/>
    <col min="6639" max="6642" width="22.42578125" style="27" customWidth="1"/>
    <col min="6643" max="6643" width="26.7109375" style="27" customWidth="1"/>
    <col min="6644" max="6658" width="9.28515625" style="27"/>
    <col min="6659" max="6659" width="10.85546875" style="27" customWidth="1"/>
    <col min="6660" max="6660" width="59.140625" style="27" customWidth="1"/>
    <col min="6661" max="6661" width="12.28515625" style="27" customWidth="1"/>
    <col min="6662" max="6662" width="18.140625" style="27" customWidth="1"/>
    <col min="6663" max="6663" width="10.42578125" style="27" bestFit="1" customWidth="1"/>
    <col min="6664" max="6890" width="9.28515625" style="27"/>
    <col min="6891" max="6891" width="13.7109375" style="27" customWidth="1"/>
    <col min="6892" max="6892" width="59.140625" style="27" customWidth="1"/>
    <col min="6893" max="6893" width="15.7109375" style="27" customWidth="1"/>
    <col min="6894" max="6894" width="27.28515625" style="27" customWidth="1"/>
    <col min="6895" max="6898" width="22.42578125" style="27" customWidth="1"/>
    <col min="6899" max="6899" width="26.7109375" style="27" customWidth="1"/>
    <col min="6900" max="6914" width="9.28515625" style="27"/>
    <col min="6915" max="6915" width="10.85546875" style="27" customWidth="1"/>
    <col min="6916" max="6916" width="59.140625" style="27" customWidth="1"/>
    <col min="6917" max="6917" width="12.28515625" style="27" customWidth="1"/>
    <col min="6918" max="6918" width="18.140625" style="27" customWidth="1"/>
    <col min="6919" max="6919" width="10.42578125" style="27" bestFit="1" customWidth="1"/>
    <col min="6920" max="7146" width="9.28515625" style="27"/>
    <col min="7147" max="7147" width="13.7109375" style="27" customWidth="1"/>
    <col min="7148" max="7148" width="59.140625" style="27" customWidth="1"/>
    <col min="7149" max="7149" width="15.7109375" style="27" customWidth="1"/>
    <col min="7150" max="7150" width="27.28515625" style="27" customWidth="1"/>
    <col min="7151" max="7154" width="22.42578125" style="27" customWidth="1"/>
    <col min="7155" max="7155" width="26.7109375" style="27" customWidth="1"/>
    <col min="7156" max="7170" width="9.28515625" style="27"/>
    <col min="7171" max="7171" width="10.85546875" style="27" customWidth="1"/>
    <col min="7172" max="7172" width="59.140625" style="27" customWidth="1"/>
    <col min="7173" max="7173" width="12.28515625" style="27" customWidth="1"/>
    <col min="7174" max="7174" width="18.140625" style="27" customWidth="1"/>
    <col min="7175" max="7175" width="10.42578125" style="27" bestFit="1" customWidth="1"/>
    <col min="7176" max="7402" width="9.28515625" style="27"/>
    <col min="7403" max="7403" width="13.7109375" style="27" customWidth="1"/>
    <col min="7404" max="7404" width="59.140625" style="27" customWidth="1"/>
    <col min="7405" max="7405" width="15.7109375" style="27" customWidth="1"/>
    <col min="7406" max="7406" width="27.28515625" style="27" customWidth="1"/>
    <col min="7407" max="7410" width="22.42578125" style="27" customWidth="1"/>
    <col min="7411" max="7411" width="26.7109375" style="27" customWidth="1"/>
    <col min="7412" max="7426" width="9.28515625" style="27"/>
    <col min="7427" max="7427" width="10.85546875" style="27" customWidth="1"/>
    <col min="7428" max="7428" width="59.140625" style="27" customWidth="1"/>
    <col min="7429" max="7429" width="12.28515625" style="27" customWidth="1"/>
    <col min="7430" max="7430" width="18.140625" style="27" customWidth="1"/>
    <col min="7431" max="7431" width="10.42578125" style="27" bestFit="1" customWidth="1"/>
    <col min="7432" max="7658" width="9.28515625" style="27"/>
    <col min="7659" max="7659" width="13.7109375" style="27" customWidth="1"/>
    <col min="7660" max="7660" width="59.140625" style="27" customWidth="1"/>
    <col min="7661" max="7661" width="15.7109375" style="27" customWidth="1"/>
    <col min="7662" max="7662" width="27.28515625" style="27" customWidth="1"/>
    <col min="7663" max="7666" width="22.42578125" style="27" customWidth="1"/>
    <col min="7667" max="7667" width="26.7109375" style="27" customWidth="1"/>
    <col min="7668" max="7682" width="9.28515625" style="27"/>
    <col min="7683" max="7683" width="10.85546875" style="27" customWidth="1"/>
    <col min="7684" max="7684" width="59.140625" style="27" customWidth="1"/>
    <col min="7685" max="7685" width="12.28515625" style="27" customWidth="1"/>
    <col min="7686" max="7686" width="18.140625" style="27" customWidth="1"/>
    <col min="7687" max="7687" width="10.42578125" style="27" bestFit="1" customWidth="1"/>
    <col min="7688" max="7914" width="9.28515625" style="27"/>
    <col min="7915" max="7915" width="13.7109375" style="27" customWidth="1"/>
    <col min="7916" max="7916" width="59.140625" style="27" customWidth="1"/>
    <col min="7917" max="7917" width="15.7109375" style="27" customWidth="1"/>
    <col min="7918" max="7918" width="27.28515625" style="27" customWidth="1"/>
    <col min="7919" max="7922" width="22.42578125" style="27" customWidth="1"/>
    <col min="7923" max="7923" width="26.7109375" style="27" customWidth="1"/>
    <col min="7924" max="7938" width="9.28515625" style="27"/>
    <col min="7939" max="7939" width="10.85546875" style="27" customWidth="1"/>
    <col min="7940" max="7940" width="59.140625" style="27" customWidth="1"/>
    <col min="7941" max="7941" width="12.28515625" style="27" customWidth="1"/>
    <col min="7942" max="7942" width="18.140625" style="27" customWidth="1"/>
    <col min="7943" max="7943" width="10.42578125" style="27" bestFit="1" customWidth="1"/>
    <col min="7944" max="8170" width="9.28515625" style="27"/>
    <col min="8171" max="8171" width="13.7109375" style="27" customWidth="1"/>
    <col min="8172" max="8172" width="59.140625" style="27" customWidth="1"/>
    <col min="8173" max="8173" width="15.7109375" style="27" customWidth="1"/>
    <col min="8174" max="8174" width="27.28515625" style="27" customWidth="1"/>
    <col min="8175" max="8178" width="22.42578125" style="27" customWidth="1"/>
    <col min="8179" max="8179" width="26.7109375" style="27" customWidth="1"/>
    <col min="8180" max="8194" width="9.28515625" style="27"/>
    <col min="8195" max="8195" width="10.85546875" style="27" customWidth="1"/>
    <col min="8196" max="8196" width="59.140625" style="27" customWidth="1"/>
    <col min="8197" max="8197" width="12.28515625" style="27" customWidth="1"/>
    <col min="8198" max="8198" width="18.140625" style="27" customWidth="1"/>
    <col min="8199" max="8199" width="10.42578125" style="27" bestFit="1" customWidth="1"/>
    <col min="8200" max="8426" width="9.28515625" style="27"/>
    <col min="8427" max="8427" width="13.7109375" style="27" customWidth="1"/>
    <col min="8428" max="8428" width="59.140625" style="27" customWidth="1"/>
    <col min="8429" max="8429" width="15.7109375" style="27" customWidth="1"/>
    <col min="8430" max="8430" width="27.28515625" style="27" customWidth="1"/>
    <col min="8431" max="8434" width="22.42578125" style="27" customWidth="1"/>
    <col min="8435" max="8435" width="26.7109375" style="27" customWidth="1"/>
    <col min="8436" max="8450" width="9.28515625" style="27"/>
    <col min="8451" max="8451" width="10.85546875" style="27" customWidth="1"/>
    <col min="8452" max="8452" width="59.140625" style="27" customWidth="1"/>
    <col min="8453" max="8453" width="12.28515625" style="27" customWidth="1"/>
    <col min="8454" max="8454" width="18.140625" style="27" customWidth="1"/>
    <col min="8455" max="8455" width="10.42578125" style="27" bestFit="1" customWidth="1"/>
    <col min="8456" max="8682" width="9.28515625" style="27"/>
    <col min="8683" max="8683" width="13.7109375" style="27" customWidth="1"/>
    <col min="8684" max="8684" width="59.140625" style="27" customWidth="1"/>
    <col min="8685" max="8685" width="15.7109375" style="27" customWidth="1"/>
    <col min="8686" max="8686" width="27.28515625" style="27" customWidth="1"/>
    <col min="8687" max="8690" width="22.42578125" style="27" customWidth="1"/>
    <col min="8691" max="8691" width="26.7109375" style="27" customWidth="1"/>
    <col min="8692" max="8706" width="9.28515625" style="27"/>
    <col min="8707" max="8707" width="10.85546875" style="27" customWidth="1"/>
    <col min="8708" max="8708" width="59.140625" style="27" customWidth="1"/>
    <col min="8709" max="8709" width="12.28515625" style="27" customWidth="1"/>
    <col min="8710" max="8710" width="18.140625" style="27" customWidth="1"/>
    <col min="8711" max="8711" width="10.42578125" style="27" bestFit="1" customWidth="1"/>
    <col min="8712" max="8938" width="9.28515625" style="27"/>
    <col min="8939" max="8939" width="13.7109375" style="27" customWidth="1"/>
    <col min="8940" max="8940" width="59.140625" style="27" customWidth="1"/>
    <col min="8941" max="8941" width="15.7109375" style="27" customWidth="1"/>
    <col min="8942" max="8942" width="27.28515625" style="27" customWidth="1"/>
    <col min="8943" max="8946" width="22.42578125" style="27" customWidth="1"/>
    <col min="8947" max="8947" width="26.7109375" style="27" customWidth="1"/>
    <col min="8948" max="8962" width="9.28515625" style="27"/>
    <col min="8963" max="8963" width="10.85546875" style="27" customWidth="1"/>
    <col min="8964" max="8964" width="59.140625" style="27" customWidth="1"/>
    <col min="8965" max="8965" width="12.28515625" style="27" customWidth="1"/>
    <col min="8966" max="8966" width="18.140625" style="27" customWidth="1"/>
    <col min="8967" max="8967" width="10.42578125" style="27" bestFit="1" customWidth="1"/>
    <col min="8968" max="9194" width="9.28515625" style="27"/>
    <col min="9195" max="9195" width="13.7109375" style="27" customWidth="1"/>
    <col min="9196" max="9196" width="59.140625" style="27" customWidth="1"/>
    <col min="9197" max="9197" width="15.7109375" style="27" customWidth="1"/>
    <col min="9198" max="9198" width="27.28515625" style="27" customWidth="1"/>
    <col min="9199" max="9202" width="22.42578125" style="27" customWidth="1"/>
    <col min="9203" max="9203" width="26.7109375" style="27" customWidth="1"/>
    <col min="9204" max="9218" width="9.28515625" style="27"/>
    <col min="9219" max="9219" width="10.85546875" style="27" customWidth="1"/>
    <col min="9220" max="9220" width="59.140625" style="27" customWidth="1"/>
    <col min="9221" max="9221" width="12.28515625" style="27" customWidth="1"/>
    <col min="9222" max="9222" width="18.140625" style="27" customWidth="1"/>
    <col min="9223" max="9223" width="10.42578125" style="27" bestFit="1" customWidth="1"/>
    <col min="9224" max="9450" width="9.28515625" style="27"/>
    <col min="9451" max="9451" width="13.7109375" style="27" customWidth="1"/>
    <col min="9452" max="9452" width="59.140625" style="27" customWidth="1"/>
    <col min="9453" max="9453" width="15.7109375" style="27" customWidth="1"/>
    <col min="9454" max="9454" width="27.28515625" style="27" customWidth="1"/>
    <col min="9455" max="9458" width="22.42578125" style="27" customWidth="1"/>
    <col min="9459" max="9459" width="26.7109375" style="27" customWidth="1"/>
    <col min="9460" max="9474" width="9.28515625" style="27"/>
    <col min="9475" max="9475" width="10.85546875" style="27" customWidth="1"/>
    <col min="9476" max="9476" width="59.140625" style="27" customWidth="1"/>
    <col min="9477" max="9477" width="12.28515625" style="27" customWidth="1"/>
    <col min="9478" max="9478" width="18.140625" style="27" customWidth="1"/>
    <col min="9479" max="9479" width="10.42578125" style="27" bestFit="1" customWidth="1"/>
    <col min="9480" max="9706" width="9.28515625" style="27"/>
    <col min="9707" max="9707" width="13.7109375" style="27" customWidth="1"/>
    <col min="9708" max="9708" width="59.140625" style="27" customWidth="1"/>
    <col min="9709" max="9709" width="15.7109375" style="27" customWidth="1"/>
    <col min="9710" max="9710" width="27.28515625" style="27" customWidth="1"/>
    <col min="9711" max="9714" width="22.42578125" style="27" customWidth="1"/>
    <col min="9715" max="9715" width="26.7109375" style="27" customWidth="1"/>
    <col min="9716" max="9730" width="9.28515625" style="27"/>
    <col min="9731" max="9731" width="10.85546875" style="27" customWidth="1"/>
    <col min="9732" max="9732" width="59.140625" style="27" customWidth="1"/>
    <col min="9733" max="9733" width="12.28515625" style="27" customWidth="1"/>
    <col min="9734" max="9734" width="18.140625" style="27" customWidth="1"/>
    <col min="9735" max="9735" width="10.42578125" style="27" bestFit="1" customWidth="1"/>
    <col min="9736" max="9962" width="9.28515625" style="27"/>
    <col min="9963" max="9963" width="13.7109375" style="27" customWidth="1"/>
    <col min="9964" max="9964" width="59.140625" style="27" customWidth="1"/>
    <col min="9965" max="9965" width="15.7109375" style="27" customWidth="1"/>
    <col min="9966" max="9966" width="27.28515625" style="27" customWidth="1"/>
    <col min="9967" max="9970" width="22.42578125" style="27" customWidth="1"/>
    <col min="9971" max="9971" width="26.7109375" style="27" customWidth="1"/>
    <col min="9972" max="9986" width="9.28515625" style="27"/>
    <col min="9987" max="9987" width="10.85546875" style="27" customWidth="1"/>
    <col min="9988" max="9988" width="59.140625" style="27" customWidth="1"/>
    <col min="9989" max="9989" width="12.28515625" style="27" customWidth="1"/>
    <col min="9990" max="9990" width="18.140625" style="27" customWidth="1"/>
    <col min="9991" max="9991" width="10.42578125" style="27" bestFit="1" customWidth="1"/>
    <col min="9992" max="10218" width="9.28515625" style="27"/>
    <col min="10219" max="10219" width="13.7109375" style="27" customWidth="1"/>
    <col min="10220" max="10220" width="59.140625" style="27" customWidth="1"/>
    <col min="10221" max="10221" width="15.7109375" style="27" customWidth="1"/>
    <col min="10222" max="10222" width="27.28515625" style="27" customWidth="1"/>
    <col min="10223" max="10226" width="22.42578125" style="27" customWidth="1"/>
    <col min="10227" max="10227" width="26.7109375" style="27" customWidth="1"/>
    <col min="10228" max="10242" width="9.28515625" style="27"/>
    <col min="10243" max="10243" width="10.85546875" style="27" customWidth="1"/>
    <col min="10244" max="10244" width="59.140625" style="27" customWidth="1"/>
    <col min="10245" max="10245" width="12.28515625" style="27" customWidth="1"/>
    <col min="10246" max="10246" width="18.140625" style="27" customWidth="1"/>
    <col min="10247" max="10247" width="10.42578125" style="27" bestFit="1" customWidth="1"/>
    <col min="10248" max="10474" width="9.28515625" style="27"/>
    <col min="10475" max="10475" width="13.7109375" style="27" customWidth="1"/>
    <col min="10476" max="10476" width="59.140625" style="27" customWidth="1"/>
    <col min="10477" max="10477" width="15.7109375" style="27" customWidth="1"/>
    <col min="10478" max="10478" width="27.28515625" style="27" customWidth="1"/>
    <col min="10479" max="10482" width="22.42578125" style="27" customWidth="1"/>
    <col min="10483" max="10483" width="26.7109375" style="27" customWidth="1"/>
    <col min="10484" max="10498" width="9.28515625" style="27"/>
    <col min="10499" max="10499" width="10.85546875" style="27" customWidth="1"/>
    <col min="10500" max="10500" width="59.140625" style="27" customWidth="1"/>
    <col min="10501" max="10501" width="12.28515625" style="27" customWidth="1"/>
    <col min="10502" max="10502" width="18.140625" style="27" customWidth="1"/>
    <col min="10503" max="10503" width="10.42578125" style="27" bestFit="1" customWidth="1"/>
    <col min="10504" max="10730" width="9.28515625" style="27"/>
    <col min="10731" max="10731" width="13.7109375" style="27" customWidth="1"/>
    <col min="10732" max="10732" width="59.140625" style="27" customWidth="1"/>
    <col min="10733" max="10733" width="15.7109375" style="27" customWidth="1"/>
    <col min="10734" max="10734" width="27.28515625" style="27" customWidth="1"/>
    <col min="10735" max="10738" width="22.42578125" style="27" customWidth="1"/>
    <col min="10739" max="10739" width="26.7109375" style="27" customWidth="1"/>
    <col min="10740" max="10754" width="9.28515625" style="27"/>
    <col min="10755" max="10755" width="10.85546875" style="27" customWidth="1"/>
    <col min="10756" max="10756" width="59.140625" style="27" customWidth="1"/>
    <col min="10757" max="10757" width="12.28515625" style="27" customWidth="1"/>
    <col min="10758" max="10758" width="18.140625" style="27" customWidth="1"/>
    <col min="10759" max="10759" width="10.42578125" style="27" bestFit="1" customWidth="1"/>
    <col min="10760" max="10986" width="9.28515625" style="27"/>
    <col min="10987" max="10987" width="13.7109375" style="27" customWidth="1"/>
    <col min="10988" max="10988" width="59.140625" style="27" customWidth="1"/>
    <col min="10989" max="10989" width="15.7109375" style="27" customWidth="1"/>
    <col min="10990" max="10990" width="27.28515625" style="27" customWidth="1"/>
    <col min="10991" max="10994" width="22.42578125" style="27" customWidth="1"/>
    <col min="10995" max="10995" width="26.7109375" style="27" customWidth="1"/>
    <col min="10996" max="11010" width="9.28515625" style="27"/>
    <col min="11011" max="11011" width="10.85546875" style="27" customWidth="1"/>
    <col min="11012" max="11012" width="59.140625" style="27" customWidth="1"/>
    <col min="11013" max="11013" width="12.28515625" style="27" customWidth="1"/>
    <col min="11014" max="11014" width="18.140625" style="27" customWidth="1"/>
    <col min="11015" max="11015" width="10.42578125" style="27" bestFit="1" customWidth="1"/>
    <col min="11016" max="11242" width="9.28515625" style="27"/>
    <col min="11243" max="11243" width="13.7109375" style="27" customWidth="1"/>
    <col min="11244" max="11244" width="59.140625" style="27" customWidth="1"/>
    <col min="11245" max="11245" width="15.7109375" style="27" customWidth="1"/>
    <col min="11246" max="11246" width="27.28515625" style="27" customWidth="1"/>
    <col min="11247" max="11250" width="22.42578125" style="27" customWidth="1"/>
    <col min="11251" max="11251" width="26.7109375" style="27" customWidth="1"/>
    <col min="11252" max="11266" width="9.28515625" style="27"/>
    <col min="11267" max="11267" width="10.85546875" style="27" customWidth="1"/>
    <col min="11268" max="11268" width="59.140625" style="27" customWidth="1"/>
    <col min="11269" max="11269" width="12.28515625" style="27" customWidth="1"/>
    <col min="11270" max="11270" width="18.140625" style="27" customWidth="1"/>
    <col min="11271" max="11271" width="10.42578125" style="27" bestFit="1" customWidth="1"/>
    <col min="11272" max="11498" width="9.28515625" style="27"/>
    <col min="11499" max="11499" width="13.7109375" style="27" customWidth="1"/>
    <col min="11500" max="11500" width="59.140625" style="27" customWidth="1"/>
    <col min="11501" max="11501" width="15.7109375" style="27" customWidth="1"/>
    <col min="11502" max="11502" width="27.28515625" style="27" customWidth="1"/>
    <col min="11503" max="11506" width="22.42578125" style="27" customWidth="1"/>
    <col min="11507" max="11507" width="26.7109375" style="27" customWidth="1"/>
    <col min="11508" max="11522" width="9.28515625" style="27"/>
    <col min="11523" max="11523" width="10.85546875" style="27" customWidth="1"/>
    <col min="11524" max="11524" width="59.140625" style="27" customWidth="1"/>
    <col min="11525" max="11525" width="12.28515625" style="27" customWidth="1"/>
    <col min="11526" max="11526" width="18.140625" style="27" customWidth="1"/>
    <col min="11527" max="11527" width="10.42578125" style="27" bestFit="1" customWidth="1"/>
    <col min="11528" max="11754" width="9.28515625" style="27"/>
    <col min="11755" max="11755" width="13.7109375" style="27" customWidth="1"/>
    <col min="11756" max="11756" width="59.140625" style="27" customWidth="1"/>
    <col min="11757" max="11757" width="15.7109375" style="27" customWidth="1"/>
    <col min="11758" max="11758" width="27.28515625" style="27" customWidth="1"/>
    <col min="11759" max="11762" width="22.42578125" style="27" customWidth="1"/>
    <col min="11763" max="11763" width="26.7109375" style="27" customWidth="1"/>
    <col min="11764" max="11778" width="9.28515625" style="27"/>
    <col min="11779" max="11779" width="10.85546875" style="27" customWidth="1"/>
    <col min="11780" max="11780" width="59.140625" style="27" customWidth="1"/>
    <col min="11781" max="11781" width="12.28515625" style="27" customWidth="1"/>
    <col min="11782" max="11782" width="18.140625" style="27" customWidth="1"/>
    <col min="11783" max="11783" width="10.42578125" style="27" bestFit="1" customWidth="1"/>
    <col min="11784" max="12010" width="9.28515625" style="27"/>
    <col min="12011" max="12011" width="13.7109375" style="27" customWidth="1"/>
    <col min="12012" max="12012" width="59.140625" style="27" customWidth="1"/>
    <col min="12013" max="12013" width="15.7109375" style="27" customWidth="1"/>
    <col min="12014" max="12014" width="27.28515625" style="27" customWidth="1"/>
    <col min="12015" max="12018" width="22.42578125" style="27" customWidth="1"/>
    <col min="12019" max="12019" width="26.7109375" style="27" customWidth="1"/>
    <col min="12020" max="12034" width="9.28515625" style="27"/>
    <col min="12035" max="12035" width="10.85546875" style="27" customWidth="1"/>
    <col min="12036" max="12036" width="59.140625" style="27" customWidth="1"/>
    <col min="12037" max="12037" width="12.28515625" style="27" customWidth="1"/>
    <col min="12038" max="12038" width="18.140625" style="27" customWidth="1"/>
    <col min="12039" max="12039" width="10.42578125" style="27" bestFit="1" customWidth="1"/>
    <col min="12040" max="12266" width="9.28515625" style="27"/>
    <col min="12267" max="12267" width="13.7109375" style="27" customWidth="1"/>
    <col min="12268" max="12268" width="59.140625" style="27" customWidth="1"/>
    <col min="12269" max="12269" width="15.7109375" style="27" customWidth="1"/>
    <col min="12270" max="12270" width="27.28515625" style="27" customWidth="1"/>
    <col min="12271" max="12274" width="22.42578125" style="27" customWidth="1"/>
    <col min="12275" max="12275" width="26.7109375" style="27" customWidth="1"/>
    <col min="12276" max="12290" width="9.28515625" style="27"/>
    <col min="12291" max="12291" width="10.85546875" style="27" customWidth="1"/>
    <col min="12292" max="12292" width="59.140625" style="27" customWidth="1"/>
    <col min="12293" max="12293" width="12.28515625" style="27" customWidth="1"/>
    <col min="12294" max="12294" width="18.140625" style="27" customWidth="1"/>
    <col min="12295" max="12295" width="10.42578125" style="27" bestFit="1" customWidth="1"/>
    <col min="12296" max="12522" width="9.28515625" style="27"/>
    <col min="12523" max="12523" width="13.7109375" style="27" customWidth="1"/>
    <col min="12524" max="12524" width="59.140625" style="27" customWidth="1"/>
    <col min="12525" max="12525" width="15.7109375" style="27" customWidth="1"/>
    <col min="12526" max="12526" width="27.28515625" style="27" customWidth="1"/>
    <col min="12527" max="12530" width="22.42578125" style="27" customWidth="1"/>
    <col min="12531" max="12531" width="26.7109375" style="27" customWidth="1"/>
    <col min="12532" max="12546" width="9.28515625" style="27"/>
    <col min="12547" max="12547" width="10.85546875" style="27" customWidth="1"/>
    <col min="12548" max="12548" width="59.140625" style="27" customWidth="1"/>
    <col min="12549" max="12549" width="12.28515625" style="27" customWidth="1"/>
    <col min="12550" max="12550" width="18.140625" style="27" customWidth="1"/>
    <col min="12551" max="12551" width="10.42578125" style="27" bestFit="1" customWidth="1"/>
    <col min="12552" max="12778" width="9.28515625" style="27"/>
    <col min="12779" max="12779" width="13.7109375" style="27" customWidth="1"/>
    <col min="12780" max="12780" width="59.140625" style="27" customWidth="1"/>
    <col min="12781" max="12781" width="15.7109375" style="27" customWidth="1"/>
    <col min="12782" max="12782" width="27.28515625" style="27" customWidth="1"/>
    <col min="12783" max="12786" width="22.42578125" style="27" customWidth="1"/>
    <col min="12787" max="12787" width="26.7109375" style="27" customWidth="1"/>
    <col min="12788" max="12802" width="9.28515625" style="27"/>
    <col min="12803" max="12803" width="10.85546875" style="27" customWidth="1"/>
    <col min="12804" max="12804" width="59.140625" style="27" customWidth="1"/>
    <col min="12805" max="12805" width="12.28515625" style="27" customWidth="1"/>
    <col min="12806" max="12806" width="18.140625" style="27" customWidth="1"/>
    <col min="12807" max="12807" width="10.42578125" style="27" bestFit="1" customWidth="1"/>
    <col min="12808" max="13034" width="9.28515625" style="27"/>
    <col min="13035" max="13035" width="13.7109375" style="27" customWidth="1"/>
    <col min="13036" max="13036" width="59.140625" style="27" customWidth="1"/>
    <col min="13037" max="13037" width="15.7109375" style="27" customWidth="1"/>
    <col min="13038" max="13038" width="27.28515625" style="27" customWidth="1"/>
    <col min="13039" max="13042" width="22.42578125" style="27" customWidth="1"/>
    <col min="13043" max="13043" width="26.7109375" style="27" customWidth="1"/>
    <col min="13044" max="13058" width="9.28515625" style="27"/>
    <col min="13059" max="13059" width="10.85546875" style="27" customWidth="1"/>
    <col min="13060" max="13060" width="59.140625" style="27" customWidth="1"/>
    <col min="13061" max="13061" width="12.28515625" style="27" customWidth="1"/>
    <col min="13062" max="13062" width="18.140625" style="27" customWidth="1"/>
    <col min="13063" max="13063" width="10.42578125" style="27" bestFit="1" customWidth="1"/>
    <col min="13064" max="13290" width="9.28515625" style="27"/>
    <col min="13291" max="13291" width="13.7109375" style="27" customWidth="1"/>
    <col min="13292" max="13292" width="59.140625" style="27" customWidth="1"/>
    <col min="13293" max="13293" width="15.7109375" style="27" customWidth="1"/>
    <col min="13294" max="13294" width="27.28515625" style="27" customWidth="1"/>
    <col min="13295" max="13298" width="22.42578125" style="27" customWidth="1"/>
    <col min="13299" max="13299" width="26.7109375" style="27" customWidth="1"/>
    <col min="13300" max="13314" width="9.28515625" style="27"/>
    <col min="13315" max="13315" width="10.85546875" style="27" customWidth="1"/>
    <col min="13316" max="13316" width="59.140625" style="27" customWidth="1"/>
    <col min="13317" max="13317" width="12.28515625" style="27" customWidth="1"/>
    <col min="13318" max="13318" width="18.140625" style="27" customWidth="1"/>
    <col min="13319" max="13319" width="10.42578125" style="27" bestFit="1" customWidth="1"/>
    <col min="13320" max="13546" width="9.28515625" style="27"/>
    <col min="13547" max="13547" width="13.7109375" style="27" customWidth="1"/>
    <col min="13548" max="13548" width="59.140625" style="27" customWidth="1"/>
    <col min="13549" max="13549" width="15.7109375" style="27" customWidth="1"/>
    <col min="13550" max="13550" width="27.28515625" style="27" customWidth="1"/>
    <col min="13551" max="13554" width="22.42578125" style="27" customWidth="1"/>
    <col min="13555" max="13555" width="26.7109375" style="27" customWidth="1"/>
    <col min="13556" max="13570" width="9.28515625" style="27"/>
    <col min="13571" max="13571" width="10.85546875" style="27" customWidth="1"/>
    <col min="13572" max="13572" width="59.140625" style="27" customWidth="1"/>
    <col min="13573" max="13573" width="12.28515625" style="27" customWidth="1"/>
    <col min="13574" max="13574" width="18.140625" style="27" customWidth="1"/>
    <col min="13575" max="13575" width="10.42578125" style="27" bestFit="1" customWidth="1"/>
    <col min="13576" max="13802" width="9.28515625" style="27"/>
    <col min="13803" max="13803" width="13.7109375" style="27" customWidth="1"/>
    <col min="13804" max="13804" width="59.140625" style="27" customWidth="1"/>
    <col min="13805" max="13805" width="15.7109375" style="27" customWidth="1"/>
    <col min="13806" max="13806" width="27.28515625" style="27" customWidth="1"/>
    <col min="13807" max="13810" width="22.42578125" style="27" customWidth="1"/>
    <col min="13811" max="13811" width="26.7109375" style="27" customWidth="1"/>
    <col min="13812" max="13826" width="9.28515625" style="27"/>
    <col min="13827" max="13827" width="10.85546875" style="27" customWidth="1"/>
    <col min="13828" max="13828" width="59.140625" style="27" customWidth="1"/>
    <col min="13829" max="13829" width="12.28515625" style="27" customWidth="1"/>
    <col min="13830" max="13830" width="18.140625" style="27" customWidth="1"/>
    <col min="13831" max="13831" width="10.42578125" style="27" bestFit="1" customWidth="1"/>
    <col min="13832" max="14058" width="9.28515625" style="27"/>
    <col min="14059" max="14059" width="13.7109375" style="27" customWidth="1"/>
    <col min="14060" max="14060" width="59.140625" style="27" customWidth="1"/>
    <col min="14061" max="14061" width="15.7109375" style="27" customWidth="1"/>
    <col min="14062" max="14062" width="27.28515625" style="27" customWidth="1"/>
    <col min="14063" max="14066" width="22.42578125" style="27" customWidth="1"/>
    <col min="14067" max="14067" width="26.7109375" style="27" customWidth="1"/>
    <col min="14068" max="14082" width="9.28515625" style="27"/>
    <col min="14083" max="14083" width="10.85546875" style="27" customWidth="1"/>
    <col min="14084" max="14084" width="59.140625" style="27" customWidth="1"/>
    <col min="14085" max="14085" width="12.28515625" style="27" customWidth="1"/>
    <col min="14086" max="14086" width="18.140625" style="27" customWidth="1"/>
    <col min="14087" max="14087" width="10.42578125" style="27" bestFit="1" customWidth="1"/>
    <col min="14088" max="14314" width="9.28515625" style="27"/>
    <col min="14315" max="14315" width="13.7109375" style="27" customWidth="1"/>
    <col min="14316" max="14316" width="59.140625" style="27" customWidth="1"/>
    <col min="14317" max="14317" width="15.7109375" style="27" customWidth="1"/>
    <col min="14318" max="14318" width="27.28515625" style="27" customWidth="1"/>
    <col min="14319" max="14322" width="22.42578125" style="27" customWidth="1"/>
    <col min="14323" max="14323" width="26.7109375" style="27" customWidth="1"/>
    <col min="14324" max="14338" width="9.28515625" style="27"/>
    <col min="14339" max="14339" width="10.85546875" style="27" customWidth="1"/>
    <col min="14340" max="14340" width="59.140625" style="27" customWidth="1"/>
    <col min="14341" max="14341" width="12.28515625" style="27" customWidth="1"/>
    <col min="14342" max="14342" width="18.140625" style="27" customWidth="1"/>
    <col min="14343" max="14343" width="10.42578125" style="27" bestFit="1" customWidth="1"/>
    <col min="14344" max="14570" width="9.28515625" style="27"/>
    <col min="14571" max="14571" width="13.7109375" style="27" customWidth="1"/>
    <col min="14572" max="14572" width="59.140625" style="27" customWidth="1"/>
    <col min="14573" max="14573" width="15.7109375" style="27" customWidth="1"/>
    <col min="14574" max="14574" width="27.28515625" style="27" customWidth="1"/>
    <col min="14575" max="14578" width="22.42578125" style="27" customWidth="1"/>
    <col min="14579" max="14579" width="26.7109375" style="27" customWidth="1"/>
    <col min="14580" max="14594" width="9.28515625" style="27"/>
    <col min="14595" max="14595" width="10.85546875" style="27" customWidth="1"/>
    <col min="14596" max="14596" width="59.140625" style="27" customWidth="1"/>
    <col min="14597" max="14597" width="12.28515625" style="27" customWidth="1"/>
    <col min="14598" max="14598" width="18.140625" style="27" customWidth="1"/>
    <col min="14599" max="14599" width="10.42578125" style="27" bestFit="1" customWidth="1"/>
    <col min="14600" max="14826" width="9.28515625" style="27"/>
    <col min="14827" max="14827" width="13.7109375" style="27" customWidth="1"/>
    <col min="14828" max="14828" width="59.140625" style="27" customWidth="1"/>
    <col min="14829" max="14829" width="15.7109375" style="27" customWidth="1"/>
    <col min="14830" max="14830" width="27.28515625" style="27" customWidth="1"/>
    <col min="14831" max="14834" width="22.42578125" style="27" customWidth="1"/>
    <col min="14835" max="14835" width="26.7109375" style="27" customWidth="1"/>
    <col min="14836" max="14850" width="9.28515625" style="27"/>
    <col min="14851" max="14851" width="10.85546875" style="27" customWidth="1"/>
    <col min="14852" max="14852" width="59.140625" style="27" customWidth="1"/>
    <col min="14853" max="14853" width="12.28515625" style="27" customWidth="1"/>
    <col min="14854" max="14854" width="18.140625" style="27" customWidth="1"/>
    <col min="14855" max="14855" width="10.42578125" style="27" bestFit="1" customWidth="1"/>
    <col min="14856" max="15082" width="9.28515625" style="27"/>
    <col min="15083" max="15083" width="13.7109375" style="27" customWidth="1"/>
    <col min="15084" max="15084" width="59.140625" style="27" customWidth="1"/>
    <col min="15085" max="15085" width="15.7109375" style="27" customWidth="1"/>
    <col min="15086" max="15086" width="27.28515625" style="27" customWidth="1"/>
    <col min="15087" max="15090" width="22.42578125" style="27" customWidth="1"/>
    <col min="15091" max="15091" width="26.7109375" style="27" customWidth="1"/>
    <col min="15092" max="15106" width="9.28515625" style="27"/>
    <col min="15107" max="15107" width="10.85546875" style="27" customWidth="1"/>
    <col min="15108" max="15108" width="59.140625" style="27" customWidth="1"/>
    <col min="15109" max="15109" width="12.28515625" style="27" customWidth="1"/>
    <col min="15110" max="15110" width="18.140625" style="27" customWidth="1"/>
    <col min="15111" max="15111" width="10.42578125" style="27" bestFit="1" customWidth="1"/>
    <col min="15112" max="15338" width="9.28515625" style="27"/>
    <col min="15339" max="15339" width="13.7109375" style="27" customWidth="1"/>
    <col min="15340" max="15340" width="59.140625" style="27" customWidth="1"/>
    <col min="15341" max="15341" width="15.7109375" style="27" customWidth="1"/>
    <col min="15342" max="15342" width="27.28515625" style="27" customWidth="1"/>
    <col min="15343" max="15346" width="22.42578125" style="27" customWidth="1"/>
    <col min="15347" max="15347" width="26.7109375" style="27" customWidth="1"/>
    <col min="15348" max="15362" width="9.28515625" style="27"/>
    <col min="15363" max="15363" width="10.85546875" style="27" customWidth="1"/>
    <col min="15364" max="15364" width="59.140625" style="27" customWidth="1"/>
    <col min="15365" max="15365" width="12.28515625" style="27" customWidth="1"/>
    <col min="15366" max="15366" width="18.140625" style="27" customWidth="1"/>
    <col min="15367" max="15367" width="10.42578125" style="27" bestFit="1" customWidth="1"/>
    <col min="15368" max="15594" width="9.28515625" style="27"/>
    <col min="15595" max="15595" width="13.7109375" style="27" customWidth="1"/>
    <col min="15596" max="15596" width="59.140625" style="27" customWidth="1"/>
    <col min="15597" max="15597" width="15.7109375" style="27" customWidth="1"/>
    <col min="15598" max="15598" width="27.28515625" style="27" customWidth="1"/>
    <col min="15599" max="15602" width="22.42578125" style="27" customWidth="1"/>
    <col min="15603" max="15603" width="26.7109375" style="27" customWidth="1"/>
    <col min="15604" max="15618" width="9.28515625" style="27"/>
    <col min="15619" max="15619" width="10.85546875" style="27" customWidth="1"/>
    <col min="15620" max="15620" width="59.140625" style="27" customWidth="1"/>
    <col min="15621" max="15621" width="12.28515625" style="27" customWidth="1"/>
    <col min="15622" max="15622" width="18.140625" style="27" customWidth="1"/>
    <col min="15623" max="15623" width="10.42578125" style="27" bestFit="1" customWidth="1"/>
    <col min="15624" max="15850" width="9.28515625" style="27"/>
    <col min="15851" max="15851" width="13.7109375" style="27" customWidth="1"/>
    <col min="15852" max="15852" width="59.140625" style="27" customWidth="1"/>
    <col min="15853" max="15853" width="15.7109375" style="27" customWidth="1"/>
    <col min="15854" max="15854" width="27.28515625" style="27" customWidth="1"/>
    <col min="15855" max="15858" width="22.42578125" style="27" customWidth="1"/>
    <col min="15859" max="15859" width="26.7109375" style="27" customWidth="1"/>
    <col min="15860" max="15874" width="9.28515625" style="27"/>
    <col min="15875" max="15875" width="10.85546875" style="27" customWidth="1"/>
    <col min="15876" max="15876" width="59.140625" style="27" customWidth="1"/>
    <col min="15877" max="15877" width="12.28515625" style="27" customWidth="1"/>
    <col min="15878" max="15878" width="18.140625" style="27" customWidth="1"/>
    <col min="15879" max="15879" width="10.42578125" style="27" bestFit="1" customWidth="1"/>
    <col min="15880" max="16106" width="9.28515625" style="27"/>
    <col min="16107" max="16107" width="13.7109375" style="27" customWidth="1"/>
    <col min="16108" max="16108" width="59.140625" style="27" customWidth="1"/>
    <col min="16109" max="16109" width="15.7109375" style="27" customWidth="1"/>
    <col min="16110" max="16110" width="27.28515625" style="27" customWidth="1"/>
    <col min="16111" max="16114" width="22.42578125" style="27" customWidth="1"/>
    <col min="16115" max="16115" width="26.7109375" style="27" customWidth="1"/>
    <col min="16116" max="16130" width="9.28515625" style="27"/>
    <col min="16131" max="16131" width="10.85546875" style="27" customWidth="1"/>
    <col min="16132" max="16132" width="59.140625" style="27" customWidth="1"/>
    <col min="16133" max="16133" width="12.28515625" style="27" customWidth="1"/>
    <col min="16134" max="16134" width="18.140625" style="27" customWidth="1"/>
    <col min="16135" max="16135" width="10.42578125" style="27" bestFit="1" customWidth="1"/>
    <col min="16136" max="16362" width="9.28515625" style="27"/>
    <col min="16363" max="16363" width="13.7109375" style="27" customWidth="1"/>
    <col min="16364" max="16364" width="59.140625" style="27" customWidth="1"/>
    <col min="16365" max="16365" width="15.7109375" style="27" customWidth="1"/>
    <col min="16366" max="16366" width="27.28515625" style="27" customWidth="1"/>
    <col min="16367" max="16370" width="22.42578125" style="27" customWidth="1"/>
    <col min="16371" max="16371" width="26.7109375" style="27" customWidth="1"/>
    <col min="16372" max="16384" width="9.28515625" style="27"/>
  </cols>
  <sheetData>
    <row r="2" spans="1:258" ht="39.75" customHeight="1">
      <c r="A2" s="107" t="s">
        <v>240</v>
      </c>
      <c r="B2" s="107"/>
      <c r="C2" s="107"/>
      <c r="D2" s="107"/>
      <c r="E2" s="107"/>
      <c r="F2" s="107"/>
    </row>
    <row r="3" spans="1:258">
      <c r="A3" s="101" t="s">
        <v>118</v>
      </c>
      <c r="B3" s="101"/>
      <c r="C3" s="101"/>
    </row>
    <row r="4" spans="1:258" ht="39" customHeight="1">
      <c r="A4" s="64" t="s">
        <v>119</v>
      </c>
      <c r="B4" s="28" t="s">
        <v>120</v>
      </c>
      <c r="C4" s="28" t="s">
        <v>21</v>
      </c>
      <c r="D4" s="28" t="s">
        <v>241</v>
      </c>
      <c r="E4" s="28" t="s">
        <v>242</v>
      </c>
      <c r="F4" s="28" t="s">
        <v>243</v>
      </c>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row>
    <row r="5" spans="1:258">
      <c r="A5" s="30">
        <v>1</v>
      </c>
      <c r="B5" s="30">
        <v>2</v>
      </c>
      <c r="C5" s="30">
        <v>3</v>
      </c>
      <c r="D5" s="31">
        <v>4</v>
      </c>
      <c r="E5" s="31">
        <v>5</v>
      </c>
      <c r="F5" s="31">
        <v>6</v>
      </c>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3"/>
      <c r="IU5" s="33"/>
      <c r="IV5" s="33"/>
      <c r="IW5" s="33"/>
      <c r="IX5" s="33"/>
    </row>
    <row r="6" spans="1:258">
      <c r="A6" s="31" t="s">
        <v>121</v>
      </c>
      <c r="B6" s="34" t="s">
        <v>122</v>
      </c>
      <c r="C6" s="31" t="s">
        <v>123</v>
      </c>
      <c r="D6" s="31">
        <v>4.5999999999999996</v>
      </c>
      <c r="E6" s="54">
        <v>3</v>
      </c>
      <c r="F6" s="31">
        <v>4.5999999999999996</v>
      </c>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row>
    <row r="7" spans="1:258">
      <c r="A7" s="31" t="s">
        <v>124</v>
      </c>
      <c r="B7" s="34" t="s">
        <v>125</v>
      </c>
      <c r="C7" s="31" t="s">
        <v>123</v>
      </c>
      <c r="D7" s="31">
        <v>1</v>
      </c>
      <c r="E7" s="31">
        <v>1</v>
      </c>
      <c r="F7" s="31">
        <v>1</v>
      </c>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row>
    <row r="8" spans="1:258">
      <c r="A8" s="31" t="s">
        <v>126</v>
      </c>
      <c r="B8" s="34" t="s">
        <v>127</v>
      </c>
      <c r="C8" s="31" t="s">
        <v>65</v>
      </c>
      <c r="D8" s="59">
        <v>2189.8000000000002</v>
      </c>
      <c r="E8" s="59">
        <v>2187.728666</v>
      </c>
      <c r="F8" s="59">
        <v>2189.8000000000002</v>
      </c>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row>
    <row r="9" spans="1:258">
      <c r="A9" s="31" t="s">
        <v>128</v>
      </c>
      <c r="B9" s="34" t="s">
        <v>129</v>
      </c>
      <c r="C9" s="31" t="s">
        <v>123</v>
      </c>
      <c r="D9" s="55">
        <f>IF(D8=0,0,(D8-D8)/D8)*100</f>
        <v>0</v>
      </c>
      <c r="E9" s="55">
        <v>3.5805929451750291</v>
      </c>
      <c r="F9" s="55">
        <f t="shared" ref="F9" si="0">IF(E8=0,0,(F8-E8)/E8)*100</f>
        <v>9.4679657134419351E-2</v>
      </c>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row>
    <row r="10" spans="1:258">
      <c r="A10" s="31" t="s">
        <v>130</v>
      </c>
      <c r="B10" s="36" t="s">
        <v>131</v>
      </c>
      <c r="C10" s="31"/>
      <c r="D10" s="56">
        <v>0.75</v>
      </c>
      <c r="E10" s="56">
        <v>0.75</v>
      </c>
      <c r="F10" s="56">
        <v>0.75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row>
    <row r="11" spans="1:258">
      <c r="A11" s="31" t="s">
        <v>132</v>
      </c>
      <c r="B11" s="36" t="s">
        <v>133</v>
      </c>
      <c r="C11" s="31"/>
      <c r="D11" s="37">
        <f t="shared" ref="D11:F11" si="1">(1+D6/100)*(1-D7/100)*(1+D9/100*D10)</f>
        <v>1.0355400000000001</v>
      </c>
      <c r="E11" s="37">
        <v>1.0470834796964625</v>
      </c>
      <c r="F11" s="37">
        <f t="shared" si="1"/>
        <v>1.0362753342911175</v>
      </c>
      <c r="G11" s="38"/>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row>
    <row r="13" spans="1:258">
      <c r="A13" s="101" t="s">
        <v>134</v>
      </c>
      <c r="B13" s="101"/>
      <c r="C13" s="101"/>
      <c r="D13" s="35"/>
      <c r="E13" s="35"/>
      <c r="F13" s="35"/>
    </row>
    <row r="14" spans="1:258" ht="25.5">
      <c r="A14" s="39" t="s">
        <v>119</v>
      </c>
      <c r="B14" s="39" t="s">
        <v>120</v>
      </c>
      <c r="C14" s="39" t="s">
        <v>21</v>
      </c>
      <c r="D14" s="28" t="s">
        <v>241</v>
      </c>
      <c r="E14" s="28" t="s">
        <v>242</v>
      </c>
      <c r="F14" s="28" t="s">
        <v>243</v>
      </c>
    </row>
    <row r="15" spans="1:258">
      <c r="A15" s="30">
        <f>A5</f>
        <v>1</v>
      </c>
      <c r="B15" s="30">
        <f>B5</f>
        <v>2</v>
      </c>
      <c r="C15" s="30">
        <f>C5</f>
        <v>3</v>
      </c>
      <c r="D15" s="30">
        <f>D5</f>
        <v>4</v>
      </c>
      <c r="E15" s="30">
        <v>5</v>
      </c>
      <c r="F15" s="30">
        <v>6</v>
      </c>
    </row>
    <row r="16" spans="1:258">
      <c r="A16" s="31" t="s">
        <v>22</v>
      </c>
      <c r="B16" s="40" t="s">
        <v>135</v>
      </c>
      <c r="C16" s="31" t="s">
        <v>136</v>
      </c>
      <c r="D16" s="57">
        <f>D17+D20</f>
        <v>6406.7101899999998</v>
      </c>
      <c r="E16" s="57">
        <f>E17+E20</f>
        <v>6135.0977614023568</v>
      </c>
      <c r="F16" s="57">
        <f>F17+F20</f>
        <v>7221.5979178640773</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row>
    <row r="17" spans="1:253">
      <c r="A17" s="28" t="s">
        <v>24</v>
      </c>
      <c r="B17" s="41" t="s">
        <v>137</v>
      </c>
      <c r="C17" s="28" t="s">
        <v>136</v>
      </c>
      <c r="D17" s="58">
        <f>D18+D19</f>
        <v>6206.9841900000001</v>
      </c>
      <c r="E17" s="58">
        <f>E18+E19</f>
        <v>6135.0977614023568</v>
      </c>
      <c r="F17" s="58">
        <f>F18+F19</f>
        <v>7012.6845218640774</v>
      </c>
    </row>
    <row r="18" spans="1:253">
      <c r="A18" s="28" t="s">
        <v>138</v>
      </c>
      <c r="B18" s="41" t="s">
        <v>139</v>
      </c>
      <c r="C18" s="28" t="s">
        <v>136</v>
      </c>
      <c r="D18" s="58">
        <f>1818.48423+1549.42347</f>
        <v>3367.9076999999997</v>
      </c>
      <c r="E18" s="58">
        <v>3901.4829163040627</v>
      </c>
      <c r="F18" s="58">
        <f>E18*$F$11</f>
        <v>4043.0105133240768</v>
      </c>
    </row>
    <row r="19" spans="1:253" ht="25.5">
      <c r="A19" s="28" t="s">
        <v>140</v>
      </c>
      <c r="B19" s="41" t="s">
        <v>244</v>
      </c>
      <c r="C19" s="28" t="s">
        <v>136</v>
      </c>
      <c r="D19" s="58">
        <f>6730.32719-D18-400-123.343</f>
        <v>2839.0764900000004</v>
      </c>
      <c r="E19" s="58">
        <v>2233.6148450982942</v>
      </c>
      <c r="F19" s="58">
        <f>D19*1.046</f>
        <v>2969.6740085400006</v>
      </c>
    </row>
    <row r="20" spans="1:253" ht="38.25">
      <c r="A20" s="28" t="s">
        <v>27</v>
      </c>
      <c r="B20" s="41" t="s">
        <v>141</v>
      </c>
      <c r="C20" s="28" t="s">
        <v>136</v>
      </c>
      <c r="D20" s="58">
        <f>123.343+76.383</f>
        <v>199.726</v>
      </c>
      <c r="E20" s="58">
        <v>0</v>
      </c>
      <c r="F20" s="58">
        <f>D20*1.046</f>
        <v>208.91339600000001</v>
      </c>
    </row>
    <row r="21" spans="1:253">
      <c r="A21" s="31" t="s">
        <v>33</v>
      </c>
      <c r="B21" s="40" t="s">
        <v>142</v>
      </c>
      <c r="C21" s="31" t="s">
        <v>136</v>
      </c>
      <c r="D21" s="57">
        <v>24451.835950000001</v>
      </c>
      <c r="E21" s="57">
        <v>23418.690759392717</v>
      </c>
      <c r="F21" s="57">
        <f>D21*1.046</f>
        <v>25576.620403700002</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row>
    <row r="22" spans="1:253">
      <c r="A22" s="31" t="s">
        <v>38</v>
      </c>
      <c r="B22" s="40" t="s">
        <v>143</v>
      </c>
      <c r="C22" s="31" t="s">
        <v>136</v>
      </c>
      <c r="D22" s="57">
        <f>D23+D26</f>
        <v>6727.6553100000001</v>
      </c>
      <c r="E22" s="57">
        <f>E23+E26</f>
        <v>6115.9359582272227</v>
      </c>
      <c r="F22" s="57">
        <f>F23+F26</f>
        <v>7742.3103266515827</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row>
    <row r="23" spans="1:253">
      <c r="A23" s="28" t="s">
        <v>40</v>
      </c>
      <c r="B23" s="41" t="s">
        <v>144</v>
      </c>
      <c r="C23" s="28" t="s">
        <v>136</v>
      </c>
      <c r="D23" s="58">
        <f>D24+D25</f>
        <v>4193.2649600000004</v>
      </c>
      <c r="E23" s="58">
        <f>E24+E25</f>
        <v>4761.4359661104991</v>
      </c>
      <c r="F23" s="58">
        <f>F24+F25</f>
        <v>5091.3380205515823</v>
      </c>
    </row>
    <row r="24" spans="1:253">
      <c r="A24" s="28" t="s">
        <v>145</v>
      </c>
      <c r="B24" s="41" t="s">
        <v>146</v>
      </c>
      <c r="C24" s="28" t="s">
        <v>136</v>
      </c>
      <c r="D24" s="58">
        <v>106</v>
      </c>
      <c r="E24" s="58">
        <v>0</v>
      </c>
      <c r="F24" s="58">
        <f>D24*1.046</f>
        <v>110.876</v>
      </c>
    </row>
    <row r="25" spans="1:253">
      <c r="A25" s="28" t="s">
        <v>147</v>
      </c>
      <c r="B25" s="41" t="s">
        <v>148</v>
      </c>
      <c r="C25" s="28" t="s">
        <v>136</v>
      </c>
      <c r="D25" s="58">
        <v>4087.26496</v>
      </c>
      <c r="E25" s="58">
        <v>4761.4359661104991</v>
      </c>
      <c r="F25" s="58">
        <f>E25*1.046</f>
        <v>4980.4620205515821</v>
      </c>
      <c r="H25" s="26">
        <v>4087.2649999999999</v>
      </c>
      <c r="I25" s="68">
        <f>D25-H25</f>
        <v>-3.9999999899009708E-5</v>
      </c>
      <c r="J25" s="26">
        <f>1000*1.304</f>
        <v>1304</v>
      </c>
      <c r="K25" s="68">
        <f>I25+J25</f>
        <v>1303.9999600000001</v>
      </c>
    </row>
    <row r="26" spans="1:253">
      <c r="A26" s="28" t="s">
        <v>41</v>
      </c>
      <c r="B26" s="41" t="s">
        <v>149</v>
      </c>
      <c r="C26" s="28" t="s">
        <v>136</v>
      </c>
      <c r="D26" s="58">
        <f>SUM(D27:D41)</f>
        <v>2534.3903500000001</v>
      </c>
      <c r="E26" s="58">
        <f>SUM(E27:E41)</f>
        <v>1354.4999921167237</v>
      </c>
      <c r="F26" s="58">
        <f>SUM(F27:F41)</f>
        <v>2650.9723061000004</v>
      </c>
    </row>
    <row r="27" spans="1:253">
      <c r="A27" s="28" t="s">
        <v>150</v>
      </c>
      <c r="B27" s="41" t="s">
        <v>151</v>
      </c>
      <c r="C27" s="28" t="s">
        <v>136</v>
      </c>
      <c r="D27" s="65">
        <f>'[49]2019'!$F$30</f>
        <v>244.91302999999999</v>
      </c>
      <c r="E27" s="58">
        <v>83.883411215546616</v>
      </c>
      <c r="F27" s="58">
        <f>D27*1.046</f>
        <v>256.17902937999997</v>
      </c>
    </row>
    <row r="28" spans="1:253">
      <c r="A28" s="28" t="s">
        <v>152</v>
      </c>
      <c r="B28" s="41" t="s">
        <v>153</v>
      </c>
      <c r="C28" s="28" t="s">
        <v>136</v>
      </c>
      <c r="D28" s="58">
        <f>73.45</f>
        <v>73.45</v>
      </c>
      <c r="E28" s="58">
        <v>0</v>
      </c>
      <c r="F28" s="58">
        <f t="shared" ref="F28:F41" si="2">D28*1.046</f>
        <v>76.828700000000012</v>
      </c>
    </row>
    <row r="29" spans="1:253">
      <c r="A29" s="28" t="s">
        <v>154</v>
      </c>
      <c r="B29" s="41" t="s">
        <v>155</v>
      </c>
      <c r="C29" s="28" t="s">
        <v>136</v>
      </c>
      <c r="D29" s="58">
        <v>0</v>
      </c>
      <c r="E29" s="58">
        <v>0</v>
      </c>
      <c r="F29" s="58">
        <f t="shared" si="2"/>
        <v>0</v>
      </c>
    </row>
    <row r="30" spans="1:253">
      <c r="A30" s="28" t="s">
        <v>156</v>
      </c>
      <c r="B30" s="41" t="s">
        <v>157</v>
      </c>
      <c r="C30" s="28" t="s">
        <v>136</v>
      </c>
      <c r="D30" s="58">
        <f>13+2</f>
        <v>15</v>
      </c>
      <c r="E30" s="58">
        <v>0</v>
      </c>
      <c r="F30" s="58">
        <f t="shared" si="2"/>
        <v>15.690000000000001</v>
      </c>
    </row>
    <row r="31" spans="1:253">
      <c r="A31" s="28" t="s">
        <v>158</v>
      </c>
      <c r="B31" s="41" t="s">
        <v>159</v>
      </c>
      <c r="C31" s="28" t="s">
        <v>136</v>
      </c>
      <c r="D31" s="65">
        <f>'[49]2019'!$F$31</f>
        <v>129.0367</v>
      </c>
      <c r="E31" s="58">
        <v>43.308154219458437</v>
      </c>
      <c r="F31" s="58">
        <f t="shared" si="2"/>
        <v>134.97238820000001</v>
      </c>
    </row>
    <row r="32" spans="1:253">
      <c r="A32" s="28" t="s">
        <v>160</v>
      </c>
      <c r="B32" s="41" t="s">
        <v>161</v>
      </c>
      <c r="C32" s="28" t="s">
        <v>136</v>
      </c>
      <c r="D32" s="58">
        <f>10.57938+14.54914+74.84732+0.70084+4.52301</f>
        <v>105.19969</v>
      </c>
      <c r="E32" s="58">
        <v>0</v>
      </c>
      <c r="F32" s="58">
        <f t="shared" si="2"/>
        <v>110.03887574000001</v>
      </c>
    </row>
    <row r="33" spans="1:6">
      <c r="A33" s="28" t="s">
        <v>162</v>
      </c>
      <c r="B33" s="41" t="s">
        <v>163</v>
      </c>
      <c r="C33" s="28" t="s">
        <v>136</v>
      </c>
      <c r="D33" s="58">
        <v>0</v>
      </c>
      <c r="E33" s="58">
        <v>0</v>
      </c>
      <c r="F33" s="58">
        <f t="shared" si="2"/>
        <v>0</v>
      </c>
    </row>
    <row r="34" spans="1:6">
      <c r="A34" s="28" t="s">
        <v>164</v>
      </c>
      <c r="B34" s="41" t="s">
        <v>165</v>
      </c>
      <c r="C34" s="28" t="s">
        <v>136</v>
      </c>
      <c r="D34" s="58">
        <v>0</v>
      </c>
      <c r="E34" s="58">
        <v>0</v>
      </c>
      <c r="F34" s="58">
        <f t="shared" si="2"/>
        <v>0</v>
      </c>
    </row>
    <row r="35" spans="1:6">
      <c r="A35" s="28" t="s">
        <v>166</v>
      </c>
      <c r="B35" s="41" t="s">
        <v>167</v>
      </c>
      <c r="C35" s="28" t="s">
        <v>136</v>
      </c>
      <c r="D35" s="65">
        <f>'[49]2019'!$F$32-200</f>
        <v>475.20390000000009</v>
      </c>
      <c r="E35" s="58">
        <v>697.62745225876074</v>
      </c>
      <c r="F35" s="58">
        <f t="shared" si="2"/>
        <v>497.06327940000011</v>
      </c>
    </row>
    <row r="36" spans="1:6" ht="25.5">
      <c r="A36" s="28" t="s">
        <v>168</v>
      </c>
      <c r="B36" s="41" t="s">
        <v>169</v>
      </c>
      <c r="C36" s="28" t="s">
        <v>136</v>
      </c>
      <c r="D36" s="65">
        <f>344.12365</f>
        <v>344.12365</v>
      </c>
      <c r="E36" s="58">
        <v>24.909726026181882</v>
      </c>
      <c r="F36" s="58">
        <f t="shared" si="2"/>
        <v>359.95333790000001</v>
      </c>
    </row>
    <row r="37" spans="1:6">
      <c r="A37" s="28" t="s">
        <v>170</v>
      </c>
      <c r="B37" s="41" t="s">
        <v>171</v>
      </c>
      <c r="C37" s="28" t="s">
        <v>136</v>
      </c>
      <c r="D37" s="58">
        <v>502.92</v>
      </c>
      <c r="E37" s="58">
        <v>0</v>
      </c>
      <c r="F37" s="58">
        <f t="shared" si="2"/>
        <v>526.05432000000008</v>
      </c>
    </row>
    <row r="38" spans="1:6">
      <c r="A38" s="28" t="s">
        <v>172</v>
      </c>
      <c r="B38" s="41" t="s">
        <v>173</v>
      </c>
      <c r="C38" s="28" t="s">
        <v>136</v>
      </c>
      <c r="D38" s="58">
        <v>124.14</v>
      </c>
      <c r="E38" s="58">
        <v>0</v>
      </c>
      <c r="F38" s="58">
        <f t="shared" si="2"/>
        <v>129.85043999999999</v>
      </c>
    </row>
    <row r="39" spans="1:6">
      <c r="A39" s="28" t="s">
        <v>174</v>
      </c>
      <c r="B39" s="41" t="s">
        <v>175</v>
      </c>
      <c r="C39" s="28" t="s">
        <v>136</v>
      </c>
      <c r="D39" s="65">
        <f>'[49]2019'!$F$34</f>
        <v>342.42680999999999</v>
      </c>
      <c r="E39" s="58">
        <v>117.69632799588872</v>
      </c>
      <c r="F39" s="58">
        <f t="shared" si="2"/>
        <v>358.17844325999999</v>
      </c>
    </row>
    <row r="40" spans="1:6">
      <c r="A40" s="28" t="s">
        <v>176</v>
      </c>
      <c r="B40" s="41" t="s">
        <v>177</v>
      </c>
      <c r="C40" s="28" t="s">
        <v>136</v>
      </c>
      <c r="D40" s="58">
        <v>0</v>
      </c>
      <c r="E40" s="58">
        <v>0</v>
      </c>
      <c r="F40" s="58">
        <f t="shared" si="2"/>
        <v>0</v>
      </c>
    </row>
    <row r="41" spans="1:6">
      <c r="A41" s="28" t="s">
        <v>178</v>
      </c>
      <c r="B41" s="42" t="s">
        <v>179</v>
      </c>
      <c r="C41" s="28" t="s">
        <v>136</v>
      </c>
      <c r="D41" s="58">
        <f>6+0.8+23.55531+31.28698+62.32781+1.75+15.676+7.11744+22.26567+49.9904+0.91667+1.95+7.38201+0.20729+8.79433+1.66666-24.67-39.04</f>
        <v>177.97657000000001</v>
      </c>
      <c r="E41" s="58">
        <v>387.07492040088744</v>
      </c>
      <c r="F41" s="58">
        <f t="shared" si="2"/>
        <v>186.16349222000002</v>
      </c>
    </row>
    <row r="42" spans="1:6">
      <c r="A42" s="31" t="s">
        <v>50</v>
      </c>
      <c r="B42" s="36" t="s">
        <v>180</v>
      </c>
      <c r="C42" s="31" t="s">
        <v>136</v>
      </c>
      <c r="D42" s="58">
        <f>SUM(D43:D45)</f>
        <v>0</v>
      </c>
      <c r="E42" s="58">
        <f t="shared" ref="E42:F42" si="3">SUM(E43:E45)</f>
        <v>623.57989375993009</v>
      </c>
      <c r="F42" s="58">
        <f t="shared" si="3"/>
        <v>652.26456887288691</v>
      </c>
    </row>
    <row r="43" spans="1:6">
      <c r="A43" s="28" t="s">
        <v>52</v>
      </c>
      <c r="B43" s="41" t="s">
        <v>181</v>
      </c>
      <c r="C43" s="28" t="s">
        <v>136</v>
      </c>
      <c r="D43" s="58">
        <v>0</v>
      </c>
      <c r="E43" s="58">
        <v>623.57989375993009</v>
      </c>
      <c r="F43" s="58">
        <f>E43*1.046</f>
        <v>652.26456887288691</v>
      </c>
    </row>
    <row r="44" spans="1:6">
      <c r="A44" s="28" t="s">
        <v>57</v>
      </c>
      <c r="B44" s="43" t="s">
        <v>182</v>
      </c>
      <c r="C44" s="28" t="s">
        <v>136</v>
      </c>
      <c r="D44" s="58">
        <v>0</v>
      </c>
      <c r="E44" s="58">
        <v>0</v>
      </c>
      <c r="F44" s="58">
        <v>0</v>
      </c>
    </row>
    <row r="45" spans="1:6">
      <c r="A45" s="28" t="s">
        <v>58</v>
      </c>
      <c r="B45" s="43" t="s">
        <v>183</v>
      </c>
      <c r="C45" s="28" t="s">
        <v>136</v>
      </c>
      <c r="D45" s="58">
        <v>0</v>
      </c>
      <c r="E45" s="58">
        <v>0</v>
      </c>
      <c r="F45" s="58">
        <v>0</v>
      </c>
    </row>
    <row r="46" spans="1:6">
      <c r="A46" s="31" t="s">
        <v>66</v>
      </c>
      <c r="B46" s="36" t="s">
        <v>184</v>
      </c>
      <c r="C46" s="31" t="s">
        <v>136</v>
      </c>
      <c r="D46" s="58">
        <f>SUM(D47:D49)</f>
        <v>0</v>
      </c>
      <c r="E46" s="58">
        <f t="shared" ref="E46:F46" si="4">SUM(E47:E49)</f>
        <v>0</v>
      </c>
      <c r="F46" s="58">
        <f t="shared" si="4"/>
        <v>0</v>
      </c>
    </row>
    <row r="47" spans="1:6">
      <c r="A47" s="28" t="s">
        <v>68</v>
      </c>
      <c r="B47" s="41" t="s">
        <v>185</v>
      </c>
      <c r="C47" s="28" t="s">
        <v>136</v>
      </c>
      <c r="D47" s="58">
        <v>0</v>
      </c>
      <c r="E47" s="58">
        <v>0</v>
      </c>
      <c r="F47" s="58">
        <v>0</v>
      </c>
    </row>
    <row r="48" spans="1:6" ht="25.5">
      <c r="A48" s="28" t="s">
        <v>71</v>
      </c>
      <c r="B48" s="41" t="s">
        <v>186</v>
      </c>
      <c r="C48" s="28" t="s">
        <v>136</v>
      </c>
      <c r="D48" s="58">
        <v>0</v>
      </c>
      <c r="E48" s="58">
        <v>0</v>
      </c>
      <c r="F48" s="58">
        <v>0</v>
      </c>
    </row>
    <row r="49" spans="1:253">
      <c r="A49" s="28" t="s">
        <v>73</v>
      </c>
      <c r="B49" s="42" t="s">
        <v>187</v>
      </c>
      <c r="C49" s="28" t="s">
        <v>136</v>
      </c>
      <c r="D49" s="58">
        <v>0</v>
      </c>
      <c r="E49" s="58">
        <v>0</v>
      </c>
      <c r="F49" s="58">
        <v>0</v>
      </c>
    </row>
    <row r="50" spans="1:253" ht="14.25">
      <c r="A50" s="60"/>
      <c r="B50" s="61" t="s">
        <v>188</v>
      </c>
      <c r="C50" s="60" t="s">
        <v>136</v>
      </c>
      <c r="D50" s="62">
        <f>D16+D21+D22+D42+D46</f>
        <v>37586.20145</v>
      </c>
      <c r="E50" s="62">
        <f t="shared" ref="E50:F50" si="5">E16+E21+E22+E42+E46</f>
        <v>36293.30437278223</v>
      </c>
      <c r="F50" s="62">
        <f t="shared" si="5"/>
        <v>41192.793217088554</v>
      </c>
    </row>
    <row r="52" spans="1:253">
      <c r="A52" s="101" t="s">
        <v>189</v>
      </c>
      <c r="B52" s="101"/>
      <c r="C52" s="101"/>
      <c r="D52" s="101"/>
      <c r="E52" s="101"/>
      <c r="F52" s="101"/>
    </row>
    <row r="54" spans="1:253" ht="25.5">
      <c r="A54" s="39" t="s">
        <v>119</v>
      </c>
      <c r="B54" s="39" t="s">
        <v>120</v>
      </c>
      <c r="C54" s="39" t="s">
        <v>21</v>
      </c>
      <c r="D54" s="28" t="s">
        <v>241</v>
      </c>
      <c r="E54" s="28" t="s">
        <v>242</v>
      </c>
      <c r="F54" s="28" t="s">
        <v>243</v>
      </c>
    </row>
    <row r="55" spans="1:253">
      <c r="A55" s="30">
        <f>A15</f>
        <v>1</v>
      </c>
      <c r="B55" s="30">
        <f>B15</f>
        <v>2</v>
      </c>
      <c r="C55" s="30">
        <f>C15</f>
        <v>3</v>
      </c>
      <c r="D55" s="30">
        <v>4</v>
      </c>
      <c r="E55" s="30">
        <v>5</v>
      </c>
      <c r="F55" s="30">
        <v>6</v>
      </c>
    </row>
    <row r="56" spans="1:253">
      <c r="A56" s="31" t="s">
        <v>190</v>
      </c>
      <c r="B56" s="44" t="s">
        <v>191</v>
      </c>
      <c r="C56" s="30" t="s">
        <v>136</v>
      </c>
      <c r="D56" s="57">
        <v>645.55595000000005</v>
      </c>
      <c r="E56" s="57">
        <v>684.87411813839992</v>
      </c>
      <c r="F56" s="57">
        <f>E56*1.046</f>
        <v>716.37832757276635</v>
      </c>
      <c r="G56" s="35">
        <f>E56/D56</f>
        <v>1.0609059031032086</v>
      </c>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row>
    <row r="57" spans="1:253">
      <c r="A57" s="31" t="s">
        <v>192</v>
      </c>
      <c r="B57" s="44" t="s">
        <v>193</v>
      </c>
      <c r="C57" s="30" t="s">
        <v>136</v>
      </c>
      <c r="D57" s="57">
        <v>191.40413000000001</v>
      </c>
      <c r="E57" s="57">
        <v>0</v>
      </c>
      <c r="F57" s="57">
        <f>D57*1.046</f>
        <v>200.20871998000001</v>
      </c>
      <c r="G57" s="35"/>
      <c r="H57" s="67"/>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row>
    <row r="58" spans="1:253">
      <c r="A58" s="31" t="s">
        <v>194</v>
      </c>
      <c r="B58" s="44" t="s">
        <v>195</v>
      </c>
      <c r="C58" s="30" t="s">
        <v>136</v>
      </c>
      <c r="D58" s="57">
        <v>39.036859999999997</v>
      </c>
      <c r="E58" s="57">
        <v>0</v>
      </c>
      <c r="F58" s="57">
        <f>D58*1.046</f>
        <v>40.832555559999996</v>
      </c>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row>
    <row r="59" spans="1:253">
      <c r="A59" s="31" t="s">
        <v>196</v>
      </c>
      <c r="B59" s="40" t="s">
        <v>197</v>
      </c>
      <c r="C59" s="31" t="s">
        <v>136</v>
      </c>
      <c r="D59" s="57">
        <f>SUM(D60:D62)</f>
        <v>10272.640810000001</v>
      </c>
      <c r="E59" s="57">
        <f t="shared" ref="E59:F59" si="6">SUM(E60:E62)</f>
        <v>5756.6537411248091</v>
      </c>
      <c r="F59" s="57">
        <f t="shared" si="6"/>
        <v>10272.640810000001</v>
      </c>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row>
    <row r="60" spans="1:253">
      <c r="A60" s="45" t="s">
        <v>198</v>
      </c>
      <c r="B60" s="46" t="s">
        <v>199</v>
      </c>
      <c r="C60" s="28" t="s">
        <v>136</v>
      </c>
      <c r="D60" s="58">
        <f>192.10774+4790.36285+169.2+1167.8256</f>
        <v>6319.4961900000008</v>
      </c>
      <c r="E60" s="58">
        <v>5756.6537411248091</v>
      </c>
      <c r="F60" s="58">
        <f>D60</f>
        <v>6319.4961900000008</v>
      </c>
    </row>
    <row r="61" spans="1:253">
      <c r="A61" s="45" t="s">
        <v>200</v>
      </c>
      <c r="B61" s="46" t="s">
        <v>201</v>
      </c>
      <c r="C61" s="28" t="s">
        <v>136</v>
      </c>
      <c r="D61" s="58">
        <f>127.521</f>
        <v>127.521</v>
      </c>
      <c r="E61" s="58">
        <v>0</v>
      </c>
      <c r="F61" s="58">
        <f t="shared" ref="F61:F62" si="7">D61</f>
        <v>127.521</v>
      </c>
    </row>
    <row r="62" spans="1:253">
      <c r="A62" s="45" t="s">
        <v>202</v>
      </c>
      <c r="B62" s="46" t="s">
        <v>203</v>
      </c>
      <c r="C62" s="28" t="s">
        <v>136</v>
      </c>
      <c r="D62" s="58">
        <f>1710.97699+1248.60063+625.452+13.794+226.8</f>
        <v>3825.6236200000003</v>
      </c>
      <c r="E62" s="58">
        <v>0</v>
      </c>
      <c r="F62" s="58">
        <f t="shared" si="7"/>
        <v>3825.6236200000003</v>
      </c>
    </row>
    <row r="63" spans="1:253">
      <c r="A63" s="31" t="s">
        <v>204</v>
      </c>
      <c r="B63" s="40" t="s">
        <v>205</v>
      </c>
      <c r="C63" s="31" t="s">
        <v>136</v>
      </c>
      <c r="D63" s="57">
        <f>SUM(D64:D68)</f>
        <v>197.58799999999999</v>
      </c>
      <c r="E63" s="57">
        <f t="shared" ref="E63:F63" si="8">SUM(E64:E68)</f>
        <v>170.81649747925661</v>
      </c>
      <c r="F63" s="57">
        <f t="shared" si="8"/>
        <v>190.29703537140867</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row>
    <row r="64" spans="1:253">
      <c r="A64" s="28" t="s">
        <v>206</v>
      </c>
      <c r="B64" s="41" t="s">
        <v>207</v>
      </c>
      <c r="C64" s="28" t="s">
        <v>136</v>
      </c>
      <c r="D64" s="58">
        <v>0</v>
      </c>
      <c r="E64" s="58">
        <v>0</v>
      </c>
      <c r="F64" s="58">
        <v>0</v>
      </c>
    </row>
    <row r="65" spans="1:253">
      <c r="A65" s="28" t="s">
        <v>208</v>
      </c>
      <c r="B65" s="41" t="s">
        <v>209</v>
      </c>
      <c r="C65" s="28" t="s">
        <v>136</v>
      </c>
      <c r="D65" s="58">
        <v>29.347000000000001</v>
      </c>
      <c r="E65" s="58">
        <v>24.227199999999996</v>
      </c>
      <c r="F65" s="65">
        <v>34.947000000000003</v>
      </c>
    </row>
    <row r="66" spans="1:253">
      <c r="A66" s="28" t="s">
        <v>210</v>
      </c>
      <c r="B66" s="41" t="s">
        <v>211</v>
      </c>
      <c r="C66" s="28" t="s">
        <v>136</v>
      </c>
      <c r="D66" s="58">
        <v>0</v>
      </c>
      <c r="E66" s="58">
        <v>0</v>
      </c>
      <c r="F66" s="65"/>
    </row>
    <row r="67" spans="1:253">
      <c r="A67" s="28" t="s">
        <v>212</v>
      </c>
      <c r="B67" s="41" t="s">
        <v>213</v>
      </c>
      <c r="C67" s="28" t="s">
        <v>136</v>
      </c>
      <c r="D67" s="58">
        <v>0</v>
      </c>
      <c r="E67" s="58">
        <v>0</v>
      </c>
      <c r="F67" s="65">
        <v>0</v>
      </c>
    </row>
    <row r="68" spans="1:253">
      <c r="A68" s="28" t="s">
        <v>214</v>
      </c>
      <c r="B68" s="41" t="s">
        <v>215</v>
      </c>
      <c r="C68" s="28" t="s">
        <v>136</v>
      </c>
      <c r="D68" s="58">
        <f>1.05418+11.86478+153.59347+1.72857</f>
        <v>168.24099999999999</v>
      </c>
      <c r="E68" s="58">
        <v>146.58929747925663</v>
      </c>
      <c r="F68" s="65">
        <v>155.35003537140867</v>
      </c>
    </row>
    <row r="69" spans="1:253">
      <c r="A69" s="102" t="s">
        <v>216</v>
      </c>
      <c r="B69" s="104" t="s">
        <v>217</v>
      </c>
      <c r="C69" s="31" t="s">
        <v>136</v>
      </c>
      <c r="D69" s="57">
        <f>7931.65803+111.11199-547.2</f>
        <v>7495.5700200000001</v>
      </c>
      <c r="E69" s="57">
        <v>7119.2819908553856</v>
      </c>
      <c r="F69" s="57">
        <f>F21*F70/100</f>
        <v>7775.2926027248004</v>
      </c>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row>
    <row r="70" spans="1:253">
      <c r="A70" s="103"/>
      <c r="B70" s="105"/>
      <c r="C70" s="28" t="s">
        <v>123</v>
      </c>
      <c r="D70" s="58">
        <v>0</v>
      </c>
      <c r="E70" s="58">
        <f>E69/E21*100</f>
        <v>30.4</v>
      </c>
      <c r="F70" s="58">
        <v>30.4</v>
      </c>
    </row>
    <row r="71" spans="1:253">
      <c r="A71" s="31" t="s">
        <v>218</v>
      </c>
      <c r="B71" s="47" t="s">
        <v>219</v>
      </c>
      <c r="C71" s="31" t="s">
        <v>136</v>
      </c>
      <c r="D71" s="57">
        <v>0</v>
      </c>
      <c r="E71" s="57">
        <v>0</v>
      </c>
      <c r="F71" s="57">
        <v>0</v>
      </c>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row>
    <row r="72" spans="1:253">
      <c r="A72" s="31" t="s">
        <v>220</v>
      </c>
      <c r="B72" s="44" t="s">
        <v>221</v>
      </c>
      <c r="C72" s="31" t="s">
        <v>136</v>
      </c>
      <c r="D72" s="57">
        <f>D73</f>
        <v>1121.9482612041074</v>
      </c>
      <c r="E72" s="57">
        <f t="shared" ref="E72:F72" si="9">E73</f>
        <v>763.35</v>
      </c>
      <c r="F72" s="57">
        <f t="shared" si="9"/>
        <v>971.8125</v>
      </c>
      <c r="G72" s="48"/>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row>
    <row r="73" spans="1:253">
      <c r="A73" s="28" t="s">
        <v>222</v>
      </c>
      <c r="B73" s="49" t="s">
        <v>223</v>
      </c>
      <c r="C73" s="28" t="s">
        <v>136</v>
      </c>
      <c r="D73" s="58">
        <f>D79/0.8*0.2</f>
        <v>1121.9482612041074</v>
      </c>
      <c r="E73" s="58">
        <f t="shared" ref="E73:F73" si="10">E79/0.8*0.2</f>
        <v>763.35</v>
      </c>
      <c r="F73" s="58">
        <f t="shared" si="10"/>
        <v>971.8125</v>
      </c>
    </row>
    <row r="74" spans="1:253">
      <c r="A74" s="31" t="s">
        <v>224</v>
      </c>
      <c r="B74" s="44" t="s">
        <v>225</v>
      </c>
      <c r="C74" s="31" t="s">
        <v>136</v>
      </c>
      <c r="D74" s="57">
        <v>0</v>
      </c>
      <c r="E74" s="57">
        <v>0</v>
      </c>
      <c r="F74" s="57">
        <v>0</v>
      </c>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row>
    <row r="75" spans="1:253">
      <c r="A75" s="31" t="s">
        <v>226</v>
      </c>
      <c r="B75" s="44" t="s">
        <v>227</v>
      </c>
      <c r="C75" s="31" t="s">
        <v>136</v>
      </c>
      <c r="D75" s="57">
        <f>D76</f>
        <v>1802.0114199999998</v>
      </c>
      <c r="E75" s="57">
        <f t="shared" ref="E75:F75" si="11">E76</f>
        <v>1177.2702828666665</v>
      </c>
      <c r="F75" s="57">
        <f t="shared" si="11"/>
        <v>1912.8686358422983</v>
      </c>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row>
    <row r="76" spans="1:253">
      <c r="A76" s="28" t="s">
        <v>228</v>
      </c>
      <c r="B76" s="49" t="s">
        <v>229</v>
      </c>
      <c r="C76" s="28" t="s">
        <v>136</v>
      </c>
      <c r="D76" s="58">
        <f>178.00382+1624.0076</f>
        <v>1802.0114199999998</v>
      </c>
      <c r="E76" s="58">
        <v>1177.2702828666665</v>
      </c>
      <c r="F76" s="58">
        <v>1912.8686358422983</v>
      </c>
    </row>
    <row r="77" spans="1:253">
      <c r="A77" s="28" t="s">
        <v>230</v>
      </c>
      <c r="B77" s="49" t="s">
        <v>231</v>
      </c>
      <c r="C77" s="28" t="s">
        <v>136</v>
      </c>
      <c r="D77" s="58">
        <v>0</v>
      </c>
      <c r="E77" s="58">
        <v>0</v>
      </c>
      <c r="F77" s="58">
        <v>0</v>
      </c>
    </row>
    <row r="78" spans="1:253" ht="25.5">
      <c r="A78" s="31" t="s">
        <v>232</v>
      </c>
      <c r="B78" s="50" t="s">
        <v>233</v>
      </c>
      <c r="C78" s="31" t="s">
        <v>136</v>
      </c>
      <c r="D78" s="57">
        <v>0</v>
      </c>
      <c r="E78" s="57">
        <v>0</v>
      </c>
      <c r="F78" s="57">
        <v>0</v>
      </c>
      <c r="G78" s="35"/>
      <c r="H78" s="35"/>
      <c r="I78" s="35" t="s">
        <v>245</v>
      </c>
      <c r="J78" s="35" t="s">
        <v>246</v>
      </c>
      <c r="K78" s="35" t="s">
        <v>246</v>
      </c>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row>
    <row r="79" spans="1:253">
      <c r="A79" s="31" t="s">
        <v>234</v>
      </c>
      <c r="B79" s="44" t="s">
        <v>235</v>
      </c>
      <c r="C79" s="31" t="s">
        <v>136</v>
      </c>
      <c r="D79" s="66">
        <v>4487.7930448164298</v>
      </c>
      <c r="E79" s="66">
        <v>3053.4</v>
      </c>
      <c r="F79" s="66">
        <v>3887.25</v>
      </c>
      <c r="G79" s="35"/>
      <c r="H79" s="67">
        <f>D79-1789.25861</f>
        <v>2698.5344348164299</v>
      </c>
      <c r="I79" s="35">
        <f>1800*1.304</f>
        <v>2347.2000000000003</v>
      </c>
      <c r="J79" s="67">
        <f>H79-I79-K79</f>
        <v>-270.24556518357042</v>
      </c>
      <c r="K79" s="35">
        <v>621.58000000000004</v>
      </c>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row>
    <row r="80" spans="1:253" ht="14.25">
      <c r="A80" s="60"/>
      <c r="B80" s="61" t="s">
        <v>236</v>
      </c>
      <c r="C80" s="60" t="s">
        <v>136</v>
      </c>
      <c r="D80" s="62">
        <f>D56+D57+D58+D59+D63+D69+D72+D75+D79</f>
        <v>26253.548496020536</v>
      </c>
      <c r="E80" s="62">
        <f t="shared" ref="E80:F80" si="12">E56+E57+E58+E59+E63+E69+E72+E75+E79</f>
        <v>18725.646630464518</v>
      </c>
      <c r="F80" s="62">
        <f t="shared" si="12"/>
        <v>25967.581187051277</v>
      </c>
      <c r="H80" s="26">
        <v>1789.2586100000001</v>
      </c>
    </row>
    <row r="81" spans="1:253">
      <c r="A81" s="106" t="s">
        <v>237</v>
      </c>
      <c r="B81" s="106"/>
      <c r="C81" s="106"/>
      <c r="D81" s="106"/>
      <c r="E81" s="106"/>
      <c r="F81" s="106"/>
    </row>
    <row r="82" spans="1:253">
      <c r="A82" s="51"/>
      <c r="B82" s="51"/>
      <c r="C82" s="51"/>
    </row>
    <row r="83" spans="1:253" ht="25.5">
      <c r="A83" s="45" t="s">
        <v>119</v>
      </c>
      <c r="B83" s="45" t="s">
        <v>120</v>
      </c>
      <c r="C83" s="45" t="s">
        <v>21</v>
      </c>
      <c r="D83" s="28" t="s">
        <v>241</v>
      </c>
      <c r="E83" s="28" t="s">
        <v>242</v>
      </c>
      <c r="F83" s="28" t="s">
        <v>243</v>
      </c>
    </row>
    <row r="84" spans="1:253">
      <c r="A84" s="30">
        <f t="shared" ref="A84:F84" si="13">A55</f>
        <v>1</v>
      </c>
      <c r="B84" s="30">
        <f t="shared" si="13"/>
        <v>2</v>
      </c>
      <c r="C84" s="30">
        <f t="shared" si="13"/>
        <v>3</v>
      </c>
      <c r="D84" s="30">
        <f t="shared" si="13"/>
        <v>4</v>
      </c>
      <c r="E84" s="30">
        <f t="shared" si="13"/>
        <v>5</v>
      </c>
      <c r="F84" s="30">
        <f t="shared" si="13"/>
        <v>6</v>
      </c>
    </row>
    <row r="85" spans="1:253" ht="25.5">
      <c r="A85" s="52" t="s">
        <v>238</v>
      </c>
      <c r="B85" s="53" t="s">
        <v>237</v>
      </c>
      <c r="C85" s="52" t="s">
        <v>136</v>
      </c>
      <c r="D85" s="57"/>
      <c r="E85" s="63">
        <v>-7983.9449329382333</v>
      </c>
      <c r="F85" s="57"/>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row>
    <row r="86" spans="1:253" ht="14.25">
      <c r="A86" s="60"/>
      <c r="B86" s="61" t="s">
        <v>239</v>
      </c>
      <c r="C86" s="60" t="s">
        <v>136</v>
      </c>
      <c r="D86" s="62">
        <f>D85+D80+D50</f>
        <v>63839.749946020536</v>
      </c>
      <c r="E86" s="62">
        <f>E85+E80+E50</f>
        <v>47035.006070308518</v>
      </c>
      <c r="F86" s="62">
        <f>F85+F80+F50</f>
        <v>67160.374404139831</v>
      </c>
    </row>
    <row r="88" spans="1:253">
      <c r="F88" s="68">
        <f>F86-F56</f>
        <v>66443.996076567069</v>
      </c>
    </row>
    <row r="89" spans="1:253">
      <c r="D89" s="26">
        <f>130852.66587-11115.46017-57481.97458</f>
        <v>62255.231119999989</v>
      </c>
      <c r="E89" s="68">
        <f>D86-D73-D57</f>
        <v>62526.397554816424</v>
      </c>
      <c r="F89" s="68">
        <f>F88/F8</f>
        <v>30.34249524000688</v>
      </c>
    </row>
  </sheetData>
  <mergeCells count="7">
    <mergeCell ref="A81:F81"/>
    <mergeCell ref="A2:F2"/>
    <mergeCell ref="A3:C3"/>
    <mergeCell ref="A13:C13"/>
    <mergeCell ref="A52:F52"/>
    <mergeCell ref="A69:A70"/>
    <mergeCell ref="B69:B70"/>
  </mergeCells>
  <hyperlinks>
    <hyperlink ref="B49" location="'Расшифровка расходов'!A1" tooltip="Прочие расходы из прибыли" display="Прочие расходы из прибыли" xr:uid="{DF66E66F-1E14-4740-84B9-293DE59C40C8}"/>
    <hyperlink ref="B71" location="'Расшифровка расходов'!A1" tooltip="Другие прочие неподконтрольные расходы" display="Другие прочие неподконтрольные расходы" xr:uid="{F74D5072-DB72-4F83-A1ED-7A2C21DBACA2}"/>
    <hyperlink ref="B41" location="'Расшифровка расходов'!A1" tooltip="Другие прочие подконтрольные расходы" display="Другие прочие подконтрольные расходы" xr:uid="{F0ABC41B-A251-479D-9D4F-AC8E4F1B940E}"/>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1003FA42-9A98-4D84-9062-9446E1AC262A}">
          <x14:formula1>
            <xm:f>-9.99999999999999E+23</xm:f>
          </x14:formula1>
          <x14:formula2>
            <xm:f>9.99999999999999E+23</xm:f>
          </x14:formula2>
          <xm:sqref>ID65526:IH65528 RZ65526:SD65528 ABV65526:ABZ65528 ALR65526:ALV65528 AVN65526:AVR65528 BFJ65526:BFN65528 BPF65526:BPJ65528 BZB65526:BZF65528 CIX65526:CJB65528 CST65526:CSX65528 DCP65526:DCT65528 DML65526:DMP65528 DWH65526:DWL65528 EGD65526:EGH65528 EPZ65526:EQD65528 EZV65526:EZZ65528 FJR65526:FJV65528 FTN65526:FTR65528 GDJ65526:GDN65528 GNF65526:GNJ65528 GXB65526:GXF65528 HGX65526:HHB65528 HQT65526:HQX65528 IAP65526:IAT65528 IKL65526:IKP65528 IUH65526:IUL65528 JED65526:JEH65528 JNZ65526:JOD65528 JXV65526:JXZ65528 KHR65526:KHV65528 KRN65526:KRR65528 LBJ65526:LBN65528 LLF65526:LLJ65528 LVB65526:LVF65528 MEX65526:MFB65528 MOT65526:MOX65528 MYP65526:MYT65528 NIL65526:NIP65528 NSH65526:NSL65528 OCD65526:OCH65528 OLZ65526:OMD65528 OVV65526:OVZ65528 PFR65526:PFV65528 PPN65526:PPR65528 PZJ65526:PZN65528 QJF65526:QJJ65528 QTB65526:QTF65528 RCX65526:RDB65528 RMT65526:RMX65528 RWP65526:RWT65528 SGL65526:SGP65528 SQH65526:SQL65528 TAD65526:TAH65528 TJZ65526:TKD65528 TTV65526:TTZ65528 UDR65526:UDV65528 UNN65526:UNR65528 UXJ65526:UXN65528 VHF65526:VHJ65528 VRB65526:VRF65528 WAX65526:WBB65528 WKT65526:WKX65528 WUP65526:WUT65528 XEL65526:XEP65528 ID131062:IH131064 RZ131062:SD131064 ABV131062:ABZ131064 ALR131062:ALV131064 AVN131062:AVR131064 BFJ131062:BFN131064 BPF131062:BPJ131064 BZB131062:BZF131064 CIX131062:CJB131064 CST131062:CSX131064 DCP131062:DCT131064 DML131062:DMP131064 DWH131062:DWL131064 EGD131062:EGH131064 EPZ131062:EQD131064 EZV131062:EZZ131064 FJR131062:FJV131064 FTN131062:FTR131064 GDJ131062:GDN131064 GNF131062:GNJ131064 GXB131062:GXF131064 HGX131062:HHB131064 HQT131062:HQX131064 IAP131062:IAT131064 IKL131062:IKP131064 IUH131062:IUL131064 JED131062:JEH131064 JNZ131062:JOD131064 JXV131062:JXZ131064 KHR131062:KHV131064 KRN131062:KRR131064 LBJ131062:LBN131064 LLF131062:LLJ131064 LVB131062:LVF131064 MEX131062:MFB131064 MOT131062:MOX131064 MYP131062:MYT131064 NIL131062:NIP131064 NSH131062:NSL131064 OCD131062:OCH131064 OLZ131062:OMD131064 OVV131062:OVZ131064 PFR131062:PFV131064 PPN131062:PPR131064 PZJ131062:PZN131064 QJF131062:QJJ131064 QTB131062:QTF131064 RCX131062:RDB131064 RMT131062:RMX131064 RWP131062:RWT131064 SGL131062:SGP131064 SQH131062:SQL131064 TAD131062:TAH131064 TJZ131062:TKD131064 TTV131062:TTZ131064 UDR131062:UDV131064 UNN131062:UNR131064 UXJ131062:UXN131064 VHF131062:VHJ131064 VRB131062:VRF131064 WAX131062:WBB131064 WKT131062:WKX131064 WUP131062:WUT131064 XEL131062:XEP131064 ID196598:IH196600 RZ196598:SD196600 ABV196598:ABZ196600 ALR196598:ALV196600 AVN196598:AVR196600 BFJ196598:BFN196600 BPF196598:BPJ196600 BZB196598:BZF196600 CIX196598:CJB196600 CST196598:CSX196600 DCP196598:DCT196600 DML196598:DMP196600 DWH196598:DWL196600 EGD196598:EGH196600 EPZ196598:EQD196600 EZV196598:EZZ196600 FJR196598:FJV196600 FTN196598:FTR196600 GDJ196598:GDN196600 GNF196598:GNJ196600 GXB196598:GXF196600 HGX196598:HHB196600 HQT196598:HQX196600 IAP196598:IAT196600 IKL196598:IKP196600 IUH196598:IUL196600 JED196598:JEH196600 JNZ196598:JOD196600 JXV196598:JXZ196600 KHR196598:KHV196600 KRN196598:KRR196600 LBJ196598:LBN196600 LLF196598:LLJ196600 LVB196598:LVF196600 MEX196598:MFB196600 MOT196598:MOX196600 MYP196598:MYT196600 NIL196598:NIP196600 NSH196598:NSL196600 OCD196598:OCH196600 OLZ196598:OMD196600 OVV196598:OVZ196600 PFR196598:PFV196600 PPN196598:PPR196600 PZJ196598:PZN196600 QJF196598:QJJ196600 QTB196598:QTF196600 RCX196598:RDB196600 RMT196598:RMX196600 RWP196598:RWT196600 SGL196598:SGP196600 SQH196598:SQL196600 TAD196598:TAH196600 TJZ196598:TKD196600 TTV196598:TTZ196600 UDR196598:UDV196600 UNN196598:UNR196600 UXJ196598:UXN196600 VHF196598:VHJ196600 VRB196598:VRF196600 WAX196598:WBB196600 WKT196598:WKX196600 WUP196598:WUT196600 XEL196598:XEP196600 ID262134:IH262136 RZ262134:SD262136 ABV262134:ABZ262136 ALR262134:ALV262136 AVN262134:AVR262136 BFJ262134:BFN262136 BPF262134:BPJ262136 BZB262134:BZF262136 CIX262134:CJB262136 CST262134:CSX262136 DCP262134:DCT262136 DML262134:DMP262136 DWH262134:DWL262136 EGD262134:EGH262136 EPZ262134:EQD262136 EZV262134:EZZ262136 FJR262134:FJV262136 FTN262134:FTR262136 GDJ262134:GDN262136 GNF262134:GNJ262136 GXB262134:GXF262136 HGX262134:HHB262136 HQT262134:HQX262136 IAP262134:IAT262136 IKL262134:IKP262136 IUH262134:IUL262136 JED262134:JEH262136 JNZ262134:JOD262136 JXV262134:JXZ262136 KHR262134:KHV262136 KRN262134:KRR262136 LBJ262134:LBN262136 LLF262134:LLJ262136 LVB262134:LVF262136 MEX262134:MFB262136 MOT262134:MOX262136 MYP262134:MYT262136 NIL262134:NIP262136 NSH262134:NSL262136 OCD262134:OCH262136 OLZ262134:OMD262136 OVV262134:OVZ262136 PFR262134:PFV262136 PPN262134:PPR262136 PZJ262134:PZN262136 QJF262134:QJJ262136 QTB262134:QTF262136 RCX262134:RDB262136 RMT262134:RMX262136 RWP262134:RWT262136 SGL262134:SGP262136 SQH262134:SQL262136 TAD262134:TAH262136 TJZ262134:TKD262136 TTV262134:TTZ262136 UDR262134:UDV262136 UNN262134:UNR262136 UXJ262134:UXN262136 VHF262134:VHJ262136 VRB262134:VRF262136 WAX262134:WBB262136 WKT262134:WKX262136 WUP262134:WUT262136 XEL262134:XEP262136 ID327670:IH327672 RZ327670:SD327672 ABV327670:ABZ327672 ALR327670:ALV327672 AVN327670:AVR327672 BFJ327670:BFN327672 BPF327670:BPJ327672 BZB327670:BZF327672 CIX327670:CJB327672 CST327670:CSX327672 DCP327670:DCT327672 DML327670:DMP327672 DWH327670:DWL327672 EGD327670:EGH327672 EPZ327670:EQD327672 EZV327670:EZZ327672 FJR327670:FJV327672 FTN327670:FTR327672 GDJ327670:GDN327672 GNF327670:GNJ327672 GXB327670:GXF327672 HGX327670:HHB327672 HQT327670:HQX327672 IAP327670:IAT327672 IKL327670:IKP327672 IUH327670:IUL327672 JED327670:JEH327672 JNZ327670:JOD327672 JXV327670:JXZ327672 KHR327670:KHV327672 KRN327670:KRR327672 LBJ327670:LBN327672 LLF327670:LLJ327672 LVB327670:LVF327672 MEX327670:MFB327672 MOT327670:MOX327672 MYP327670:MYT327672 NIL327670:NIP327672 NSH327670:NSL327672 OCD327670:OCH327672 OLZ327670:OMD327672 OVV327670:OVZ327672 PFR327670:PFV327672 PPN327670:PPR327672 PZJ327670:PZN327672 QJF327670:QJJ327672 QTB327670:QTF327672 RCX327670:RDB327672 RMT327670:RMX327672 RWP327670:RWT327672 SGL327670:SGP327672 SQH327670:SQL327672 TAD327670:TAH327672 TJZ327670:TKD327672 TTV327670:TTZ327672 UDR327670:UDV327672 UNN327670:UNR327672 UXJ327670:UXN327672 VHF327670:VHJ327672 VRB327670:VRF327672 WAX327670:WBB327672 WKT327670:WKX327672 WUP327670:WUT327672 XEL327670:XEP327672 ID393206:IH393208 RZ393206:SD393208 ABV393206:ABZ393208 ALR393206:ALV393208 AVN393206:AVR393208 BFJ393206:BFN393208 BPF393206:BPJ393208 BZB393206:BZF393208 CIX393206:CJB393208 CST393206:CSX393208 DCP393206:DCT393208 DML393206:DMP393208 DWH393206:DWL393208 EGD393206:EGH393208 EPZ393206:EQD393208 EZV393206:EZZ393208 FJR393206:FJV393208 FTN393206:FTR393208 GDJ393206:GDN393208 GNF393206:GNJ393208 GXB393206:GXF393208 HGX393206:HHB393208 HQT393206:HQX393208 IAP393206:IAT393208 IKL393206:IKP393208 IUH393206:IUL393208 JED393206:JEH393208 JNZ393206:JOD393208 JXV393206:JXZ393208 KHR393206:KHV393208 KRN393206:KRR393208 LBJ393206:LBN393208 LLF393206:LLJ393208 LVB393206:LVF393208 MEX393206:MFB393208 MOT393206:MOX393208 MYP393206:MYT393208 NIL393206:NIP393208 NSH393206:NSL393208 OCD393206:OCH393208 OLZ393206:OMD393208 OVV393206:OVZ393208 PFR393206:PFV393208 PPN393206:PPR393208 PZJ393206:PZN393208 QJF393206:QJJ393208 QTB393206:QTF393208 RCX393206:RDB393208 RMT393206:RMX393208 RWP393206:RWT393208 SGL393206:SGP393208 SQH393206:SQL393208 TAD393206:TAH393208 TJZ393206:TKD393208 TTV393206:TTZ393208 UDR393206:UDV393208 UNN393206:UNR393208 UXJ393206:UXN393208 VHF393206:VHJ393208 VRB393206:VRF393208 WAX393206:WBB393208 WKT393206:WKX393208 WUP393206:WUT393208 XEL393206:XEP393208 ID458742:IH458744 RZ458742:SD458744 ABV458742:ABZ458744 ALR458742:ALV458744 AVN458742:AVR458744 BFJ458742:BFN458744 BPF458742:BPJ458744 BZB458742:BZF458744 CIX458742:CJB458744 CST458742:CSX458744 DCP458742:DCT458744 DML458742:DMP458744 DWH458742:DWL458744 EGD458742:EGH458744 EPZ458742:EQD458744 EZV458742:EZZ458744 FJR458742:FJV458744 FTN458742:FTR458744 GDJ458742:GDN458744 GNF458742:GNJ458744 GXB458742:GXF458744 HGX458742:HHB458744 HQT458742:HQX458744 IAP458742:IAT458744 IKL458742:IKP458744 IUH458742:IUL458744 JED458742:JEH458744 JNZ458742:JOD458744 JXV458742:JXZ458744 KHR458742:KHV458744 KRN458742:KRR458744 LBJ458742:LBN458744 LLF458742:LLJ458744 LVB458742:LVF458744 MEX458742:MFB458744 MOT458742:MOX458744 MYP458742:MYT458744 NIL458742:NIP458744 NSH458742:NSL458744 OCD458742:OCH458744 OLZ458742:OMD458744 OVV458742:OVZ458744 PFR458742:PFV458744 PPN458742:PPR458744 PZJ458742:PZN458744 QJF458742:QJJ458744 QTB458742:QTF458744 RCX458742:RDB458744 RMT458742:RMX458744 RWP458742:RWT458744 SGL458742:SGP458744 SQH458742:SQL458744 TAD458742:TAH458744 TJZ458742:TKD458744 TTV458742:TTZ458744 UDR458742:UDV458744 UNN458742:UNR458744 UXJ458742:UXN458744 VHF458742:VHJ458744 VRB458742:VRF458744 WAX458742:WBB458744 WKT458742:WKX458744 WUP458742:WUT458744 XEL458742:XEP458744 ID524278:IH524280 RZ524278:SD524280 ABV524278:ABZ524280 ALR524278:ALV524280 AVN524278:AVR524280 BFJ524278:BFN524280 BPF524278:BPJ524280 BZB524278:BZF524280 CIX524278:CJB524280 CST524278:CSX524280 DCP524278:DCT524280 DML524278:DMP524280 DWH524278:DWL524280 EGD524278:EGH524280 EPZ524278:EQD524280 EZV524278:EZZ524280 FJR524278:FJV524280 FTN524278:FTR524280 GDJ524278:GDN524280 GNF524278:GNJ524280 GXB524278:GXF524280 HGX524278:HHB524280 HQT524278:HQX524280 IAP524278:IAT524280 IKL524278:IKP524280 IUH524278:IUL524280 JED524278:JEH524280 JNZ524278:JOD524280 JXV524278:JXZ524280 KHR524278:KHV524280 KRN524278:KRR524280 LBJ524278:LBN524280 LLF524278:LLJ524280 LVB524278:LVF524280 MEX524278:MFB524280 MOT524278:MOX524280 MYP524278:MYT524280 NIL524278:NIP524280 NSH524278:NSL524280 OCD524278:OCH524280 OLZ524278:OMD524280 OVV524278:OVZ524280 PFR524278:PFV524280 PPN524278:PPR524280 PZJ524278:PZN524280 QJF524278:QJJ524280 QTB524278:QTF524280 RCX524278:RDB524280 RMT524278:RMX524280 RWP524278:RWT524280 SGL524278:SGP524280 SQH524278:SQL524280 TAD524278:TAH524280 TJZ524278:TKD524280 TTV524278:TTZ524280 UDR524278:UDV524280 UNN524278:UNR524280 UXJ524278:UXN524280 VHF524278:VHJ524280 VRB524278:VRF524280 WAX524278:WBB524280 WKT524278:WKX524280 WUP524278:WUT524280 XEL524278:XEP524280 ID589814:IH589816 RZ589814:SD589816 ABV589814:ABZ589816 ALR589814:ALV589816 AVN589814:AVR589816 BFJ589814:BFN589816 BPF589814:BPJ589816 BZB589814:BZF589816 CIX589814:CJB589816 CST589814:CSX589816 DCP589814:DCT589816 DML589814:DMP589816 DWH589814:DWL589816 EGD589814:EGH589816 EPZ589814:EQD589816 EZV589814:EZZ589816 FJR589814:FJV589816 FTN589814:FTR589816 GDJ589814:GDN589816 GNF589814:GNJ589816 GXB589814:GXF589816 HGX589814:HHB589816 HQT589814:HQX589816 IAP589814:IAT589816 IKL589814:IKP589816 IUH589814:IUL589816 JED589814:JEH589816 JNZ589814:JOD589816 JXV589814:JXZ589816 KHR589814:KHV589816 KRN589814:KRR589816 LBJ589814:LBN589816 LLF589814:LLJ589816 LVB589814:LVF589816 MEX589814:MFB589816 MOT589814:MOX589816 MYP589814:MYT589816 NIL589814:NIP589816 NSH589814:NSL589816 OCD589814:OCH589816 OLZ589814:OMD589816 OVV589814:OVZ589816 PFR589814:PFV589816 PPN589814:PPR589816 PZJ589814:PZN589816 QJF589814:QJJ589816 QTB589814:QTF589816 RCX589814:RDB589816 RMT589814:RMX589816 RWP589814:RWT589816 SGL589814:SGP589816 SQH589814:SQL589816 TAD589814:TAH589816 TJZ589814:TKD589816 TTV589814:TTZ589816 UDR589814:UDV589816 UNN589814:UNR589816 UXJ589814:UXN589816 VHF589814:VHJ589816 VRB589814:VRF589816 WAX589814:WBB589816 WKT589814:WKX589816 WUP589814:WUT589816 XEL589814:XEP589816 ID655350:IH655352 RZ655350:SD655352 ABV655350:ABZ655352 ALR655350:ALV655352 AVN655350:AVR655352 BFJ655350:BFN655352 BPF655350:BPJ655352 BZB655350:BZF655352 CIX655350:CJB655352 CST655350:CSX655352 DCP655350:DCT655352 DML655350:DMP655352 DWH655350:DWL655352 EGD655350:EGH655352 EPZ655350:EQD655352 EZV655350:EZZ655352 FJR655350:FJV655352 FTN655350:FTR655352 GDJ655350:GDN655352 GNF655350:GNJ655352 GXB655350:GXF655352 HGX655350:HHB655352 HQT655350:HQX655352 IAP655350:IAT655352 IKL655350:IKP655352 IUH655350:IUL655352 JED655350:JEH655352 JNZ655350:JOD655352 JXV655350:JXZ655352 KHR655350:KHV655352 KRN655350:KRR655352 LBJ655350:LBN655352 LLF655350:LLJ655352 LVB655350:LVF655352 MEX655350:MFB655352 MOT655350:MOX655352 MYP655350:MYT655352 NIL655350:NIP655352 NSH655350:NSL655352 OCD655350:OCH655352 OLZ655350:OMD655352 OVV655350:OVZ655352 PFR655350:PFV655352 PPN655350:PPR655352 PZJ655350:PZN655352 QJF655350:QJJ655352 QTB655350:QTF655352 RCX655350:RDB655352 RMT655350:RMX655352 RWP655350:RWT655352 SGL655350:SGP655352 SQH655350:SQL655352 TAD655350:TAH655352 TJZ655350:TKD655352 TTV655350:TTZ655352 UDR655350:UDV655352 UNN655350:UNR655352 UXJ655350:UXN655352 VHF655350:VHJ655352 VRB655350:VRF655352 WAX655350:WBB655352 WKT655350:WKX655352 WUP655350:WUT655352 XEL655350:XEP655352 ID720886:IH720888 RZ720886:SD720888 ABV720886:ABZ720888 ALR720886:ALV720888 AVN720886:AVR720888 BFJ720886:BFN720888 BPF720886:BPJ720888 BZB720886:BZF720888 CIX720886:CJB720888 CST720886:CSX720888 DCP720886:DCT720888 DML720886:DMP720888 DWH720886:DWL720888 EGD720886:EGH720888 EPZ720886:EQD720888 EZV720886:EZZ720888 FJR720886:FJV720888 FTN720886:FTR720888 GDJ720886:GDN720888 GNF720886:GNJ720888 GXB720886:GXF720888 HGX720886:HHB720888 HQT720886:HQX720888 IAP720886:IAT720888 IKL720886:IKP720888 IUH720886:IUL720888 JED720886:JEH720888 JNZ720886:JOD720888 JXV720886:JXZ720888 KHR720886:KHV720888 KRN720886:KRR720888 LBJ720886:LBN720888 LLF720886:LLJ720888 LVB720886:LVF720888 MEX720886:MFB720888 MOT720886:MOX720888 MYP720886:MYT720888 NIL720886:NIP720888 NSH720886:NSL720888 OCD720886:OCH720888 OLZ720886:OMD720888 OVV720886:OVZ720888 PFR720886:PFV720888 PPN720886:PPR720888 PZJ720886:PZN720888 QJF720886:QJJ720888 QTB720886:QTF720888 RCX720886:RDB720888 RMT720886:RMX720888 RWP720886:RWT720888 SGL720886:SGP720888 SQH720886:SQL720888 TAD720886:TAH720888 TJZ720886:TKD720888 TTV720886:TTZ720888 UDR720886:UDV720888 UNN720886:UNR720888 UXJ720886:UXN720888 VHF720886:VHJ720888 VRB720886:VRF720888 WAX720886:WBB720888 WKT720886:WKX720888 WUP720886:WUT720888 XEL720886:XEP720888 ID786422:IH786424 RZ786422:SD786424 ABV786422:ABZ786424 ALR786422:ALV786424 AVN786422:AVR786424 BFJ786422:BFN786424 BPF786422:BPJ786424 BZB786422:BZF786424 CIX786422:CJB786424 CST786422:CSX786424 DCP786422:DCT786424 DML786422:DMP786424 DWH786422:DWL786424 EGD786422:EGH786424 EPZ786422:EQD786424 EZV786422:EZZ786424 FJR786422:FJV786424 FTN786422:FTR786424 GDJ786422:GDN786424 GNF786422:GNJ786424 GXB786422:GXF786424 HGX786422:HHB786424 HQT786422:HQX786424 IAP786422:IAT786424 IKL786422:IKP786424 IUH786422:IUL786424 JED786422:JEH786424 JNZ786422:JOD786424 JXV786422:JXZ786424 KHR786422:KHV786424 KRN786422:KRR786424 LBJ786422:LBN786424 LLF786422:LLJ786424 LVB786422:LVF786424 MEX786422:MFB786424 MOT786422:MOX786424 MYP786422:MYT786424 NIL786422:NIP786424 NSH786422:NSL786424 OCD786422:OCH786424 OLZ786422:OMD786424 OVV786422:OVZ786424 PFR786422:PFV786424 PPN786422:PPR786424 PZJ786422:PZN786424 QJF786422:QJJ786424 QTB786422:QTF786424 RCX786422:RDB786424 RMT786422:RMX786424 RWP786422:RWT786424 SGL786422:SGP786424 SQH786422:SQL786424 TAD786422:TAH786424 TJZ786422:TKD786424 TTV786422:TTZ786424 UDR786422:UDV786424 UNN786422:UNR786424 UXJ786422:UXN786424 VHF786422:VHJ786424 VRB786422:VRF786424 WAX786422:WBB786424 WKT786422:WKX786424 WUP786422:WUT786424 XEL786422:XEP786424 ID851958:IH851960 RZ851958:SD851960 ABV851958:ABZ851960 ALR851958:ALV851960 AVN851958:AVR851960 BFJ851958:BFN851960 BPF851958:BPJ851960 BZB851958:BZF851960 CIX851958:CJB851960 CST851958:CSX851960 DCP851958:DCT851960 DML851958:DMP851960 DWH851958:DWL851960 EGD851958:EGH851960 EPZ851958:EQD851960 EZV851958:EZZ851960 FJR851958:FJV851960 FTN851958:FTR851960 GDJ851958:GDN851960 GNF851958:GNJ851960 GXB851958:GXF851960 HGX851958:HHB851960 HQT851958:HQX851960 IAP851958:IAT851960 IKL851958:IKP851960 IUH851958:IUL851960 JED851958:JEH851960 JNZ851958:JOD851960 JXV851958:JXZ851960 KHR851958:KHV851960 KRN851958:KRR851960 LBJ851958:LBN851960 LLF851958:LLJ851960 LVB851958:LVF851960 MEX851958:MFB851960 MOT851958:MOX851960 MYP851958:MYT851960 NIL851958:NIP851960 NSH851958:NSL851960 OCD851958:OCH851960 OLZ851958:OMD851960 OVV851958:OVZ851960 PFR851958:PFV851960 PPN851958:PPR851960 PZJ851958:PZN851960 QJF851958:QJJ851960 QTB851958:QTF851960 RCX851958:RDB851960 RMT851958:RMX851960 RWP851958:RWT851960 SGL851958:SGP851960 SQH851958:SQL851960 TAD851958:TAH851960 TJZ851958:TKD851960 TTV851958:TTZ851960 UDR851958:UDV851960 UNN851958:UNR851960 UXJ851958:UXN851960 VHF851958:VHJ851960 VRB851958:VRF851960 WAX851958:WBB851960 WKT851958:WKX851960 WUP851958:WUT851960 XEL851958:XEP851960 ID917494:IH917496 RZ917494:SD917496 ABV917494:ABZ917496 ALR917494:ALV917496 AVN917494:AVR917496 BFJ917494:BFN917496 BPF917494:BPJ917496 BZB917494:BZF917496 CIX917494:CJB917496 CST917494:CSX917496 DCP917494:DCT917496 DML917494:DMP917496 DWH917494:DWL917496 EGD917494:EGH917496 EPZ917494:EQD917496 EZV917494:EZZ917496 FJR917494:FJV917496 FTN917494:FTR917496 GDJ917494:GDN917496 GNF917494:GNJ917496 GXB917494:GXF917496 HGX917494:HHB917496 HQT917494:HQX917496 IAP917494:IAT917496 IKL917494:IKP917496 IUH917494:IUL917496 JED917494:JEH917496 JNZ917494:JOD917496 JXV917494:JXZ917496 KHR917494:KHV917496 KRN917494:KRR917496 LBJ917494:LBN917496 LLF917494:LLJ917496 LVB917494:LVF917496 MEX917494:MFB917496 MOT917494:MOX917496 MYP917494:MYT917496 NIL917494:NIP917496 NSH917494:NSL917496 OCD917494:OCH917496 OLZ917494:OMD917496 OVV917494:OVZ917496 PFR917494:PFV917496 PPN917494:PPR917496 PZJ917494:PZN917496 QJF917494:QJJ917496 QTB917494:QTF917496 RCX917494:RDB917496 RMT917494:RMX917496 RWP917494:RWT917496 SGL917494:SGP917496 SQH917494:SQL917496 TAD917494:TAH917496 TJZ917494:TKD917496 TTV917494:TTZ917496 UDR917494:UDV917496 UNN917494:UNR917496 UXJ917494:UXN917496 VHF917494:VHJ917496 VRB917494:VRF917496 WAX917494:WBB917496 WKT917494:WKX917496 WUP917494:WUT917496 XEL917494:XEP917496 ID983030:IH983032 RZ983030:SD983032 ABV983030:ABZ983032 ALR983030:ALV983032 AVN983030:AVR983032 BFJ983030:BFN983032 BPF983030:BPJ983032 BZB983030:BZF983032 CIX983030:CJB983032 CST983030:CSX983032 DCP983030:DCT983032 DML983030:DMP983032 DWH983030:DWL983032 EGD983030:EGH983032 EPZ983030:EQD983032 EZV983030:EZZ983032 FJR983030:FJV983032 FTN983030:FTR983032 GDJ983030:GDN983032 GNF983030:GNJ983032 GXB983030:GXF983032 HGX983030:HHB983032 HQT983030:HQX983032 IAP983030:IAT983032 IKL983030:IKP983032 IUH983030:IUL983032 JED983030:JEH983032 JNZ983030:JOD983032 JXV983030:JXZ983032 KHR983030:KHV983032 KRN983030:KRR983032 LBJ983030:LBN983032 LLF983030:LLJ983032 LVB983030:LVF983032 MEX983030:MFB983032 MOT983030:MOX983032 MYP983030:MYT983032 NIL983030:NIP983032 NSH983030:NSL983032 OCD983030:OCH983032 OLZ983030:OMD983032 OVV983030:OVZ983032 PFR983030:PFV983032 PPN983030:PPR983032 PZJ983030:PZN983032 QJF983030:QJJ983032 QTB983030:QTF983032 RCX983030:RDB983032 RMT983030:RMX983032 RWP983030:RWT983032 SGL983030:SGP983032 SQH983030:SQL983032 TAD983030:TAH983032 TJZ983030:TKD983032 TTV983030:TTZ983032 UDR983030:UDV983032 UNN983030:UNR983032 UXJ983030:UXN983032 VHF983030:VHJ983032 VRB983030:VRF983032 WAX983030:WBB983032 WKT983030:WKX983032 WUP983030:WUT983032 XEL983030:XEP983032 ID1048566:IH1048568 RZ1048566:SD1048568 ABV1048566:ABZ1048568 ALR1048566:ALV1048568 AVN1048566:AVR1048568 BFJ1048566:BFN1048568 BPF1048566:BPJ1048568 BZB1048566:BZF1048568 CIX1048566:CJB1048568 CST1048566:CSX1048568 DCP1048566:DCT1048568 DML1048566:DMP1048568 DWH1048566:DWL1048568 EGD1048566:EGH1048568 EPZ1048566:EQD1048568 EZV1048566:EZZ1048568 FJR1048566:FJV1048568 FTN1048566:FTR1048568 GDJ1048566:GDN1048568 GNF1048566:GNJ1048568 GXB1048566:GXF1048568 HGX1048566:HHB1048568 HQT1048566:HQX1048568 IAP1048566:IAT1048568 IKL1048566:IKP1048568 IUH1048566:IUL1048568 JED1048566:JEH1048568 JNZ1048566:JOD1048568 JXV1048566:JXZ1048568 KHR1048566:KHV1048568 KRN1048566:KRR1048568 LBJ1048566:LBN1048568 LLF1048566:LLJ1048568 LVB1048566:LVF1048568 MEX1048566:MFB1048568 MOT1048566:MOX1048568 MYP1048566:MYT1048568 NIL1048566:NIP1048568 NSH1048566:NSL1048568 OCD1048566:OCH1048568 OLZ1048566:OMD1048568 OVV1048566:OVZ1048568 PFR1048566:PFV1048568 PPN1048566:PPR1048568 PZJ1048566:PZN1048568 QJF1048566:QJJ1048568 QTB1048566:QTF1048568 RCX1048566:RDB1048568 RMT1048566:RMX1048568 RWP1048566:RWT1048568 SGL1048566:SGP1048568 SQH1048566:SQL1048568 TAD1048566:TAH1048568 TJZ1048566:TKD1048568 TTV1048566:TTZ1048568 UDR1048566:UDV1048568 UNN1048566:UNR1048568 UXJ1048566:UXN1048568 VHF1048566:VHJ1048568 VRB1048566:VRF1048568 WAX1048566:WBB1048568 WKT1048566:WKX1048568 WUP1048566:WUT1048568 XEL1048566:XEP1048568 ID65530:IH65530 RZ65530:SD65530 ABV65530:ABZ65530 ALR65530:ALV65530 AVN65530:AVR65530 BFJ65530:BFN65530 BPF65530:BPJ65530 BZB65530:BZF65530 CIX65530:CJB65530 CST65530:CSX65530 DCP65530:DCT65530 DML65530:DMP65530 DWH65530:DWL65530 EGD65530:EGH65530 EPZ65530:EQD65530 EZV65530:EZZ65530 FJR65530:FJV65530 FTN65530:FTR65530 GDJ65530:GDN65530 GNF65530:GNJ65530 GXB65530:GXF65530 HGX65530:HHB65530 HQT65530:HQX65530 IAP65530:IAT65530 IKL65530:IKP65530 IUH65530:IUL65530 JED65530:JEH65530 JNZ65530:JOD65530 JXV65530:JXZ65530 KHR65530:KHV65530 KRN65530:KRR65530 LBJ65530:LBN65530 LLF65530:LLJ65530 LVB65530:LVF65530 MEX65530:MFB65530 MOT65530:MOX65530 MYP65530:MYT65530 NIL65530:NIP65530 NSH65530:NSL65530 OCD65530:OCH65530 OLZ65530:OMD65530 OVV65530:OVZ65530 PFR65530:PFV65530 PPN65530:PPR65530 PZJ65530:PZN65530 QJF65530:QJJ65530 QTB65530:QTF65530 RCX65530:RDB65530 RMT65530:RMX65530 RWP65530:RWT65530 SGL65530:SGP65530 SQH65530:SQL65530 TAD65530:TAH65530 TJZ65530:TKD65530 TTV65530:TTZ65530 UDR65530:UDV65530 UNN65530:UNR65530 UXJ65530:UXN65530 VHF65530:VHJ65530 VRB65530:VRF65530 WAX65530:WBB65530 WKT65530:WKX65530 WUP65530:WUT65530 XEL65530:XEP65530 ID131066:IH131066 RZ131066:SD131066 ABV131066:ABZ131066 ALR131066:ALV131066 AVN131066:AVR131066 BFJ131066:BFN131066 BPF131066:BPJ131066 BZB131066:BZF131066 CIX131066:CJB131066 CST131066:CSX131066 DCP131066:DCT131066 DML131066:DMP131066 DWH131066:DWL131066 EGD131066:EGH131066 EPZ131066:EQD131066 EZV131066:EZZ131066 FJR131066:FJV131066 FTN131066:FTR131066 GDJ131066:GDN131066 GNF131066:GNJ131066 GXB131066:GXF131066 HGX131066:HHB131066 HQT131066:HQX131066 IAP131066:IAT131066 IKL131066:IKP131066 IUH131066:IUL131066 JED131066:JEH131066 JNZ131066:JOD131066 JXV131066:JXZ131066 KHR131066:KHV131066 KRN131066:KRR131066 LBJ131066:LBN131066 LLF131066:LLJ131066 LVB131066:LVF131066 MEX131066:MFB131066 MOT131066:MOX131066 MYP131066:MYT131066 NIL131066:NIP131066 NSH131066:NSL131066 OCD131066:OCH131066 OLZ131066:OMD131066 OVV131066:OVZ131066 PFR131066:PFV131066 PPN131066:PPR131066 PZJ131066:PZN131066 QJF131066:QJJ131066 QTB131066:QTF131066 RCX131066:RDB131066 RMT131066:RMX131066 RWP131066:RWT131066 SGL131066:SGP131066 SQH131066:SQL131066 TAD131066:TAH131066 TJZ131066:TKD131066 TTV131066:TTZ131066 UDR131066:UDV131066 UNN131066:UNR131066 UXJ131066:UXN131066 VHF131066:VHJ131066 VRB131066:VRF131066 WAX131066:WBB131066 WKT131066:WKX131066 WUP131066:WUT131066 XEL131066:XEP131066 ID196602:IH196602 RZ196602:SD196602 ABV196602:ABZ196602 ALR196602:ALV196602 AVN196602:AVR196602 BFJ196602:BFN196602 BPF196602:BPJ196602 BZB196602:BZF196602 CIX196602:CJB196602 CST196602:CSX196602 DCP196602:DCT196602 DML196602:DMP196602 DWH196602:DWL196602 EGD196602:EGH196602 EPZ196602:EQD196602 EZV196602:EZZ196602 FJR196602:FJV196602 FTN196602:FTR196602 GDJ196602:GDN196602 GNF196602:GNJ196602 GXB196602:GXF196602 HGX196602:HHB196602 HQT196602:HQX196602 IAP196602:IAT196602 IKL196602:IKP196602 IUH196602:IUL196602 JED196602:JEH196602 JNZ196602:JOD196602 JXV196602:JXZ196602 KHR196602:KHV196602 KRN196602:KRR196602 LBJ196602:LBN196602 LLF196602:LLJ196602 LVB196602:LVF196602 MEX196602:MFB196602 MOT196602:MOX196602 MYP196602:MYT196602 NIL196602:NIP196602 NSH196602:NSL196602 OCD196602:OCH196602 OLZ196602:OMD196602 OVV196602:OVZ196602 PFR196602:PFV196602 PPN196602:PPR196602 PZJ196602:PZN196602 QJF196602:QJJ196602 QTB196602:QTF196602 RCX196602:RDB196602 RMT196602:RMX196602 RWP196602:RWT196602 SGL196602:SGP196602 SQH196602:SQL196602 TAD196602:TAH196602 TJZ196602:TKD196602 TTV196602:TTZ196602 UDR196602:UDV196602 UNN196602:UNR196602 UXJ196602:UXN196602 VHF196602:VHJ196602 VRB196602:VRF196602 WAX196602:WBB196602 WKT196602:WKX196602 WUP196602:WUT196602 XEL196602:XEP196602 ID262138:IH262138 RZ262138:SD262138 ABV262138:ABZ262138 ALR262138:ALV262138 AVN262138:AVR262138 BFJ262138:BFN262138 BPF262138:BPJ262138 BZB262138:BZF262138 CIX262138:CJB262138 CST262138:CSX262138 DCP262138:DCT262138 DML262138:DMP262138 DWH262138:DWL262138 EGD262138:EGH262138 EPZ262138:EQD262138 EZV262138:EZZ262138 FJR262138:FJV262138 FTN262138:FTR262138 GDJ262138:GDN262138 GNF262138:GNJ262138 GXB262138:GXF262138 HGX262138:HHB262138 HQT262138:HQX262138 IAP262138:IAT262138 IKL262138:IKP262138 IUH262138:IUL262138 JED262138:JEH262138 JNZ262138:JOD262138 JXV262138:JXZ262138 KHR262138:KHV262138 KRN262138:KRR262138 LBJ262138:LBN262138 LLF262138:LLJ262138 LVB262138:LVF262138 MEX262138:MFB262138 MOT262138:MOX262138 MYP262138:MYT262138 NIL262138:NIP262138 NSH262138:NSL262138 OCD262138:OCH262138 OLZ262138:OMD262138 OVV262138:OVZ262138 PFR262138:PFV262138 PPN262138:PPR262138 PZJ262138:PZN262138 QJF262138:QJJ262138 QTB262138:QTF262138 RCX262138:RDB262138 RMT262138:RMX262138 RWP262138:RWT262138 SGL262138:SGP262138 SQH262138:SQL262138 TAD262138:TAH262138 TJZ262138:TKD262138 TTV262138:TTZ262138 UDR262138:UDV262138 UNN262138:UNR262138 UXJ262138:UXN262138 VHF262138:VHJ262138 VRB262138:VRF262138 WAX262138:WBB262138 WKT262138:WKX262138 WUP262138:WUT262138 XEL262138:XEP262138 ID327674:IH327674 RZ327674:SD327674 ABV327674:ABZ327674 ALR327674:ALV327674 AVN327674:AVR327674 BFJ327674:BFN327674 BPF327674:BPJ327674 BZB327674:BZF327674 CIX327674:CJB327674 CST327674:CSX327674 DCP327674:DCT327674 DML327674:DMP327674 DWH327674:DWL327674 EGD327674:EGH327674 EPZ327674:EQD327674 EZV327674:EZZ327674 FJR327674:FJV327674 FTN327674:FTR327674 GDJ327674:GDN327674 GNF327674:GNJ327674 GXB327674:GXF327674 HGX327674:HHB327674 HQT327674:HQX327674 IAP327674:IAT327674 IKL327674:IKP327674 IUH327674:IUL327674 JED327674:JEH327674 JNZ327674:JOD327674 JXV327674:JXZ327674 KHR327674:KHV327674 KRN327674:KRR327674 LBJ327674:LBN327674 LLF327674:LLJ327674 LVB327674:LVF327674 MEX327674:MFB327674 MOT327674:MOX327674 MYP327674:MYT327674 NIL327674:NIP327674 NSH327674:NSL327674 OCD327674:OCH327674 OLZ327674:OMD327674 OVV327674:OVZ327674 PFR327674:PFV327674 PPN327674:PPR327674 PZJ327674:PZN327674 QJF327674:QJJ327674 QTB327674:QTF327674 RCX327674:RDB327674 RMT327674:RMX327674 RWP327674:RWT327674 SGL327674:SGP327674 SQH327674:SQL327674 TAD327674:TAH327674 TJZ327674:TKD327674 TTV327674:TTZ327674 UDR327674:UDV327674 UNN327674:UNR327674 UXJ327674:UXN327674 VHF327674:VHJ327674 VRB327674:VRF327674 WAX327674:WBB327674 WKT327674:WKX327674 WUP327674:WUT327674 XEL327674:XEP327674 ID393210:IH393210 RZ393210:SD393210 ABV393210:ABZ393210 ALR393210:ALV393210 AVN393210:AVR393210 BFJ393210:BFN393210 BPF393210:BPJ393210 BZB393210:BZF393210 CIX393210:CJB393210 CST393210:CSX393210 DCP393210:DCT393210 DML393210:DMP393210 DWH393210:DWL393210 EGD393210:EGH393210 EPZ393210:EQD393210 EZV393210:EZZ393210 FJR393210:FJV393210 FTN393210:FTR393210 GDJ393210:GDN393210 GNF393210:GNJ393210 GXB393210:GXF393210 HGX393210:HHB393210 HQT393210:HQX393210 IAP393210:IAT393210 IKL393210:IKP393210 IUH393210:IUL393210 JED393210:JEH393210 JNZ393210:JOD393210 JXV393210:JXZ393210 KHR393210:KHV393210 KRN393210:KRR393210 LBJ393210:LBN393210 LLF393210:LLJ393210 LVB393210:LVF393210 MEX393210:MFB393210 MOT393210:MOX393210 MYP393210:MYT393210 NIL393210:NIP393210 NSH393210:NSL393210 OCD393210:OCH393210 OLZ393210:OMD393210 OVV393210:OVZ393210 PFR393210:PFV393210 PPN393210:PPR393210 PZJ393210:PZN393210 QJF393210:QJJ393210 QTB393210:QTF393210 RCX393210:RDB393210 RMT393210:RMX393210 RWP393210:RWT393210 SGL393210:SGP393210 SQH393210:SQL393210 TAD393210:TAH393210 TJZ393210:TKD393210 TTV393210:TTZ393210 UDR393210:UDV393210 UNN393210:UNR393210 UXJ393210:UXN393210 VHF393210:VHJ393210 VRB393210:VRF393210 WAX393210:WBB393210 WKT393210:WKX393210 WUP393210:WUT393210 XEL393210:XEP393210 ID458746:IH458746 RZ458746:SD458746 ABV458746:ABZ458746 ALR458746:ALV458746 AVN458746:AVR458746 BFJ458746:BFN458746 BPF458746:BPJ458746 BZB458746:BZF458746 CIX458746:CJB458746 CST458746:CSX458746 DCP458746:DCT458746 DML458746:DMP458746 DWH458746:DWL458746 EGD458746:EGH458746 EPZ458746:EQD458746 EZV458746:EZZ458746 FJR458746:FJV458746 FTN458746:FTR458746 GDJ458746:GDN458746 GNF458746:GNJ458746 GXB458746:GXF458746 HGX458746:HHB458746 HQT458746:HQX458746 IAP458746:IAT458746 IKL458746:IKP458746 IUH458746:IUL458746 JED458746:JEH458746 JNZ458746:JOD458746 JXV458746:JXZ458746 KHR458746:KHV458746 KRN458746:KRR458746 LBJ458746:LBN458746 LLF458746:LLJ458746 LVB458746:LVF458746 MEX458746:MFB458746 MOT458746:MOX458746 MYP458746:MYT458746 NIL458746:NIP458746 NSH458746:NSL458746 OCD458746:OCH458746 OLZ458746:OMD458746 OVV458746:OVZ458746 PFR458746:PFV458746 PPN458746:PPR458746 PZJ458746:PZN458746 QJF458746:QJJ458746 QTB458746:QTF458746 RCX458746:RDB458746 RMT458746:RMX458746 RWP458746:RWT458746 SGL458746:SGP458746 SQH458746:SQL458746 TAD458746:TAH458746 TJZ458746:TKD458746 TTV458746:TTZ458746 UDR458746:UDV458746 UNN458746:UNR458746 UXJ458746:UXN458746 VHF458746:VHJ458746 VRB458746:VRF458746 WAX458746:WBB458746 WKT458746:WKX458746 WUP458746:WUT458746 XEL458746:XEP458746 ID524282:IH524282 RZ524282:SD524282 ABV524282:ABZ524282 ALR524282:ALV524282 AVN524282:AVR524282 BFJ524282:BFN524282 BPF524282:BPJ524282 BZB524282:BZF524282 CIX524282:CJB524282 CST524282:CSX524282 DCP524282:DCT524282 DML524282:DMP524282 DWH524282:DWL524282 EGD524282:EGH524282 EPZ524282:EQD524282 EZV524282:EZZ524282 FJR524282:FJV524282 FTN524282:FTR524282 GDJ524282:GDN524282 GNF524282:GNJ524282 GXB524282:GXF524282 HGX524282:HHB524282 HQT524282:HQX524282 IAP524282:IAT524282 IKL524282:IKP524282 IUH524282:IUL524282 JED524282:JEH524282 JNZ524282:JOD524282 JXV524282:JXZ524282 KHR524282:KHV524282 KRN524282:KRR524282 LBJ524282:LBN524282 LLF524282:LLJ524282 LVB524282:LVF524282 MEX524282:MFB524282 MOT524282:MOX524282 MYP524282:MYT524282 NIL524282:NIP524282 NSH524282:NSL524282 OCD524282:OCH524282 OLZ524282:OMD524282 OVV524282:OVZ524282 PFR524282:PFV524282 PPN524282:PPR524282 PZJ524282:PZN524282 QJF524282:QJJ524282 QTB524282:QTF524282 RCX524282:RDB524282 RMT524282:RMX524282 RWP524282:RWT524282 SGL524282:SGP524282 SQH524282:SQL524282 TAD524282:TAH524282 TJZ524282:TKD524282 TTV524282:TTZ524282 UDR524282:UDV524282 UNN524282:UNR524282 UXJ524282:UXN524282 VHF524282:VHJ524282 VRB524282:VRF524282 WAX524282:WBB524282 WKT524282:WKX524282 WUP524282:WUT524282 XEL524282:XEP524282 ID589818:IH589818 RZ589818:SD589818 ABV589818:ABZ589818 ALR589818:ALV589818 AVN589818:AVR589818 BFJ589818:BFN589818 BPF589818:BPJ589818 BZB589818:BZF589818 CIX589818:CJB589818 CST589818:CSX589818 DCP589818:DCT589818 DML589818:DMP589818 DWH589818:DWL589818 EGD589818:EGH589818 EPZ589818:EQD589818 EZV589818:EZZ589818 FJR589818:FJV589818 FTN589818:FTR589818 GDJ589818:GDN589818 GNF589818:GNJ589818 GXB589818:GXF589818 HGX589818:HHB589818 HQT589818:HQX589818 IAP589818:IAT589818 IKL589818:IKP589818 IUH589818:IUL589818 JED589818:JEH589818 JNZ589818:JOD589818 JXV589818:JXZ589818 KHR589818:KHV589818 KRN589818:KRR589818 LBJ589818:LBN589818 LLF589818:LLJ589818 LVB589818:LVF589818 MEX589818:MFB589818 MOT589818:MOX589818 MYP589818:MYT589818 NIL589818:NIP589818 NSH589818:NSL589818 OCD589818:OCH589818 OLZ589818:OMD589818 OVV589818:OVZ589818 PFR589818:PFV589818 PPN589818:PPR589818 PZJ589818:PZN589818 QJF589818:QJJ589818 QTB589818:QTF589818 RCX589818:RDB589818 RMT589818:RMX589818 RWP589818:RWT589818 SGL589818:SGP589818 SQH589818:SQL589818 TAD589818:TAH589818 TJZ589818:TKD589818 TTV589818:TTZ589818 UDR589818:UDV589818 UNN589818:UNR589818 UXJ589818:UXN589818 VHF589818:VHJ589818 VRB589818:VRF589818 WAX589818:WBB589818 WKT589818:WKX589818 WUP589818:WUT589818 XEL589818:XEP589818 ID655354:IH655354 RZ655354:SD655354 ABV655354:ABZ655354 ALR655354:ALV655354 AVN655354:AVR655354 BFJ655354:BFN655354 BPF655354:BPJ655354 BZB655354:BZF655354 CIX655354:CJB655354 CST655354:CSX655354 DCP655354:DCT655354 DML655354:DMP655354 DWH655354:DWL655354 EGD655354:EGH655354 EPZ655354:EQD655354 EZV655354:EZZ655354 FJR655354:FJV655354 FTN655354:FTR655354 GDJ655354:GDN655354 GNF655354:GNJ655354 GXB655354:GXF655354 HGX655354:HHB655354 HQT655354:HQX655354 IAP655354:IAT655354 IKL655354:IKP655354 IUH655354:IUL655354 JED655354:JEH655354 JNZ655354:JOD655354 JXV655354:JXZ655354 KHR655354:KHV655354 KRN655354:KRR655354 LBJ655354:LBN655354 LLF655354:LLJ655354 LVB655354:LVF655354 MEX655354:MFB655354 MOT655354:MOX655354 MYP655354:MYT655354 NIL655354:NIP655354 NSH655354:NSL655354 OCD655354:OCH655354 OLZ655354:OMD655354 OVV655354:OVZ655354 PFR655354:PFV655354 PPN655354:PPR655354 PZJ655354:PZN655354 QJF655354:QJJ655354 QTB655354:QTF655354 RCX655354:RDB655354 RMT655354:RMX655354 RWP655354:RWT655354 SGL655354:SGP655354 SQH655354:SQL655354 TAD655354:TAH655354 TJZ655354:TKD655354 TTV655354:TTZ655354 UDR655354:UDV655354 UNN655354:UNR655354 UXJ655354:UXN655354 VHF655354:VHJ655354 VRB655354:VRF655354 WAX655354:WBB655354 WKT655354:WKX655354 WUP655354:WUT655354 XEL655354:XEP655354 ID720890:IH720890 RZ720890:SD720890 ABV720890:ABZ720890 ALR720890:ALV720890 AVN720890:AVR720890 BFJ720890:BFN720890 BPF720890:BPJ720890 BZB720890:BZF720890 CIX720890:CJB720890 CST720890:CSX720890 DCP720890:DCT720890 DML720890:DMP720890 DWH720890:DWL720890 EGD720890:EGH720890 EPZ720890:EQD720890 EZV720890:EZZ720890 FJR720890:FJV720890 FTN720890:FTR720890 GDJ720890:GDN720890 GNF720890:GNJ720890 GXB720890:GXF720890 HGX720890:HHB720890 HQT720890:HQX720890 IAP720890:IAT720890 IKL720890:IKP720890 IUH720890:IUL720890 JED720890:JEH720890 JNZ720890:JOD720890 JXV720890:JXZ720890 KHR720890:KHV720890 KRN720890:KRR720890 LBJ720890:LBN720890 LLF720890:LLJ720890 LVB720890:LVF720890 MEX720890:MFB720890 MOT720890:MOX720890 MYP720890:MYT720890 NIL720890:NIP720890 NSH720890:NSL720890 OCD720890:OCH720890 OLZ720890:OMD720890 OVV720890:OVZ720890 PFR720890:PFV720890 PPN720890:PPR720890 PZJ720890:PZN720890 QJF720890:QJJ720890 QTB720890:QTF720890 RCX720890:RDB720890 RMT720890:RMX720890 RWP720890:RWT720890 SGL720890:SGP720890 SQH720890:SQL720890 TAD720890:TAH720890 TJZ720890:TKD720890 TTV720890:TTZ720890 UDR720890:UDV720890 UNN720890:UNR720890 UXJ720890:UXN720890 VHF720890:VHJ720890 VRB720890:VRF720890 WAX720890:WBB720890 WKT720890:WKX720890 WUP720890:WUT720890 XEL720890:XEP720890 ID786426:IH786426 RZ786426:SD786426 ABV786426:ABZ786426 ALR786426:ALV786426 AVN786426:AVR786426 BFJ786426:BFN786426 BPF786426:BPJ786426 BZB786426:BZF786426 CIX786426:CJB786426 CST786426:CSX786426 DCP786426:DCT786426 DML786426:DMP786426 DWH786426:DWL786426 EGD786426:EGH786426 EPZ786426:EQD786426 EZV786426:EZZ786426 FJR786426:FJV786426 FTN786426:FTR786426 GDJ786426:GDN786426 GNF786426:GNJ786426 GXB786426:GXF786426 HGX786426:HHB786426 HQT786426:HQX786426 IAP786426:IAT786426 IKL786426:IKP786426 IUH786426:IUL786426 JED786426:JEH786426 JNZ786426:JOD786426 JXV786426:JXZ786426 KHR786426:KHV786426 KRN786426:KRR786426 LBJ786426:LBN786426 LLF786426:LLJ786426 LVB786426:LVF786426 MEX786426:MFB786426 MOT786426:MOX786426 MYP786426:MYT786426 NIL786426:NIP786426 NSH786426:NSL786426 OCD786426:OCH786426 OLZ786426:OMD786426 OVV786426:OVZ786426 PFR786426:PFV786426 PPN786426:PPR786426 PZJ786426:PZN786426 QJF786426:QJJ786426 QTB786426:QTF786426 RCX786426:RDB786426 RMT786426:RMX786426 RWP786426:RWT786426 SGL786426:SGP786426 SQH786426:SQL786426 TAD786426:TAH786426 TJZ786426:TKD786426 TTV786426:TTZ786426 UDR786426:UDV786426 UNN786426:UNR786426 UXJ786426:UXN786426 VHF786426:VHJ786426 VRB786426:VRF786426 WAX786426:WBB786426 WKT786426:WKX786426 WUP786426:WUT786426 XEL786426:XEP786426 ID851962:IH851962 RZ851962:SD851962 ABV851962:ABZ851962 ALR851962:ALV851962 AVN851962:AVR851962 BFJ851962:BFN851962 BPF851962:BPJ851962 BZB851962:BZF851962 CIX851962:CJB851962 CST851962:CSX851962 DCP851962:DCT851962 DML851962:DMP851962 DWH851962:DWL851962 EGD851962:EGH851962 EPZ851962:EQD851962 EZV851962:EZZ851962 FJR851962:FJV851962 FTN851962:FTR851962 GDJ851962:GDN851962 GNF851962:GNJ851962 GXB851962:GXF851962 HGX851962:HHB851962 HQT851962:HQX851962 IAP851962:IAT851962 IKL851962:IKP851962 IUH851962:IUL851962 JED851962:JEH851962 JNZ851962:JOD851962 JXV851962:JXZ851962 KHR851962:KHV851962 KRN851962:KRR851962 LBJ851962:LBN851962 LLF851962:LLJ851962 LVB851962:LVF851962 MEX851962:MFB851962 MOT851962:MOX851962 MYP851962:MYT851962 NIL851962:NIP851962 NSH851962:NSL851962 OCD851962:OCH851962 OLZ851962:OMD851962 OVV851962:OVZ851962 PFR851962:PFV851962 PPN851962:PPR851962 PZJ851962:PZN851962 QJF851962:QJJ851962 QTB851962:QTF851962 RCX851962:RDB851962 RMT851962:RMX851962 RWP851962:RWT851962 SGL851962:SGP851962 SQH851962:SQL851962 TAD851962:TAH851962 TJZ851962:TKD851962 TTV851962:TTZ851962 UDR851962:UDV851962 UNN851962:UNR851962 UXJ851962:UXN851962 VHF851962:VHJ851962 VRB851962:VRF851962 WAX851962:WBB851962 WKT851962:WKX851962 WUP851962:WUT851962 XEL851962:XEP851962 ID917498:IH917498 RZ917498:SD917498 ABV917498:ABZ917498 ALR917498:ALV917498 AVN917498:AVR917498 BFJ917498:BFN917498 BPF917498:BPJ917498 BZB917498:BZF917498 CIX917498:CJB917498 CST917498:CSX917498 DCP917498:DCT917498 DML917498:DMP917498 DWH917498:DWL917498 EGD917498:EGH917498 EPZ917498:EQD917498 EZV917498:EZZ917498 FJR917498:FJV917498 FTN917498:FTR917498 GDJ917498:GDN917498 GNF917498:GNJ917498 GXB917498:GXF917498 HGX917498:HHB917498 HQT917498:HQX917498 IAP917498:IAT917498 IKL917498:IKP917498 IUH917498:IUL917498 JED917498:JEH917498 JNZ917498:JOD917498 JXV917498:JXZ917498 KHR917498:KHV917498 KRN917498:KRR917498 LBJ917498:LBN917498 LLF917498:LLJ917498 LVB917498:LVF917498 MEX917498:MFB917498 MOT917498:MOX917498 MYP917498:MYT917498 NIL917498:NIP917498 NSH917498:NSL917498 OCD917498:OCH917498 OLZ917498:OMD917498 OVV917498:OVZ917498 PFR917498:PFV917498 PPN917498:PPR917498 PZJ917498:PZN917498 QJF917498:QJJ917498 QTB917498:QTF917498 RCX917498:RDB917498 RMT917498:RMX917498 RWP917498:RWT917498 SGL917498:SGP917498 SQH917498:SQL917498 TAD917498:TAH917498 TJZ917498:TKD917498 TTV917498:TTZ917498 UDR917498:UDV917498 UNN917498:UNR917498 UXJ917498:UXN917498 VHF917498:VHJ917498 VRB917498:VRF917498 WAX917498:WBB917498 WKT917498:WKX917498 WUP917498:WUT917498 XEL917498:XEP917498 ID983034:IH983034 RZ983034:SD983034 ABV983034:ABZ983034 ALR983034:ALV983034 AVN983034:AVR983034 BFJ983034:BFN983034 BPF983034:BPJ983034 BZB983034:BZF983034 CIX983034:CJB983034 CST983034:CSX983034 DCP983034:DCT983034 DML983034:DMP983034 DWH983034:DWL983034 EGD983034:EGH983034 EPZ983034:EQD983034 EZV983034:EZZ983034 FJR983034:FJV983034 FTN983034:FTR983034 GDJ983034:GDN983034 GNF983034:GNJ983034 GXB983034:GXF983034 HGX983034:HHB983034 HQT983034:HQX983034 IAP983034:IAT983034 IKL983034:IKP983034 IUH983034:IUL983034 JED983034:JEH983034 JNZ983034:JOD983034 JXV983034:JXZ983034 KHR983034:KHV983034 KRN983034:KRR983034 LBJ983034:LBN983034 LLF983034:LLJ983034 LVB983034:LVF983034 MEX983034:MFB983034 MOT983034:MOX983034 MYP983034:MYT983034 NIL983034:NIP983034 NSH983034:NSL983034 OCD983034:OCH983034 OLZ983034:OMD983034 OVV983034:OVZ983034 PFR983034:PFV983034 PPN983034:PPR983034 PZJ983034:PZN983034 QJF983034:QJJ983034 QTB983034:QTF983034 RCX983034:RDB983034 RMT983034:RMX983034 RWP983034:RWT983034 SGL983034:SGP983034 SQH983034:SQL983034 TAD983034:TAH983034 TJZ983034:TKD983034 TTV983034:TTZ983034 UDR983034:UDV983034 UNN983034:UNR983034 UXJ983034:UXN983034 VHF983034:VHJ983034 VRB983034:VRF983034 WAX983034:WBB983034 WKT983034:WKX983034 WUP983034:WUT983034 XEL983034:XEP983034 ID1048570:IH1048570 RZ1048570:SD1048570 ABV1048570:ABZ1048570 ALR1048570:ALV1048570 AVN1048570:AVR1048570 BFJ1048570:BFN1048570 BPF1048570:BPJ1048570 BZB1048570:BZF1048570 CIX1048570:CJB1048570 CST1048570:CSX1048570 DCP1048570:DCT1048570 DML1048570:DMP1048570 DWH1048570:DWL1048570 EGD1048570:EGH1048570 EPZ1048570:EQD1048570 EZV1048570:EZZ1048570 FJR1048570:FJV1048570 FTN1048570:FTR1048570 GDJ1048570:GDN1048570 GNF1048570:GNJ1048570 GXB1048570:GXF1048570 HGX1048570:HHB1048570 HQT1048570:HQX1048570 IAP1048570:IAT1048570 IKL1048570:IKP1048570 IUH1048570:IUL1048570 JED1048570:JEH1048570 JNZ1048570:JOD1048570 JXV1048570:JXZ1048570 KHR1048570:KHV1048570 KRN1048570:KRR1048570 LBJ1048570:LBN1048570 LLF1048570:LLJ1048570 LVB1048570:LVF1048570 MEX1048570:MFB1048570 MOT1048570:MOX1048570 MYP1048570:MYT1048570 NIL1048570:NIP1048570 NSH1048570:NSL1048570 OCD1048570:OCH1048570 OLZ1048570:OMD1048570 OVV1048570:OVZ1048570 PFR1048570:PFV1048570 PPN1048570:PPR1048570 PZJ1048570:PZN1048570 QJF1048570:QJJ1048570 QTB1048570:QTF1048570 RCX1048570:RDB1048570 RMT1048570:RMX1048570 RWP1048570:RWT1048570 SGL1048570:SGP1048570 SQH1048570:SQL1048570 TAD1048570:TAH1048570 TJZ1048570:TKD1048570 TTV1048570:TTZ1048570 UDR1048570:UDV1048570 UNN1048570:UNR1048570 UXJ1048570:UXN1048570 VHF1048570:VHJ1048570 VRB1048570:VRF1048570 WAX1048570:WBB1048570 WKT1048570:WKX1048570 WUP1048570:WUT1048570 XEL1048570:XEP1048570 II85 SE85 ACA85 ALW85 AVS85 BFO85 BPK85 BZG85 CJC85 CSY85 DCU85 DMQ85 DWM85 EGI85 EQE85 FAA85 FJW85 FTS85 GDO85 GNK85 GXG85 HHC85 HQY85 IAU85 IKQ85 IUM85 JEI85 JOE85 JYA85 KHW85 KRS85 LBO85 LLK85 LVG85 MFC85 MOY85 MYU85 NIQ85 NSM85 OCI85 OME85 OWA85 PFW85 PPS85 PZO85 QJK85 QTG85 RDC85 RMY85 RWU85 SGQ85 SQM85 TAI85 TKE85 TUA85 UDW85 UNS85 UXO85 VHK85 VRG85 WBC85 WKY85 WUU85 XEQ85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XEQ65621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XEQ131157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XEQ196693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XEQ262229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XEQ327765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XEQ393301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XEQ458837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XEQ524373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XEQ589909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XEQ655445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XEQ720981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XEQ786517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XEQ852053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XEQ917589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XEQ983125 ID74:IH79 RZ74:SD79 ABV74:ABZ79 ALR74:ALV79 AVN74:AVR79 BFJ74:BFN79 BPF74:BPJ79 BZB74:BZF79 CIX74:CJB79 CST74:CSX79 DCP74:DCT79 DML74:DMP79 DWH74:DWL79 EGD74:EGH79 EPZ74:EQD79 EZV74:EZZ79 FJR74:FJV79 FTN74:FTR79 GDJ74:GDN79 GNF74:GNJ79 GXB74:GXF79 HGX74:HHB79 HQT74:HQX79 IAP74:IAT79 IKL74:IKP79 IUH74:IUL79 JED74:JEH79 JNZ74:JOD79 JXV74:JXZ79 KHR74:KHV79 KRN74:KRR79 LBJ74:LBN79 LLF74:LLJ79 LVB74:LVF79 MEX74:MFB79 MOT74:MOX79 MYP74:MYT79 NIL74:NIP79 NSH74:NSL79 OCD74:OCH79 OLZ74:OMD79 OVV74:OVZ79 PFR74:PFV79 PPN74:PPR79 PZJ74:PZN79 QJF74:QJJ79 QTB74:QTF79 RCX74:RDB79 RMT74:RMX79 RWP74:RWT79 SGL74:SGP79 SQH74:SQL79 TAD74:TAH79 TJZ74:TKD79 TTV74:TTZ79 UDR74:UDV79 UNN74:UNR79 UXJ74:UXN79 VHF74:VHJ79 VRB74:VRF79 WAX74:WBB79 WKT74:WKX79 WUP74:WUT79 XEL74:XEP79 ID65610:IH65615 RZ65610:SD65615 ABV65610:ABZ65615 ALR65610:ALV65615 AVN65610:AVR65615 BFJ65610:BFN65615 BPF65610:BPJ65615 BZB65610:BZF65615 CIX65610:CJB65615 CST65610:CSX65615 DCP65610:DCT65615 DML65610:DMP65615 DWH65610:DWL65615 EGD65610:EGH65615 EPZ65610:EQD65615 EZV65610:EZZ65615 FJR65610:FJV65615 FTN65610:FTR65615 GDJ65610:GDN65615 GNF65610:GNJ65615 GXB65610:GXF65615 HGX65610:HHB65615 HQT65610:HQX65615 IAP65610:IAT65615 IKL65610:IKP65615 IUH65610:IUL65615 JED65610:JEH65615 JNZ65610:JOD65615 JXV65610:JXZ65615 KHR65610:KHV65615 KRN65610:KRR65615 LBJ65610:LBN65615 LLF65610:LLJ65615 LVB65610:LVF65615 MEX65610:MFB65615 MOT65610:MOX65615 MYP65610:MYT65615 NIL65610:NIP65615 NSH65610:NSL65615 OCD65610:OCH65615 OLZ65610:OMD65615 OVV65610:OVZ65615 PFR65610:PFV65615 PPN65610:PPR65615 PZJ65610:PZN65615 QJF65610:QJJ65615 QTB65610:QTF65615 RCX65610:RDB65615 RMT65610:RMX65615 RWP65610:RWT65615 SGL65610:SGP65615 SQH65610:SQL65615 TAD65610:TAH65615 TJZ65610:TKD65615 TTV65610:TTZ65615 UDR65610:UDV65615 UNN65610:UNR65615 UXJ65610:UXN65615 VHF65610:VHJ65615 VRB65610:VRF65615 WAX65610:WBB65615 WKT65610:WKX65615 WUP65610:WUT65615 XEL65610:XEP65615 ID131146:IH131151 RZ131146:SD131151 ABV131146:ABZ131151 ALR131146:ALV131151 AVN131146:AVR131151 BFJ131146:BFN131151 BPF131146:BPJ131151 BZB131146:BZF131151 CIX131146:CJB131151 CST131146:CSX131151 DCP131146:DCT131151 DML131146:DMP131151 DWH131146:DWL131151 EGD131146:EGH131151 EPZ131146:EQD131151 EZV131146:EZZ131151 FJR131146:FJV131151 FTN131146:FTR131151 GDJ131146:GDN131151 GNF131146:GNJ131151 GXB131146:GXF131151 HGX131146:HHB131151 HQT131146:HQX131151 IAP131146:IAT131151 IKL131146:IKP131151 IUH131146:IUL131151 JED131146:JEH131151 JNZ131146:JOD131151 JXV131146:JXZ131151 KHR131146:KHV131151 KRN131146:KRR131151 LBJ131146:LBN131151 LLF131146:LLJ131151 LVB131146:LVF131151 MEX131146:MFB131151 MOT131146:MOX131151 MYP131146:MYT131151 NIL131146:NIP131151 NSH131146:NSL131151 OCD131146:OCH131151 OLZ131146:OMD131151 OVV131146:OVZ131151 PFR131146:PFV131151 PPN131146:PPR131151 PZJ131146:PZN131151 QJF131146:QJJ131151 QTB131146:QTF131151 RCX131146:RDB131151 RMT131146:RMX131151 RWP131146:RWT131151 SGL131146:SGP131151 SQH131146:SQL131151 TAD131146:TAH131151 TJZ131146:TKD131151 TTV131146:TTZ131151 UDR131146:UDV131151 UNN131146:UNR131151 UXJ131146:UXN131151 VHF131146:VHJ131151 VRB131146:VRF131151 WAX131146:WBB131151 WKT131146:WKX131151 WUP131146:WUT131151 XEL131146:XEP131151 ID196682:IH196687 RZ196682:SD196687 ABV196682:ABZ196687 ALR196682:ALV196687 AVN196682:AVR196687 BFJ196682:BFN196687 BPF196682:BPJ196687 BZB196682:BZF196687 CIX196682:CJB196687 CST196682:CSX196687 DCP196682:DCT196687 DML196682:DMP196687 DWH196682:DWL196687 EGD196682:EGH196687 EPZ196682:EQD196687 EZV196682:EZZ196687 FJR196682:FJV196687 FTN196682:FTR196687 GDJ196682:GDN196687 GNF196682:GNJ196687 GXB196682:GXF196687 HGX196682:HHB196687 HQT196682:HQX196687 IAP196682:IAT196687 IKL196682:IKP196687 IUH196682:IUL196687 JED196682:JEH196687 JNZ196682:JOD196687 JXV196682:JXZ196687 KHR196682:KHV196687 KRN196682:KRR196687 LBJ196682:LBN196687 LLF196682:LLJ196687 LVB196682:LVF196687 MEX196682:MFB196687 MOT196682:MOX196687 MYP196682:MYT196687 NIL196682:NIP196687 NSH196682:NSL196687 OCD196682:OCH196687 OLZ196682:OMD196687 OVV196682:OVZ196687 PFR196682:PFV196687 PPN196682:PPR196687 PZJ196682:PZN196687 QJF196682:QJJ196687 QTB196682:QTF196687 RCX196682:RDB196687 RMT196682:RMX196687 RWP196682:RWT196687 SGL196682:SGP196687 SQH196682:SQL196687 TAD196682:TAH196687 TJZ196682:TKD196687 TTV196682:TTZ196687 UDR196682:UDV196687 UNN196682:UNR196687 UXJ196682:UXN196687 VHF196682:VHJ196687 VRB196682:VRF196687 WAX196682:WBB196687 WKT196682:WKX196687 WUP196682:WUT196687 XEL196682:XEP196687 ID262218:IH262223 RZ262218:SD262223 ABV262218:ABZ262223 ALR262218:ALV262223 AVN262218:AVR262223 BFJ262218:BFN262223 BPF262218:BPJ262223 BZB262218:BZF262223 CIX262218:CJB262223 CST262218:CSX262223 DCP262218:DCT262223 DML262218:DMP262223 DWH262218:DWL262223 EGD262218:EGH262223 EPZ262218:EQD262223 EZV262218:EZZ262223 FJR262218:FJV262223 FTN262218:FTR262223 GDJ262218:GDN262223 GNF262218:GNJ262223 GXB262218:GXF262223 HGX262218:HHB262223 HQT262218:HQX262223 IAP262218:IAT262223 IKL262218:IKP262223 IUH262218:IUL262223 JED262218:JEH262223 JNZ262218:JOD262223 JXV262218:JXZ262223 KHR262218:KHV262223 KRN262218:KRR262223 LBJ262218:LBN262223 LLF262218:LLJ262223 LVB262218:LVF262223 MEX262218:MFB262223 MOT262218:MOX262223 MYP262218:MYT262223 NIL262218:NIP262223 NSH262218:NSL262223 OCD262218:OCH262223 OLZ262218:OMD262223 OVV262218:OVZ262223 PFR262218:PFV262223 PPN262218:PPR262223 PZJ262218:PZN262223 QJF262218:QJJ262223 QTB262218:QTF262223 RCX262218:RDB262223 RMT262218:RMX262223 RWP262218:RWT262223 SGL262218:SGP262223 SQH262218:SQL262223 TAD262218:TAH262223 TJZ262218:TKD262223 TTV262218:TTZ262223 UDR262218:UDV262223 UNN262218:UNR262223 UXJ262218:UXN262223 VHF262218:VHJ262223 VRB262218:VRF262223 WAX262218:WBB262223 WKT262218:WKX262223 WUP262218:WUT262223 XEL262218:XEP262223 ID327754:IH327759 RZ327754:SD327759 ABV327754:ABZ327759 ALR327754:ALV327759 AVN327754:AVR327759 BFJ327754:BFN327759 BPF327754:BPJ327759 BZB327754:BZF327759 CIX327754:CJB327759 CST327754:CSX327759 DCP327754:DCT327759 DML327754:DMP327759 DWH327754:DWL327759 EGD327754:EGH327759 EPZ327754:EQD327759 EZV327754:EZZ327759 FJR327754:FJV327759 FTN327754:FTR327759 GDJ327754:GDN327759 GNF327754:GNJ327759 GXB327754:GXF327759 HGX327754:HHB327759 HQT327754:HQX327759 IAP327754:IAT327759 IKL327754:IKP327759 IUH327754:IUL327759 JED327754:JEH327759 JNZ327754:JOD327759 JXV327754:JXZ327759 KHR327754:KHV327759 KRN327754:KRR327759 LBJ327754:LBN327759 LLF327754:LLJ327759 LVB327754:LVF327759 MEX327754:MFB327759 MOT327754:MOX327759 MYP327754:MYT327759 NIL327754:NIP327759 NSH327754:NSL327759 OCD327754:OCH327759 OLZ327754:OMD327759 OVV327754:OVZ327759 PFR327754:PFV327759 PPN327754:PPR327759 PZJ327754:PZN327759 QJF327754:QJJ327759 QTB327754:QTF327759 RCX327754:RDB327759 RMT327754:RMX327759 RWP327754:RWT327759 SGL327754:SGP327759 SQH327754:SQL327759 TAD327754:TAH327759 TJZ327754:TKD327759 TTV327754:TTZ327759 UDR327754:UDV327759 UNN327754:UNR327759 UXJ327754:UXN327759 VHF327754:VHJ327759 VRB327754:VRF327759 WAX327754:WBB327759 WKT327754:WKX327759 WUP327754:WUT327759 XEL327754:XEP327759 ID393290:IH393295 RZ393290:SD393295 ABV393290:ABZ393295 ALR393290:ALV393295 AVN393290:AVR393295 BFJ393290:BFN393295 BPF393290:BPJ393295 BZB393290:BZF393295 CIX393290:CJB393295 CST393290:CSX393295 DCP393290:DCT393295 DML393290:DMP393295 DWH393290:DWL393295 EGD393290:EGH393295 EPZ393290:EQD393295 EZV393290:EZZ393295 FJR393290:FJV393295 FTN393290:FTR393295 GDJ393290:GDN393295 GNF393290:GNJ393295 GXB393290:GXF393295 HGX393290:HHB393295 HQT393290:HQX393295 IAP393290:IAT393295 IKL393290:IKP393295 IUH393290:IUL393295 JED393290:JEH393295 JNZ393290:JOD393295 JXV393290:JXZ393295 KHR393290:KHV393295 KRN393290:KRR393295 LBJ393290:LBN393295 LLF393290:LLJ393295 LVB393290:LVF393295 MEX393290:MFB393295 MOT393290:MOX393295 MYP393290:MYT393295 NIL393290:NIP393295 NSH393290:NSL393295 OCD393290:OCH393295 OLZ393290:OMD393295 OVV393290:OVZ393295 PFR393290:PFV393295 PPN393290:PPR393295 PZJ393290:PZN393295 QJF393290:QJJ393295 QTB393290:QTF393295 RCX393290:RDB393295 RMT393290:RMX393295 RWP393290:RWT393295 SGL393290:SGP393295 SQH393290:SQL393295 TAD393290:TAH393295 TJZ393290:TKD393295 TTV393290:TTZ393295 UDR393290:UDV393295 UNN393290:UNR393295 UXJ393290:UXN393295 VHF393290:VHJ393295 VRB393290:VRF393295 WAX393290:WBB393295 WKT393290:WKX393295 WUP393290:WUT393295 XEL393290:XEP393295 ID458826:IH458831 RZ458826:SD458831 ABV458826:ABZ458831 ALR458826:ALV458831 AVN458826:AVR458831 BFJ458826:BFN458831 BPF458826:BPJ458831 BZB458826:BZF458831 CIX458826:CJB458831 CST458826:CSX458831 DCP458826:DCT458831 DML458826:DMP458831 DWH458826:DWL458831 EGD458826:EGH458831 EPZ458826:EQD458831 EZV458826:EZZ458831 FJR458826:FJV458831 FTN458826:FTR458831 GDJ458826:GDN458831 GNF458826:GNJ458831 GXB458826:GXF458831 HGX458826:HHB458831 HQT458826:HQX458831 IAP458826:IAT458831 IKL458826:IKP458831 IUH458826:IUL458831 JED458826:JEH458831 JNZ458826:JOD458831 JXV458826:JXZ458831 KHR458826:KHV458831 KRN458826:KRR458831 LBJ458826:LBN458831 LLF458826:LLJ458831 LVB458826:LVF458831 MEX458826:MFB458831 MOT458826:MOX458831 MYP458826:MYT458831 NIL458826:NIP458831 NSH458826:NSL458831 OCD458826:OCH458831 OLZ458826:OMD458831 OVV458826:OVZ458831 PFR458826:PFV458831 PPN458826:PPR458831 PZJ458826:PZN458831 QJF458826:QJJ458831 QTB458826:QTF458831 RCX458826:RDB458831 RMT458826:RMX458831 RWP458826:RWT458831 SGL458826:SGP458831 SQH458826:SQL458831 TAD458826:TAH458831 TJZ458826:TKD458831 TTV458826:TTZ458831 UDR458826:UDV458831 UNN458826:UNR458831 UXJ458826:UXN458831 VHF458826:VHJ458831 VRB458826:VRF458831 WAX458826:WBB458831 WKT458826:WKX458831 WUP458826:WUT458831 XEL458826:XEP458831 ID524362:IH524367 RZ524362:SD524367 ABV524362:ABZ524367 ALR524362:ALV524367 AVN524362:AVR524367 BFJ524362:BFN524367 BPF524362:BPJ524367 BZB524362:BZF524367 CIX524362:CJB524367 CST524362:CSX524367 DCP524362:DCT524367 DML524362:DMP524367 DWH524362:DWL524367 EGD524362:EGH524367 EPZ524362:EQD524367 EZV524362:EZZ524367 FJR524362:FJV524367 FTN524362:FTR524367 GDJ524362:GDN524367 GNF524362:GNJ524367 GXB524362:GXF524367 HGX524362:HHB524367 HQT524362:HQX524367 IAP524362:IAT524367 IKL524362:IKP524367 IUH524362:IUL524367 JED524362:JEH524367 JNZ524362:JOD524367 JXV524362:JXZ524367 KHR524362:KHV524367 KRN524362:KRR524367 LBJ524362:LBN524367 LLF524362:LLJ524367 LVB524362:LVF524367 MEX524362:MFB524367 MOT524362:MOX524367 MYP524362:MYT524367 NIL524362:NIP524367 NSH524362:NSL524367 OCD524362:OCH524367 OLZ524362:OMD524367 OVV524362:OVZ524367 PFR524362:PFV524367 PPN524362:PPR524367 PZJ524362:PZN524367 QJF524362:QJJ524367 QTB524362:QTF524367 RCX524362:RDB524367 RMT524362:RMX524367 RWP524362:RWT524367 SGL524362:SGP524367 SQH524362:SQL524367 TAD524362:TAH524367 TJZ524362:TKD524367 TTV524362:TTZ524367 UDR524362:UDV524367 UNN524362:UNR524367 UXJ524362:UXN524367 VHF524362:VHJ524367 VRB524362:VRF524367 WAX524362:WBB524367 WKT524362:WKX524367 WUP524362:WUT524367 XEL524362:XEP524367 ID589898:IH589903 RZ589898:SD589903 ABV589898:ABZ589903 ALR589898:ALV589903 AVN589898:AVR589903 BFJ589898:BFN589903 BPF589898:BPJ589903 BZB589898:BZF589903 CIX589898:CJB589903 CST589898:CSX589903 DCP589898:DCT589903 DML589898:DMP589903 DWH589898:DWL589903 EGD589898:EGH589903 EPZ589898:EQD589903 EZV589898:EZZ589903 FJR589898:FJV589903 FTN589898:FTR589903 GDJ589898:GDN589903 GNF589898:GNJ589903 GXB589898:GXF589903 HGX589898:HHB589903 HQT589898:HQX589903 IAP589898:IAT589903 IKL589898:IKP589903 IUH589898:IUL589903 JED589898:JEH589903 JNZ589898:JOD589903 JXV589898:JXZ589903 KHR589898:KHV589903 KRN589898:KRR589903 LBJ589898:LBN589903 LLF589898:LLJ589903 LVB589898:LVF589903 MEX589898:MFB589903 MOT589898:MOX589903 MYP589898:MYT589903 NIL589898:NIP589903 NSH589898:NSL589903 OCD589898:OCH589903 OLZ589898:OMD589903 OVV589898:OVZ589903 PFR589898:PFV589903 PPN589898:PPR589903 PZJ589898:PZN589903 QJF589898:QJJ589903 QTB589898:QTF589903 RCX589898:RDB589903 RMT589898:RMX589903 RWP589898:RWT589903 SGL589898:SGP589903 SQH589898:SQL589903 TAD589898:TAH589903 TJZ589898:TKD589903 TTV589898:TTZ589903 UDR589898:UDV589903 UNN589898:UNR589903 UXJ589898:UXN589903 VHF589898:VHJ589903 VRB589898:VRF589903 WAX589898:WBB589903 WKT589898:WKX589903 WUP589898:WUT589903 XEL589898:XEP589903 ID655434:IH655439 RZ655434:SD655439 ABV655434:ABZ655439 ALR655434:ALV655439 AVN655434:AVR655439 BFJ655434:BFN655439 BPF655434:BPJ655439 BZB655434:BZF655439 CIX655434:CJB655439 CST655434:CSX655439 DCP655434:DCT655439 DML655434:DMP655439 DWH655434:DWL655439 EGD655434:EGH655439 EPZ655434:EQD655439 EZV655434:EZZ655439 FJR655434:FJV655439 FTN655434:FTR655439 GDJ655434:GDN655439 GNF655434:GNJ655439 GXB655434:GXF655439 HGX655434:HHB655439 HQT655434:HQX655439 IAP655434:IAT655439 IKL655434:IKP655439 IUH655434:IUL655439 JED655434:JEH655439 JNZ655434:JOD655439 JXV655434:JXZ655439 KHR655434:KHV655439 KRN655434:KRR655439 LBJ655434:LBN655439 LLF655434:LLJ655439 LVB655434:LVF655439 MEX655434:MFB655439 MOT655434:MOX655439 MYP655434:MYT655439 NIL655434:NIP655439 NSH655434:NSL655439 OCD655434:OCH655439 OLZ655434:OMD655439 OVV655434:OVZ655439 PFR655434:PFV655439 PPN655434:PPR655439 PZJ655434:PZN655439 QJF655434:QJJ655439 QTB655434:QTF655439 RCX655434:RDB655439 RMT655434:RMX655439 RWP655434:RWT655439 SGL655434:SGP655439 SQH655434:SQL655439 TAD655434:TAH655439 TJZ655434:TKD655439 TTV655434:TTZ655439 UDR655434:UDV655439 UNN655434:UNR655439 UXJ655434:UXN655439 VHF655434:VHJ655439 VRB655434:VRF655439 WAX655434:WBB655439 WKT655434:WKX655439 WUP655434:WUT655439 XEL655434:XEP655439 ID720970:IH720975 RZ720970:SD720975 ABV720970:ABZ720975 ALR720970:ALV720975 AVN720970:AVR720975 BFJ720970:BFN720975 BPF720970:BPJ720975 BZB720970:BZF720975 CIX720970:CJB720975 CST720970:CSX720975 DCP720970:DCT720975 DML720970:DMP720975 DWH720970:DWL720975 EGD720970:EGH720975 EPZ720970:EQD720975 EZV720970:EZZ720975 FJR720970:FJV720975 FTN720970:FTR720975 GDJ720970:GDN720975 GNF720970:GNJ720975 GXB720970:GXF720975 HGX720970:HHB720975 HQT720970:HQX720975 IAP720970:IAT720975 IKL720970:IKP720975 IUH720970:IUL720975 JED720970:JEH720975 JNZ720970:JOD720975 JXV720970:JXZ720975 KHR720970:KHV720975 KRN720970:KRR720975 LBJ720970:LBN720975 LLF720970:LLJ720975 LVB720970:LVF720975 MEX720970:MFB720975 MOT720970:MOX720975 MYP720970:MYT720975 NIL720970:NIP720975 NSH720970:NSL720975 OCD720970:OCH720975 OLZ720970:OMD720975 OVV720970:OVZ720975 PFR720970:PFV720975 PPN720970:PPR720975 PZJ720970:PZN720975 QJF720970:QJJ720975 QTB720970:QTF720975 RCX720970:RDB720975 RMT720970:RMX720975 RWP720970:RWT720975 SGL720970:SGP720975 SQH720970:SQL720975 TAD720970:TAH720975 TJZ720970:TKD720975 TTV720970:TTZ720975 UDR720970:UDV720975 UNN720970:UNR720975 UXJ720970:UXN720975 VHF720970:VHJ720975 VRB720970:VRF720975 WAX720970:WBB720975 WKT720970:WKX720975 WUP720970:WUT720975 XEL720970:XEP720975 ID786506:IH786511 RZ786506:SD786511 ABV786506:ABZ786511 ALR786506:ALV786511 AVN786506:AVR786511 BFJ786506:BFN786511 BPF786506:BPJ786511 BZB786506:BZF786511 CIX786506:CJB786511 CST786506:CSX786511 DCP786506:DCT786511 DML786506:DMP786511 DWH786506:DWL786511 EGD786506:EGH786511 EPZ786506:EQD786511 EZV786506:EZZ786511 FJR786506:FJV786511 FTN786506:FTR786511 GDJ786506:GDN786511 GNF786506:GNJ786511 GXB786506:GXF786511 HGX786506:HHB786511 HQT786506:HQX786511 IAP786506:IAT786511 IKL786506:IKP786511 IUH786506:IUL786511 JED786506:JEH786511 JNZ786506:JOD786511 JXV786506:JXZ786511 KHR786506:KHV786511 KRN786506:KRR786511 LBJ786506:LBN786511 LLF786506:LLJ786511 LVB786506:LVF786511 MEX786506:MFB786511 MOT786506:MOX786511 MYP786506:MYT786511 NIL786506:NIP786511 NSH786506:NSL786511 OCD786506:OCH786511 OLZ786506:OMD786511 OVV786506:OVZ786511 PFR786506:PFV786511 PPN786506:PPR786511 PZJ786506:PZN786511 QJF786506:QJJ786511 QTB786506:QTF786511 RCX786506:RDB786511 RMT786506:RMX786511 RWP786506:RWT786511 SGL786506:SGP786511 SQH786506:SQL786511 TAD786506:TAH786511 TJZ786506:TKD786511 TTV786506:TTZ786511 UDR786506:UDV786511 UNN786506:UNR786511 UXJ786506:UXN786511 VHF786506:VHJ786511 VRB786506:VRF786511 WAX786506:WBB786511 WKT786506:WKX786511 WUP786506:WUT786511 XEL786506:XEP786511 ID852042:IH852047 RZ852042:SD852047 ABV852042:ABZ852047 ALR852042:ALV852047 AVN852042:AVR852047 BFJ852042:BFN852047 BPF852042:BPJ852047 BZB852042:BZF852047 CIX852042:CJB852047 CST852042:CSX852047 DCP852042:DCT852047 DML852042:DMP852047 DWH852042:DWL852047 EGD852042:EGH852047 EPZ852042:EQD852047 EZV852042:EZZ852047 FJR852042:FJV852047 FTN852042:FTR852047 GDJ852042:GDN852047 GNF852042:GNJ852047 GXB852042:GXF852047 HGX852042:HHB852047 HQT852042:HQX852047 IAP852042:IAT852047 IKL852042:IKP852047 IUH852042:IUL852047 JED852042:JEH852047 JNZ852042:JOD852047 JXV852042:JXZ852047 KHR852042:KHV852047 KRN852042:KRR852047 LBJ852042:LBN852047 LLF852042:LLJ852047 LVB852042:LVF852047 MEX852042:MFB852047 MOT852042:MOX852047 MYP852042:MYT852047 NIL852042:NIP852047 NSH852042:NSL852047 OCD852042:OCH852047 OLZ852042:OMD852047 OVV852042:OVZ852047 PFR852042:PFV852047 PPN852042:PPR852047 PZJ852042:PZN852047 QJF852042:QJJ852047 QTB852042:QTF852047 RCX852042:RDB852047 RMT852042:RMX852047 RWP852042:RWT852047 SGL852042:SGP852047 SQH852042:SQL852047 TAD852042:TAH852047 TJZ852042:TKD852047 TTV852042:TTZ852047 UDR852042:UDV852047 UNN852042:UNR852047 UXJ852042:UXN852047 VHF852042:VHJ852047 VRB852042:VRF852047 WAX852042:WBB852047 WKT852042:WKX852047 WUP852042:WUT852047 XEL852042:XEP852047 ID917578:IH917583 RZ917578:SD917583 ABV917578:ABZ917583 ALR917578:ALV917583 AVN917578:AVR917583 BFJ917578:BFN917583 BPF917578:BPJ917583 BZB917578:BZF917583 CIX917578:CJB917583 CST917578:CSX917583 DCP917578:DCT917583 DML917578:DMP917583 DWH917578:DWL917583 EGD917578:EGH917583 EPZ917578:EQD917583 EZV917578:EZZ917583 FJR917578:FJV917583 FTN917578:FTR917583 GDJ917578:GDN917583 GNF917578:GNJ917583 GXB917578:GXF917583 HGX917578:HHB917583 HQT917578:HQX917583 IAP917578:IAT917583 IKL917578:IKP917583 IUH917578:IUL917583 JED917578:JEH917583 JNZ917578:JOD917583 JXV917578:JXZ917583 KHR917578:KHV917583 KRN917578:KRR917583 LBJ917578:LBN917583 LLF917578:LLJ917583 LVB917578:LVF917583 MEX917578:MFB917583 MOT917578:MOX917583 MYP917578:MYT917583 NIL917578:NIP917583 NSH917578:NSL917583 OCD917578:OCH917583 OLZ917578:OMD917583 OVV917578:OVZ917583 PFR917578:PFV917583 PPN917578:PPR917583 PZJ917578:PZN917583 QJF917578:QJJ917583 QTB917578:QTF917583 RCX917578:RDB917583 RMT917578:RMX917583 RWP917578:RWT917583 SGL917578:SGP917583 SQH917578:SQL917583 TAD917578:TAH917583 TJZ917578:TKD917583 TTV917578:TTZ917583 UDR917578:UDV917583 UNN917578:UNR917583 UXJ917578:UXN917583 VHF917578:VHJ917583 VRB917578:VRF917583 WAX917578:WBB917583 WKT917578:WKX917583 WUP917578:WUT917583 XEL917578:XEP917583 ID983114:IH983119 RZ983114:SD983119 ABV983114:ABZ983119 ALR983114:ALV983119 AVN983114:AVR983119 BFJ983114:BFN983119 BPF983114:BPJ983119 BZB983114:BZF983119 CIX983114:CJB983119 CST983114:CSX983119 DCP983114:DCT983119 DML983114:DMP983119 DWH983114:DWL983119 EGD983114:EGH983119 EPZ983114:EQD983119 EZV983114:EZZ983119 FJR983114:FJV983119 FTN983114:FTR983119 GDJ983114:GDN983119 GNF983114:GNJ983119 GXB983114:GXF983119 HGX983114:HHB983119 HQT983114:HQX983119 IAP983114:IAT983119 IKL983114:IKP983119 IUH983114:IUL983119 JED983114:JEH983119 JNZ983114:JOD983119 JXV983114:JXZ983119 KHR983114:KHV983119 KRN983114:KRR983119 LBJ983114:LBN983119 LLF983114:LLJ983119 LVB983114:LVF983119 MEX983114:MFB983119 MOT983114:MOX983119 MYP983114:MYT983119 NIL983114:NIP983119 NSH983114:NSL983119 OCD983114:OCH983119 OLZ983114:OMD983119 OVV983114:OVZ983119 PFR983114:PFV983119 PPN983114:PPR983119 PZJ983114:PZN983119 QJF983114:QJJ983119 QTB983114:QTF983119 RCX983114:RDB983119 RMT983114:RMX983119 RWP983114:RWT983119 SGL983114:SGP983119 SQH983114:SQL983119 TAD983114:TAH983119 TJZ983114:TKD983119 TTV983114:TTZ983119 UDR983114:UDV983119 UNN983114:UNR983119 UXJ983114:UXN983119 VHF983114:VHJ983119 VRB983114:VRF983119 WAX983114:WBB983119 WKT983114:WKX983119 WUP983114:WUT983119 XEL983114:XEP983119 ID56:IH62 RZ56:SD62 ABV56:ABZ62 ALR56:ALV62 AVN56:AVR62 BFJ56:BFN62 BPF56:BPJ62 BZB56:BZF62 CIX56:CJB62 CST56:CSX62 DCP56:DCT62 DML56:DMP62 DWH56:DWL62 EGD56:EGH62 EPZ56:EQD62 EZV56:EZZ62 FJR56:FJV62 FTN56:FTR62 GDJ56:GDN62 GNF56:GNJ62 GXB56:GXF62 HGX56:HHB62 HQT56:HQX62 IAP56:IAT62 IKL56:IKP62 IUH56:IUL62 JED56:JEH62 JNZ56:JOD62 JXV56:JXZ62 KHR56:KHV62 KRN56:KRR62 LBJ56:LBN62 LLF56:LLJ62 LVB56:LVF62 MEX56:MFB62 MOT56:MOX62 MYP56:MYT62 NIL56:NIP62 NSH56:NSL62 OCD56:OCH62 OLZ56:OMD62 OVV56:OVZ62 PFR56:PFV62 PPN56:PPR62 PZJ56:PZN62 QJF56:QJJ62 QTB56:QTF62 RCX56:RDB62 RMT56:RMX62 RWP56:RWT62 SGL56:SGP62 SQH56:SQL62 TAD56:TAH62 TJZ56:TKD62 TTV56:TTZ62 UDR56:UDV62 UNN56:UNR62 UXJ56:UXN62 VHF56:VHJ62 VRB56:VRF62 WAX56:WBB62 WKT56:WKX62 WUP56:WUT62 XEL56:XEP62 ID65592:IH65598 RZ65592:SD65598 ABV65592:ABZ65598 ALR65592:ALV65598 AVN65592:AVR65598 BFJ65592:BFN65598 BPF65592:BPJ65598 BZB65592:BZF65598 CIX65592:CJB65598 CST65592:CSX65598 DCP65592:DCT65598 DML65592:DMP65598 DWH65592:DWL65598 EGD65592:EGH65598 EPZ65592:EQD65598 EZV65592:EZZ65598 FJR65592:FJV65598 FTN65592:FTR65598 GDJ65592:GDN65598 GNF65592:GNJ65598 GXB65592:GXF65598 HGX65592:HHB65598 HQT65592:HQX65598 IAP65592:IAT65598 IKL65592:IKP65598 IUH65592:IUL65598 JED65592:JEH65598 JNZ65592:JOD65598 JXV65592:JXZ65598 KHR65592:KHV65598 KRN65592:KRR65598 LBJ65592:LBN65598 LLF65592:LLJ65598 LVB65592:LVF65598 MEX65592:MFB65598 MOT65592:MOX65598 MYP65592:MYT65598 NIL65592:NIP65598 NSH65592:NSL65598 OCD65592:OCH65598 OLZ65592:OMD65598 OVV65592:OVZ65598 PFR65592:PFV65598 PPN65592:PPR65598 PZJ65592:PZN65598 QJF65592:QJJ65598 QTB65592:QTF65598 RCX65592:RDB65598 RMT65592:RMX65598 RWP65592:RWT65598 SGL65592:SGP65598 SQH65592:SQL65598 TAD65592:TAH65598 TJZ65592:TKD65598 TTV65592:TTZ65598 UDR65592:UDV65598 UNN65592:UNR65598 UXJ65592:UXN65598 VHF65592:VHJ65598 VRB65592:VRF65598 WAX65592:WBB65598 WKT65592:WKX65598 WUP65592:WUT65598 XEL65592:XEP65598 ID131128:IH131134 RZ131128:SD131134 ABV131128:ABZ131134 ALR131128:ALV131134 AVN131128:AVR131134 BFJ131128:BFN131134 BPF131128:BPJ131134 BZB131128:BZF131134 CIX131128:CJB131134 CST131128:CSX131134 DCP131128:DCT131134 DML131128:DMP131134 DWH131128:DWL131134 EGD131128:EGH131134 EPZ131128:EQD131134 EZV131128:EZZ131134 FJR131128:FJV131134 FTN131128:FTR131134 GDJ131128:GDN131134 GNF131128:GNJ131134 GXB131128:GXF131134 HGX131128:HHB131134 HQT131128:HQX131134 IAP131128:IAT131134 IKL131128:IKP131134 IUH131128:IUL131134 JED131128:JEH131134 JNZ131128:JOD131134 JXV131128:JXZ131134 KHR131128:KHV131134 KRN131128:KRR131134 LBJ131128:LBN131134 LLF131128:LLJ131134 LVB131128:LVF131134 MEX131128:MFB131134 MOT131128:MOX131134 MYP131128:MYT131134 NIL131128:NIP131134 NSH131128:NSL131134 OCD131128:OCH131134 OLZ131128:OMD131134 OVV131128:OVZ131134 PFR131128:PFV131134 PPN131128:PPR131134 PZJ131128:PZN131134 QJF131128:QJJ131134 QTB131128:QTF131134 RCX131128:RDB131134 RMT131128:RMX131134 RWP131128:RWT131134 SGL131128:SGP131134 SQH131128:SQL131134 TAD131128:TAH131134 TJZ131128:TKD131134 TTV131128:TTZ131134 UDR131128:UDV131134 UNN131128:UNR131134 UXJ131128:UXN131134 VHF131128:VHJ131134 VRB131128:VRF131134 WAX131128:WBB131134 WKT131128:WKX131134 WUP131128:WUT131134 XEL131128:XEP131134 ID196664:IH196670 RZ196664:SD196670 ABV196664:ABZ196670 ALR196664:ALV196670 AVN196664:AVR196670 BFJ196664:BFN196670 BPF196664:BPJ196670 BZB196664:BZF196670 CIX196664:CJB196670 CST196664:CSX196670 DCP196664:DCT196670 DML196664:DMP196670 DWH196664:DWL196670 EGD196664:EGH196670 EPZ196664:EQD196670 EZV196664:EZZ196670 FJR196664:FJV196670 FTN196664:FTR196670 GDJ196664:GDN196670 GNF196664:GNJ196670 GXB196664:GXF196670 HGX196664:HHB196670 HQT196664:HQX196670 IAP196664:IAT196670 IKL196664:IKP196670 IUH196664:IUL196670 JED196664:JEH196670 JNZ196664:JOD196670 JXV196664:JXZ196670 KHR196664:KHV196670 KRN196664:KRR196670 LBJ196664:LBN196670 LLF196664:LLJ196670 LVB196664:LVF196670 MEX196664:MFB196670 MOT196664:MOX196670 MYP196664:MYT196670 NIL196664:NIP196670 NSH196664:NSL196670 OCD196664:OCH196670 OLZ196664:OMD196670 OVV196664:OVZ196670 PFR196664:PFV196670 PPN196664:PPR196670 PZJ196664:PZN196670 QJF196664:QJJ196670 QTB196664:QTF196670 RCX196664:RDB196670 RMT196664:RMX196670 RWP196664:RWT196670 SGL196664:SGP196670 SQH196664:SQL196670 TAD196664:TAH196670 TJZ196664:TKD196670 TTV196664:TTZ196670 UDR196664:UDV196670 UNN196664:UNR196670 UXJ196664:UXN196670 VHF196664:VHJ196670 VRB196664:VRF196670 WAX196664:WBB196670 WKT196664:WKX196670 WUP196664:WUT196670 XEL196664:XEP196670 ID262200:IH262206 RZ262200:SD262206 ABV262200:ABZ262206 ALR262200:ALV262206 AVN262200:AVR262206 BFJ262200:BFN262206 BPF262200:BPJ262206 BZB262200:BZF262206 CIX262200:CJB262206 CST262200:CSX262206 DCP262200:DCT262206 DML262200:DMP262206 DWH262200:DWL262206 EGD262200:EGH262206 EPZ262200:EQD262206 EZV262200:EZZ262206 FJR262200:FJV262206 FTN262200:FTR262206 GDJ262200:GDN262206 GNF262200:GNJ262206 GXB262200:GXF262206 HGX262200:HHB262206 HQT262200:HQX262206 IAP262200:IAT262206 IKL262200:IKP262206 IUH262200:IUL262206 JED262200:JEH262206 JNZ262200:JOD262206 JXV262200:JXZ262206 KHR262200:KHV262206 KRN262200:KRR262206 LBJ262200:LBN262206 LLF262200:LLJ262206 LVB262200:LVF262206 MEX262200:MFB262206 MOT262200:MOX262206 MYP262200:MYT262206 NIL262200:NIP262206 NSH262200:NSL262206 OCD262200:OCH262206 OLZ262200:OMD262206 OVV262200:OVZ262206 PFR262200:PFV262206 PPN262200:PPR262206 PZJ262200:PZN262206 QJF262200:QJJ262206 QTB262200:QTF262206 RCX262200:RDB262206 RMT262200:RMX262206 RWP262200:RWT262206 SGL262200:SGP262206 SQH262200:SQL262206 TAD262200:TAH262206 TJZ262200:TKD262206 TTV262200:TTZ262206 UDR262200:UDV262206 UNN262200:UNR262206 UXJ262200:UXN262206 VHF262200:VHJ262206 VRB262200:VRF262206 WAX262200:WBB262206 WKT262200:WKX262206 WUP262200:WUT262206 XEL262200:XEP262206 ID327736:IH327742 RZ327736:SD327742 ABV327736:ABZ327742 ALR327736:ALV327742 AVN327736:AVR327742 BFJ327736:BFN327742 BPF327736:BPJ327742 BZB327736:BZF327742 CIX327736:CJB327742 CST327736:CSX327742 DCP327736:DCT327742 DML327736:DMP327742 DWH327736:DWL327742 EGD327736:EGH327742 EPZ327736:EQD327742 EZV327736:EZZ327742 FJR327736:FJV327742 FTN327736:FTR327742 GDJ327736:GDN327742 GNF327736:GNJ327742 GXB327736:GXF327742 HGX327736:HHB327742 HQT327736:HQX327742 IAP327736:IAT327742 IKL327736:IKP327742 IUH327736:IUL327742 JED327736:JEH327742 JNZ327736:JOD327742 JXV327736:JXZ327742 KHR327736:KHV327742 KRN327736:KRR327742 LBJ327736:LBN327742 LLF327736:LLJ327742 LVB327736:LVF327742 MEX327736:MFB327742 MOT327736:MOX327742 MYP327736:MYT327742 NIL327736:NIP327742 NSH327736:NSL327742 OCD327736:OCH327742 OLZ327736:OMD327742 OVV327736:OVZ327742 PFR327736:PFV327742 PPN327736:PPR327742 PZJ327736:PZN327742 QJF327736:QJJ327742 QTB327736:QTF327742 RCX327736:RDB327742 RMT327736:RMX327742 RWP327736:RWT327742 SGL327736:SGP327742 SQH327736:SQL327742 TAD327736:TAH327742 TJZ327736:TKD327742 TTV327736:TTZ327742 UDR327736:UDV327742 UNN327736:UNR327742 UXJ327736:UXN327742 VHF327736:VHJ327742 VRB327736:VRF327742 WAX327736:WBB327742 WKT327736:WKX327742 WUP327736:WUT327742 XEL327736:XEP327742 ID393272:IH393278 RZ393272:SD393278 ABV393272:ABZ393278 ALR393272:ALV393278 AVN393272:AVR393278 BFJ393272:BFN393278 BPF393272:BPJ393278 BZB393272:BZF393278 CIX393272:CJB393278 CST393272:CSX393278 DCP393272:DCT393278 DML393272:DMP393278 DWH393272:DWL393278 EGD393272:EGH393278 EPZ393272:EQD393278 EZV393272:EZZ393278 FJR393272:FJV393278 FTN393272:FTR393278 GDJ393272:GDN393278 GNF393272:GNJ393278 GXB393272:GXF393278 HGX393272:HHB393278 HQT393272:HQX393278 IAP393272:IAT393278 IKL393272:IKP393278 IUH393272:IUL393278 JED393272:JEH393278 JNZ393272:JOD393278 JXV393272:JXZ393278 KHR393272:KHV393278 KRN393272:KRR393278 LBJ393272:LBN393278 LLF393272:LLJ393278 LVB393272:LVF393278 MEX393272:MFB393278 MOT393272:MOX393278 MYP393272:MYT393278 NIL393272:NIP393278 NSH393272:NSL393278 OCD393272:OCH393278 OLZ393272:OMD393278 OVV393272:OVZ393278 PFR393272:PFV393278 PPN393272:PPR393278 PZJ393272:PZN393278 QJF393272:QJJ393278 QTB393272:QTF393278 RCX393272:RDB393278 RMT393272:RMX393278 RWP393272:RWT393278 SGL393272:SGP393278 SQH393272:SQL393278 TAD393272:TAH393278 TJZ393272:TKD393278 TTV393272:TTZ393278 UDR393272:UDV393278 UNN393272:UNR393278 UXJ393272:UXN393278 VHF393272:VHJ393278 VRB393272:VRF393278 WAX393272:WBB393278 WKT393272:WKX393278 WUP393272:WUT393278 XEL393272:XEP393278 ID458808:IH458814 RZ458808:SD458814 ABV458808:ABZ458814 ALR458808:ALV458814 AVN458808:AVR458814 BFJ458808:BFN458814 BPF458808:BPJ458814 BZB458808:BZF458814 CIX458808:CJB458814 CST458808:CSX458814 DCP458808:DCT458814 DML458808:DMP458814 DWH458808:DWL458814 EGD458808:EGH458814 EPZ458808:EQD458814 EZV458808:EZZ458814 FJR458808:FJV458814 FTN458808:FTR458814 GDJ458808:GDN458814 GNF458808:GNJ458814 GXB458808:GXF458814 HGX458808:HHB458814 HQT458808:HQX458814 IAP458808:IAT458814 IKL458808:IKP458814 IUH458808:IUL458814 JED458808:JEH458814 JNZ458808:JOD458814 JXV458808:JXZ458814 KHR458808:KHV458814 KRN458808:KRR458814 LBJ458808:LBN458814 LLF458808:LLJ458814 LVB458808:LVF458814 MEX458808:MFB458814 MOT458808:MOX458814 MYP458808:MYT458814 NIL458808:NIP458814 NSH458808:NSL458814 OCD458808:OCH458814 OLZ458808:OMD458814 OVV458808:OVZ458814 PFR458808:PFV458814 PPN458808:PPR458814 PZJ458808:PZN458814 QJF458808:QJJ458814 QTB458808:QTF458814 RCX458808:RDB458814 RMT458808:RMX458814 RWP458808:RWT458814 SGL458808:SGP458814 SQH458808:SQL458814 TAD458808:TAH458814 TJZ458808:TKD458814 TTV458808:TTZ458814 UDR458808:UDV458814 UNN458808:UNR458814 UXJ458808:UXN458814 VHF458808:VHJ458814 VRB458808:VRF458814 WAX458808:WBB458814 WKT458808:WKX458814 WUP458808:WUT458814 XEL458808:XEP458814 ID524344:IH524350 RZ524344:SD524350 ABV524344:ABZ524350 ALR524344:ALV524350 AVN524344:AVR524350 BFJ524344:BFN524350 BPF524344:BPJ524350 BZB524344:BZF524350 CIX524344:CJB524350 CST524344:CSX524350 DCP524344:DCT524350 DML524344:DMP524350 DWH524344:DWL524350 EGD524344:EGH524350 EPZ524344:EQD524350 EZV524344:EZZ524350 FJR524344:FJV524350 FTN524344:FTR524350 GDJ524344:GDN524350 GNF524344:GNJ524350 GXB524344:GXF524350 HGX524344:HHB524350 HQT524344:HQX524350 IAP524344:IAT524350 IKL524344:IKP524350 IUH524344:IUL524350 JED524344:JEH524350 JNZ524344:JOD524350 JXV524344:JXZ524350 KHR524344:KHV524350 KRN524344:KRR524350 LBJ524344:LBN524350 LLF524344:LLJ524350 LVB524344:LVF524350 MEX524344:MFB524350 MOT524344:MOX524350 MYP524344:MYT524350 NIL524344:NIP524350 NSH524344:NSL524350 OCD524344:OCH524350 OLZ524344:OMD524350 OVV524344:OVZ524350 PFR524344:PFV524350 PPN524344:PPR524350 PZJ524344:PZN524350 QJF524344:QJJ524350 QTB524344:QTF524350 RCX524344:RDB524350 RMT524344:RMX524350 RWP524344:RWT524350 SGL524344:SGP524350 SQH524344:SQL524350 TAD524344:TAH524350 TJZ524344:TKD524350 TTV524344:TTZ524350 UDR524344:UDV524350 UNN524344:UNR524350 UXJ524344:UXN524350 VHF524344:VHJ524350 VRB524344:VRF524350 WAX524344:WBB524350 WKT524344:WKX524350 WUP524344:WUT524350 XEL524344:XEP524350 ID589880:IH589886 RZ589880:SD589886 ABV589880:ABZ589886 ALR589880:ALV589886 AVN589880:AVR589886 BFJ589880:BFN589886 BPF589880:BPJ589886 BZB589880:BZF589886 CIX589880:CJB589886 CST589880:CSX589886 DCP589880:DCT589886 DML589880:DMP589886 DWH589880:DWL589886 EGD589880:EGH589886 EPZ589880:EQD589886 EZV589880:EZZ589886 FJR589880:FJV589886 FTN589880:FTR589886 GDJ589880:GDN589886 GNF589880:GNJ589886 GXB589880:GXF589886 HGX589880:HHB589886 HQT589880:HQX589886 IAP589880:IAT589886 IKL589880:IKP589886 IUH589880:IUL589886 JED589880:JEH589886 JNZ589880:JOD589886 JXV589880:JXZ589886 KHR589880:KHV589886 KRN589880:KRR589886 LBJ589880:LBN589886 LLF589880:LLJ589886 LVB589880:LVF589886 MEX589880:MFB589886 MOT589880:MOX589886 MYP589880:MYT589886 NIL589880:NIP589886 NSH589880:NSL589886 OCD589880:OCH589886 OLZ589880:OMD589886 OVV589880:OVZ589886 PFR589880:PFV589886 PPN589880:PPR589886 PZJ589880:PZN589886 QJF589880:QJJ589886 QTB589880:QTF589886 RCX589880:RDB589886 RMT589880:RMX589886 RWP589880:RWT589886 SGL589880:SGP589886 SQH589880:SQL589886 TAD589880:TAH589886 TJZ589880:TKD589886 TTV589880:TTZ589886 UDR589880:UDV589886 UNN589880:UNR589886 UXJ589880:UXN589886 VHF589880:VHJ589886 VRB589880:VRF589886 WAX589880:WBB589886 WKT589880:WKX589886 WUP589880:WUT589886 XEL589880:XEP589886 ID655416:IH655422 RZ655416:SD655422 ABV655416:ABZ655422 ALR655416:ALV655422 AVN655416:AVR655422 BFJ655416:BFN655422 BPF655416:BPJ655422 BZB655416:BZF655422 CIX655416:CJB655422 CST655416:CSX655422 DCP655416:DCT655422 DML655416:DMP655422 DWH655416:DWL655422 EGD655416:EGH655422 EPZ655416:EQD655422 EZV655416:EZZ655422 FJR655416:FJV655422 FTN655416:FTR655422 GDJ655416:GDN655422 GNF655416:GNJ655422 GXB655416:GXF655422 HGX655416:HHB655422 HQT655416:HQX655422 IAP655416:IAT655422 IKL655416:IKP655422 IUH655416:IUL655422 JED655416:JEH655422 JNZ655416:JOD655422 JXV655416:JXZ655422 KHR655416:KHV655422 KRN655416:KRR655422 LBJ655416:LBN655422 LLF655416:LLJ655422 LVB655416:LVF655422 MEX655416:MFB655422 MOT655416:MOX655422 MYP655416:MYT655422 NIL655416:NIP655422 NSH655416:NSL655422 OCD655416:OCH655422 OLZ655416:OMD655422 OVV655416:OVZ655422 PFR655416:PFV655422 PPN655416:PPR655422 PZJ655416:PZN655422 QJF655416:QJJ655422 QTB655416:QTF655422 RCX655416:RDB655422 RMT655416:RMX655422 RWP655416:RWT655422 SGL655416:SGP655422 SQH655416:SQL655422 TAD655416:TAH655422 TJZ655416:TKD655422 TTV655416:TTZ655422 UDR655416:UDV655422 UNN655416:UNR655422 UXJ655416:UXN655422 VHF655416:VHJ655422 VRB655416:VRF655422 WAX655416:WBB655422 WKT655416:WKX655422 WUP655416:WUT655422 XEL655416:XEP655422 ID720952:IH720958 RZ720952:SD720958 ABV720952:ABZ720958 ALR720952:ALV720958 AVN720952:AVR720958 BFJ720952:BFN720958 BPF720952:BPJ720958 BZB720952:BZF720958 CIX720952:CJB720958 CST720952:CSX720958 DCP720952:DCT720958 DML720952:DMP720958 DWH720952:DWL720958 EGD720952:EGH720958 EPZ720952:EQD720958 EZV720952:EZZ720958 FJR720952:FJV720958 FTN720952:FTR720958 GDJ720952:GDN720958 GNF720952:GNJ720958 GXB720952:GXF720958 HGX720952:HHB720958 HQT720952:HQX720958 IAP720952:IAT720958 IKL720952:IKP720958 IUH720952:IUL720958 JED720952:JEH720958 JNZ720952:JOD720958 JXV720952:JXZ720958 KHR720952:KHV720958 KRN720952:KRR720958 LBJ720952:LBN720958 LLF720952:LLJ720958 LVB720952:LVF720958 MEX720952:MFB720958 MOT720952:MOX720958 MYP720952:MYT720958 NIL720952:NIP720958 NSH720952:NSL720958 OCD720952:OCH720958 OLZ720952:OMD720958 OVV720952:OVZ720958 PFR720952:PFV720958 PPN720952:PPR720958 PZJ720952:PZN720958 QJF720952:QJJ720958 QTB720952:QTF720958 RCX720952:RDB720958 RMT720952:RMX720958 RWP720952:RWT720958 SGL720952:SGP720958 SQH720952:SQL720958 TAD720952:TAH720958 TJZ720952:TKD720958 TTV720952:TTZ720958 UDR720952:UDV720958 UNN720952:UNR720958 UXJ720952:UXN720958 VHF720952:VHJ720958 VRB720952:VRF720958 WAX720952:WBB720958 WKT720952:WKX720958 WUP720952:WUT720958 XEL720952:XEP720958 ID786488:IH786494 RZ786488:SD786494 ABV786488:ABZ786494 ALR786488:ALV786494 AVN786488:AVR786494 BFJ786488:BFN786494 BPF786488:BPJ786494 BZB786488:BZF786494 CIX786488:CJB786494 CST786488:CSX786494 DCP786488:DCT786494 DML786488:DMP786494 DWH786488:DWL786494 EGD786488:EGH786494 EPZ786488:EQD786494 EZV786488:EZZ786494 FJR786488:FJV786494 FTN786488:FTR786494 GDJ786488:GDN786494 GNF786488:GNJ786494 GXB786488:GXF786494 HGX786488:HHB786494 HQT786488:HQX786494 IAP786488:IAT786494 IKL786488:IKP786494 IUH786488:IUL786494 JED786488:JEH786494 JNZ786488:JOD786494 JXV786488:JXZ786494 KHR786488:KHV786494 KRN786488:KRR786494 LBJ786488:LBN786494 LLF786488:LLJ786494 LVB786488:LVF786494 MEX786488:MFB786494 MOT786488:MOX786494 MYP786488:MYT786494 NIL786488:NIP786494 NSH786488:NSL786494 OCD786488:OCH786494 OLZ786488:OMD786494 OVV786488:OVZ786494 PFR786488:PFV786494 PPN786488:PPR786494 PZJ786488:PZN786494 QJF786488:QJJ786494 QTB786488:QTF786494 RCX786488:RDB786494 RMT786488:RMX786494 RWP786488:RWT786494 SGL786488:SGP786494 SQH786488:SQL786494 TAD786488:TAH786494 TJZ786488:TKD786494 TTV786488:TTZ786494 UDR786488:UDV786494 UNN786488:UNR786494 UXJ786488:UXN786494 VHF786488:VHJ786494 VRB786488:VRF786494 WAX786488:WBB786494 WKT786488:WKX786494 WUP786488:WUT786494 XEL786488:XEP786494 ID852024:IH852030 RZ852024:SD852030 ABV852024:ABZ852030 ALR852024:ALV852030 AVN852024:AVR852030 BFJ852024:BFN852030 BPF852024:BPJ852030 BZB852024:BZF852030 CIX852024:CJB852030 CST852024:CSX852030 DCP852024:DCT852030 DML852024:DMP852030 DWH852024:DWL852030 EGD852024:EGH852030 EPZ852024:EQD852030 EZV852024:EZZ852030 FJR852024:FJV852030 FTN852024:FTR852030 GDJ852024:GDN852030 GNF852024:GNJ852030 GXB852024:GXF852030 HGX852024:HHB852030 HQT852024:HQX852030 IAP852024:IAT852030 IKL852024:IKP852030 IUH852024:IUL852030 JED852024:JEH852030 JNZ852024:JOD852030 JXV852024:JXZ852030 KHR852024:KHV852030 KRN852024:KRR852030 LBJ852024:LBN852030 LLF852024:LLJ852030 LVB852024:LVF852030 MEX852024:MFB852030 MOT852024:MOX852030 MYP852024:MYT852030 NIL852024:NIP852030 NSH852024:NSL852030 OCD852024:OCH852030 OLZ852024:OMD852030 OVV852024:OVZ852030 PFR852024:PFV852030 PPN852024:PPR852030 PZJ852024:PZN852030 QJF852024:QJJ852030 QTB852024:QTF852030 RCX852024:RDB852030 RMT852024:RMX852030 RWP852024:RWT852030 SGL852024:SGP852030 SQH852024:SQL852030 TAD852024:TAH852030 TJZ852024:TKD852030 TTV852024:TTZ852030 UDR852024:UDV852030 UNN852024:UNR852030 UXJ852024:UXN852030 VHF852024:VHJ852030 VRB852024:VRF852030 WAX852024:WBB852030 WKT852024:WKX852030 WUP852024:WUT852030 XEL852024:XEP852030 ID917560:IH917566 RZ917560:SD917566 ABV917560:ABZ917566 ALR917560:ALV917566 AVN917560:AVR917566 BFJ917560:BFN917566 BPF917560:BPJ917566 BZB917560:BZF917566 CIX917560:CJB917566 CST917560:CSX917566 DCP917560:DCT917566 DML917560:DMP917566 DWH917560:DWL917566 EGD917560:EGH917566 EPZ917560:EQD917566 EZV917560:EZZ917566 FJR917560:FJV917566 FTN917560:FTR917566 GDJ917560:GDN917566 GNF917560:GNJ917566 GXB917560:GXF917566 HGX917560:HHB917566 HQT917560:HQX917566 IAP917560:IAT917566 IKL917560:IKP917566 IUH917560:IUL917566 JED917560:JEH917566 JNZ917560:JOD917566 JXV917560:JXZ917566 KHR917560:KHV917566 KRN917560:KRR917566 LBJ917560:LBN917566 LLF917560:LLJ917566 LVB917560:LVF917566 MEX917560:MFB917566 MOT917560:MOX917566 MYP917560:MYT917566 NIL917560:NIP917566 NSH917560:NSL917566 OCD917560:OCH917566 OLZ917560:OMD917566 OVV917560:OVZ917566 PFR917560:PFV917566 PPN917560:PPR917566 PZJ917560:PZN917566 QJF917560:QJJ917566 QTB917560:QTF917566 RCX917560:RDB917566 RMT917560:RMX917566 RWP917560:RWT917566 SGL917560:SGP917566 SQH917560:SQL917566 TAD917560:TAH917566 TJZ917560:TKD917566 TTV917560:TTZ917566 UDR917560:UDV917566 UNN917560:UNR917566 UXJ917560:UXN917566 VHF917560:VHJ917566 VRB917560:VRF917566 WAX917560:WBB917566 WKT917560:WKX917566 WUP917560:WUT917566 XEL917560:XEP917566 ID983096:IH983102 RZ983096:SD983102 ABV983096:ABZ983102 ALR983096:ALV983102 AVN983096:AVR983102 BFJ983096:BFN983102 BPF983096:BPJ983102 BZB983096:BZF983102 CIX983096:CJB983102 CST983096:CSX983102 DCP983096:DCT983102 DML983096:DMP983102 DWH983096:DWL983102 EGD983096:EGH983102 EPZ983096:EQD983102 EZV983096:EZZ983102 FJR983096:FJV983102 FTN983096:FTR983102 GDJ983096:GDN983102 GNF983096:GNJ983102 GXB983096:GXF983102 HGX983096:HHB983102 HQT983096:HQX983102 IAP983096:IAT983102 IKL983096:IKP983102 IUH983096:IUL983102 JED983096:JEH983102 JNZ983096:JOD983102 JXV983096:JXZ983102 KHR983096:KHV983102 KRN983096:KRR983102 LBJ983096:LBN983102 LLF983096:LLJ983102 LVB983096:LVF983102 MEX983096:MFB983102 MOT983096:MOX983102 MYP983096:MYT983102 NIL983096:NIP983102 NSH983096:NSL983102 OCD983096:OCH983102 OLZ983096:OMD983102 OVV983096:OVZ983102 PFR983096:PFV983102 PPN983096:PPR983102 PZJ983096:PZN983102 QJF983096:QJJ983102 QTB983096:QTF983102 RCX983096:RDB983102 RMT983096:RMX983102 RWP983096:RWT983102 SGL983096:SGP983102 SQH983096:SQL983102 TAD983096:TAH983102 TJZ983096:TKD983102 TTV983096:TTZ983102 UDR983096:UDV983102 UNN983096:UNR983102 UXJ983096:UXN983102 VHF983096:VHJ983102 VRB983096:VRF983102 WAX983096:WBB983102 WKT983096:WKX983102 WUP983096:WUT983102 XEL983096:XEP983102 ID46:IH46 RZ46:SD46 ABV46:ABZ46 ALR46:ALV46 AVN46:AVR46 BFJ46:BFN46 BPF46:BPJ46 BZB46:BZF46 CIX46:CJB46 CST46:CSX46 DCP46:DCT46 DML46:DMP46 DWH46:DWL46 EGD46:EGH46 EPZ46:EQD46 EZV46:EZZ46 FJR46:FJV46 FTN46:FTR46 GDJ46:GDN46 GNF46:GNJ46 GXB46:GXF46 HGX46:HHB46 HQT46:HQX46 IAP46:IAT46 IKL46:IKP46 IUH46:IUL46 JED46:JEH46 JNZ46:JOD46 JXV46:JXZ46 KHR46:KHV46 KRN46:KRR46 LBJ46:LBN46 LLF46:LLJ46 LVB46:LVF46 MEX46:MFB46 MOT46:MOX46 MYP46:MYT46 NIL46:NIP46 NSH46:NSL46 OCD46:OCH46 OLZ46:OMD46 OVV46:OVZ46 PFR46:PFV46 PPN46:PPR46 PZJ46:PZN46 QJF46:QJJ46 QTB46:QTF46 RCX46:RDB46 RMT46:RMX46 RWP46:RWT46 SGL46:SGP46 SQH46:SQL46 TAD46:TAH46 TJZ46:TKD46 TTV46:TTZ46 UDR46:UDV46 UNN46:UNR46 UXJ46:UXN46 VHF46:VHJ46 VRB46:VRF46 WAX46:WBB46 WKT46:WKX46 WUP46:WUT46 XEL46:XEP46 ID65582:IH65582 RZ65582:SD65582 ABV65582:ABZ65582 ALR65582:ALV65582 AVN65582:AVR65582 BFJ65582:BFN65582 BPF65582:BPJ65582 BZB65582:BZF65582 CIX65582:CJB65582 CST65582:CSX65582 DCP65582:DCT65582 DML65582:DMP65582 DWH65582:DWL65582 EGD65582:EGH65582 EPZ65582:EQD65582 EZV65582:EZZ65582 FJR65582:FJV65582 FTN65582:FTR65582 GDJ65582:GDN65582 GNF65582:GNJ65582 GXB65582:GXF65582 HGX65582:HHB65582 HQT65582:HQX65582 IAP65582:IAT65582 IKL65582:IKP65582 IUH65582:IUL65582 JED65582:JEH65582 JNZ65582:JOD65582 JXV65582:JXZ65582 KHR65582:KHV65582 KRN65582:KRR65582 LBJ65582:LBN65582 LLF65582:LLJ65582 LVB65582:LVF65582 MEX65582:MFB65582 MOT65582:MOX65582 MYP65582:MYT65582 NIL65582:NIP65582 NSH65582:NSL65582 OCD65582:OCH65582 OLZ65582:OMD65582 OVV65582:OVZ65582 PFR65582:PFV65582 PPN65582:PPR65582 PZJ65582:PZN65582 QJF65582:QJJ65582 QTB65582:QTF65582 RCX65582:RDB65582 RMT65582:RMX65582 RWP65582:RWT65582 SGL65582:SGP65582 SQH65582:SQL65582 TAD65582:TAH65582 TJZ65582:TKD65582 TTV65582:TTZ65582 UDR65582:UDV65582 UNN65582:UNR65582 UXJ65582:UXN65582 VHF65582:VHJ65582 VRB65582:VRF65582 WAX65582:WBB65582 WKT65582:WKX65582 WUP65582:WUT65582 XEL65582:XEP65582 ID131118:IH131118 RZ131118:SD131118 ABV131118:ABZ131118 ALR131118:ALV131118 AVN131118:AVR131118 BFJ131118:BFN131118 BPF131118:BPJ131118 BZB131118:BZF131118 CIX131118:CJB131118 CST131118:CSX131118 DCP131118:DCT131118 DML131118:DMP131118 DWH131118:DWL131118 EGD131118:EGH131118 EPZ131118:EQD131118 EZV131118:EZZ131118 FJR131118:FJV131118 FTN131118:FTR131118 GDJ131118:GDN131118 GNF131118:GNJ131118 GXB131118:GXF131118 HGX131118:HHB131118 HQT131118:HQX131118 IAP131118:IAT131118 IKL131118:IKP131118 IUH131118:IUL131118 JED131118:JEH131118 JNZ131118:JOD131118 JXV131118:JXZ131118 KHR131118:KHV131118 KRN131118:KRR131118 LBJ131118:LBN131118 LLF131118:LLJ131118 LVB131118:LVF131118 MEX131118:MFB131118 MOT131118:MOX131118 MYP131118:MYT131118 NIL131118:NIP131118 NSH131118:NSL131118 OCD131118:OCH131118 OLZ131118:OMD131118 OVV131118:OVZ131118 PFR131118:PFV131118 PPN131118:PPR131118 PZJ131118:PZN131118 QJF131118:QJJ131118 QTB131118:QTF131118 RCX131118:RDB131118 RMT131118:RMX131118 RWP131118:RWT131118 SGL131118:SGP131118 SQH131118:SQL131118 TAD131118:TAH131118 TJZ131118:TKD131118 TTV131118:TTZ131118 UDR131118:UDV131118 UNN131118:UNR131118 UXJ131118:UXN131118 VHF131118:VHJ131118 VRB131118:VRF131118 WAX131118:WBB131118 WKT131118:WKX131118 WUP131118:WUT131118 XEL131118:XEP131118 ID196654:IH196654 RZ196654:SD196654 ABV196654:ABZ196654 ALR196654:ALV196654 AVN196654:AVR196654 BFJ196654:BFN196654 BPF196654:BPJ196654 BZB196654:BZF196654 CIX196654:CJB196654 CST196654:CSX196654 DCP196654:DCT196654 DML196654:DMP196654 DWH196654:DWL196654 EGD196654:EGH196654 EPZ196654:EQD196654 EZV196654:EZZ196654 FJR196654:FJV196654 FTN196654:FTR196654 GDJ196654:GDN196654 GNF196654:GNJ196654 GXB196654:GXF196654 HGX196654:HHB196654 HQT196654:HQX196654 IAP196654:IAT196654 IKL196654:IKP196654 IUH196654:IUL196654 JED196654:JEH196654 JNZ196654:JOD196654 JXV196654:JXZ196654 KHR196654:KHV196654 KRN196654:KRR196654 LBJ196654:LBN196654 LLF196654:LLJ196654 LVB196654:LVF196654 MEX196654:MFB196654 MOT196654:MOX196654 MYP196654:MYT196654 NIL196654:NIP196654 NSH196654:NSL196654 OCD196654:OCH196654 OLZ196654:OMD196654 OVV196654:OVZ196654 PFR196654:PFV196654 PPN196654:PPR196654 PZJ196654:PZN196654 QJF196654:QJJ196654 QTB196654:QTF196654 RCX196654:RDB196654 RMT196654:RMX196654 RWP196654:RWT196654 SGL196654:SGP196654 SQH196654:SQL196654 TAD196654:TAH196654 TJZ196654:TKD196654 TTV196654:TTZ196654 UDR196654:UDV196654 UNN196654:UNR196654 UXJ196654:UXN196654 VHF196654:VHJ196654 VRB196654:VRF196654 WAX196654:WBB196654 WKT196654:WKX196654 WUP196654:WUT196654 XEL196654:XEP196654 ID262190:IH262190 RZ262190:SD262190 ABV262190:ABZ262190 ALR262190:ALV262190 AVN262190:AVR262190 BFJ262190:BFN262190 BPF262190:BPJ262190 BZB262190:BZF262190 CIX262190:CJB262190 CST262190:CSX262190 DCP262190:DCT262190 DML262190:DMP262190 DWH262190:DWL262190 EGD262190:EGH262190 EPZ262190:EQD262190 EZV262190:EZZ262190 FJR262190:FJV262190 FTN262190:FTR262190 GDJ262190:GDN262190 GNF262190:GNJ262190 GXB262190:GXF262190 HGX262190:HHB262190 HQT262190:HQX262190 IAP262190:IAT262190 IKL262190:IKP262190 IUH262190:IUL262190 JED262190:JEH262190 JNZ262190:JOD262190 JXV262190:JXZ262190 KHR262190:KHV262190 KRN262190:KRR262190 LBJ262190:LBN262190 LLF262190:LLJ262190 LVB262190:LVF262190 MEX262190:MFB262190 MOT262190:MOX262190 MYP262190:MYT262190 NIL262190:NIP262190 NSH262190:NSL262190 OCD262190:OCH262190 OLZ262190:OMD262190 OVV262190:OVZ262190 PFR262190:PFV262190 PPN262190:PPR262190 PZJ262190:PZN262190 QJF262190:QJJ262190 QTB262190:QTF262190 RCX262190:RDB262190 RMT262190:RMX262190 RWP262190:RWT262190 SGL262190:SGP262190 SQH262190:SQL262190 TAD262190:TAH262190 TJZ262190:TKD262190 TTV262190:TTZ262190 UDR262190:UDV262190 UNN262190:UNR262190 UXJ262190:UXN262190 VHF262190:VHJ262190 VRB262190:VRF262190 WAX262190:WBB262190 WKT262190:WKX262190 WUP262190:WUT262190 XEL262190:XEP262190 ID327726:IH327726 RZ327726:SD327726 ABV327726:ABZ327726 ALR327726:ALV327726 AVN327726:AVR327726 BFJ327726:BFN327726 BPF327726:BPJ327726 BZB327726:BZF327726 CIX327726:CJB327726 CST327726:CSX327726 DCP327726:DCT327726 DML327726:DMP327726 DWH327726:DWL327726 EGD327726:EGH327726 EPZ327726:EQD327726 EZV327726:EZZ327726 FJR327726:FJV327726 FTN327726:FTR327726 GDJ327726:GDN327726 GNF327726:GNJ327726 GXB327726:GXF327726 HGX327726:HHB327726 HQT327726:HQX327726 IAP327726:IAT327726 IKL327726:IKP327726 IUH327726:IUL327726 JED327726:JEH327726 JNZ327726:JOD327726 JXV327726:JXZ327726 KHR327726:KHV327726 KRN327726:KRR327726 LBJ327726:LBN327726 LLF327726:LLJ327726 LVB327726:LVF327726 MEX327726:MFB327726 MOT327726:MOX327726 MYP327726:MYT327726 NIL327726:NIP327726 NSH327726:NSL327726 OCD327726:OCH327726 OLZ327726:OMD327726 OVV327726:OVZ327726 PFR327726:PFV327726 PPN327726:PPR327726 PZJ327726:PZN327726 QJF327726:QJJ327726 QTB327726:QTF327726 RCX327726:RDB327726 RMT327726:RMX327726 RWP327726:RWT327726 SGL327726:SGP327726 SQH327726:SQL327726 TAD327726:TAH327726 TJZ327726:TKD327726 TTV327726:TTZ327726 UDR327726:UDV327726 UNN327726:UNR327726 UXJ327726:UXN327726 VHF327726:VHJ327726 VRB327726:VRF327726 WAX327726:WBB327726 WKT327726:WKX327726 WUP327726:WUT327726 XEL327726:XEP327726 ID393262:IH393262 RZ393262:SD393262 ABV393262:ABZ393262 ALR393262:ALV393262 AVN393262:AVR393262 BFJ393262:BFN393262 BPF393262:BPJ393262 BZB393262:BZF393262 CIX393262:CJB393262 CST393262:CSX393262 DCP393262:DCT393262 DML393262:DMP393262 DWH393262:DWL393262 EGD393262:EGH393262 EPZ393262:EQD393262 EZV393262:EZZ393262 FJR393262:FJV393262 FTN393262:FTR393262 GDJ393262:GDN393262 GNF393262:GNJ393262 GXB393262:GXF393262 HGX393262:HHB393262 HQT393262:HQX393262 IAP393262:IAT393262 IKL393262:IKP393262 IUH393262:IUL393262 JED393262:JEH393262 JNZ393262:JOD393262 JXV393262:JXZ393262 KHR393262:KHV393262 KRN393262:KRR393262 LBJ393262:LBN393262 LLF393262:LLJ393262 LVB393262:LVF393262 MEX393262:MFB393262 MOT393262:MOX393262 MYP393262:MYT393262 NIL393262:NIP393262 NSH393262:NSL393262 OCD393262:OCH393262 OLZ393262:OMD393262 OVV393262:OVZ393262 PFR393262:PFV393262 PPN393262:PPR393262 PZJ393262:PZN393262 QJF393262:QJJ393262 QTB393262:QTF393262 RCX393262:RDB393262 RMT393262:RMX393262 RWP393262:RWT393262 SGL393262:SGP393262 SQH393262:SQL393262 TAD393262:TAH393262 TJZ393262:TKD393262 TTV393262:TTZ393262 UDR393262:UDV393262 UNN393262:UNR393262 UXJ393262:UXN393262 VHF393262:VHJ393262 VRB393262:VRF393262 WAX393262:WBB393262 WKT393262:WKX393262 WUP393262:WUT393262 XEL393262:XEP393262 ID458798:IH458798 RZ458798:SD458798 ABV458798:ABZ458798 ALR458798:ALV458798 AVN458798:AVR458798 BFJ458798:BFN458798 BPF458798:BPJ458798 BZB458798:BZF458798 CIX458798:CJB458798 CST458798:CSX458798 DCP458798:DCT458798 DML458798:DMP458798 DWH458798:DWL458798 EGD458798:EGH458798 EPZ458798:EQD458798 EZV458798:EZZ458798 FJR458798:FJV458798 FTN458798:FTR458798 GDJ458798:GDN458798 GNF458798:GNJ458798 GXB458798:GXF458798 HGX458798:HHB458798 HQT458798:HQX458798 IAP458798:IAT458798 IKL458798:IKP458798 IUH458798:IUL458798 JED458798:JEH458798 JNZ458798:JOD458798 JXV458798:JXZ458798 KHR458798:KHV458798 KRN458798:KRR458798 LBJ458798:LBN458798 LLF458798:LLJ458798 LVB458798:LVF458798 MEX458798:MFB458798 MOT458798:MOX458798 MYP458798:MYT458798 NIL458798:NIP458798 NSH458798:NSL458798 OCD458798:OCH458798 OLZ458798:OMD458798 OVV458798:OVZ458798 PFR458798:PFV458798 PPN458798:PPR458798 PZJ458798:PZN458798 QJF458798:QJJ458798 QTB458798:QTF458798 RCX458798:RDB458798 RMT458798:RMX458798 RWP458798:RWT458798 SGL458798:SGP458798 SQH458798:SQL458798 TAD458798:TAH458798 TJZ458798:TKD458798 TTV458798:TTZ458798 UDR458798:UDV458798 UNN458798:UNR458798 UXJ458798:UXN458798 VHF458798:VHJ458798 VRB458798:VRF458798 WAX458798:WBB458798 WKT458798:WKX458798 WUP458798:WUT458798 XEL458798:XEP458798 ID524334:IH524334 RZ524334:SD524334 ABV524334:ABZ524334 ALR524334:ALV524334 AVN524334:AVR524334 BFJ524334:BFN524334 BPF524334:BPJ524334 BZB524334:BZF524334 CIX524334:CJB524334 CST524334:CSX524334 DCP524334:DCT524334 DML524334:DMP524334 DWH524334:DWL524334 EGD524334:EGH524334 EPZ524334:EQD524334 EZV524334:EZZ524334 FJR524334:FJV524334 FTN524334:FTR524334 GDJ524334:GDN524334 GNF524334:GNJ524334 GXB524334:GXF524334 HGX524334:HHB524334 HQT524334:HQX524334 IAP524334:IAT524334 IKL524334:IKP524334 IUH524334:IUL524334 JED524334:JEH524334 JNZ524334:JOD524334 JXV524334:JXZ524334 KHR524334:KHV524334 KRN524334:KRR524334 LBJ524334:LBN524334 LLF524334:LLJ524334 LVB524334:LVF524334 MEX524334:MFB524334 MOT524334:MOX524334 MYP524334:MYT524334 NIL524334:NIP524334 NSH524334:NSL524334 OCD524334:OCH524334 OLZ524334:OMD524334 OVV524334:OVZ524334 PFR524334:PFV524334 PPN524334:PPR524334 PZJ524334:PZN524334 QJF524334:QJJ524334 QTB524334:QTF524334 RCX524334:RDB524334 RMT524334:RMX524334 RWP524334:RWT524334 SGL524334:SGP524334 SQH524334:SQL524334 TAD524334:TAH524334 TJZ524334:TKD524334 TTV524334:TTZ524334 UDR524334:UDV524334 UNN524334:UNR524334 UXJ524334:UXN524334 VHF524334:VHJ524334 VRB524334:VRF524334 WAX524334:WBB524334 WKT524334:WKX524334 WUP524334:WUT524334 XEL524334:XEP524334 ID589870:IH589870 RZ589870:SD589870 ABV589870:ABZ589870 ALR589870:ALV589870 AVN589870:AVR589870 BFJ589870:BFN589870 BPF589870:BPJ589870 BZB589870:BZF589870 CIX589870:CJB589870 CST589870:CSX589870 DCP589870:DCT589870 DML589870:DMP589870 DWH589870:DWL589870 EGD589870:EGH589870 EPZ589870:EQD589870 EZV589870:EZZ589870 FJR589870:FJV589870 FTN589870:FTR589870 GDJ589870:GDN589870 GNF589870:GNJ589870 GXB589870:GXF589870 HGX589870:HHB589870 HQT589870:HQX589870 IAP589870:IAT589870 IKL589870:IKP589870 IUH589870:IUL589870 JED589870:JEH589870 JNZ589870:JOD589870 JXV589870:JXZ589870 KHR589870:KHV589870 KRN589870:KRR589870 LBJ589870:LBN589870 LLF589870:LLJ589870 LVB589870:LVF589870 MEX589870:MFB589870 MOT589870:MOX589870 MYP589870:MYT589870 NIL589870:NIP589870 NSH589870:NSL589870 OCD589870:OCH589870 OLZ589870:OMD589870 OVV589870:OVZ589870 PFR589870:PFV589870 PPN589870:PPR589870 PZJ589870:PZN589870 QJF589870:QJJ589870 QTB589870:QTF589870 RCX589870:RDB589870 RMT589870:RMX589870 RWP589870:RWT589870 SGL589870:SGP589870 SQH589870:SQL589870 TAD589870:TAH589870 TJZ589870:TKD589870 TTV589870:TTZ589870 UDR589870:UDV589870 UNN589870:UNR589870 UXJ589870:UXN589870 VHF589870:VHJ589870 VRB589870:VRF589870 WAX589870:WBB589870 WKT589870:WKX589870 WUP589870:WUT589870 XEL589870:XEP589870 ID655406:IH655406 RZ655406:SD655406 ABV655406:ABZ655406 ALR655406:ALV655406 AVN655406:AVR655406 BFJ655406:BFN655406 BPF655406:BPJ655406 BZB655406:BZF655406 CIX655406:CJB655406 CST655406:CSX655406 DCP655406:DCT655406 DML655406:DMP655406 DWH655406:DWL655406 EGD655406:EGH655406 EPZ655406:EQD655406 EZV655406:EZZ655406 FJR655406:FJV655406 FTN655406:FTR655406 GDJ655406:GDN655406 GNF655406:GNJ655406 GXB655406:GXF655406 HGX655406:HHB655406 HQT655406:HQX655406 IAP655406:IAT655406 IKL655406:IKP655406 IUH655406:IUL655406 JED655406:JEH655406 JNZ655406:JOD655406 JXV655406:JXZ655406 KHR655406:KHV655406 KRN655406:KRR655406 LBJ655406:LBN655406 LLF655406:LLJ655406 LVB655406:LVF655406 MEX655406:MFB655406 MOT655406:MOX655406 MYP655406:MYT655406 NIL655406:NIP655406 NSH655406:NSL655406 OCD655406:OCH655406 OLZ655406:OMD655406 OVV655406:OVZ655406 PFR655406:PFV655406 PPN655406:PPR655406 PZJ655406:PZN655406 QJF655406:QJJ655406 QTB655406:QTF655406 RCX655406:RDB655406 RMT655406:RMX655406 RWP655406:RWT655406 SGL655406:SGP655406 SQH655406:SQL655406 TAD655406:TAH655406 TJZ655406:TKD655406 TTV655406:TTZ655406 UDR655406:UDV655406 UNN655406:UNR655406 UXJ655406:UXN655406 VHF655406:VHJ655406 VRB655406:VRF655406 WAX655406:WBB655406 WKT655406:WKX655406 WUP655406:WUT655406 XEL655406:XEP655406 ID720942:IH720942 RZ720942:SD720942 ABV720942:ABZ720942 ALR720942:ALV720942 AVN720942:AVR720942 BFJ720942:BFN720942 BPF720942:BPJ720942 BZB720942:BZF720942 CIX720942:CJB720942 CST720942:CSX720942 DCP720942:DCT720942 DML720942:DMP720942 DWH720942:DWL720942 EGD720942:EGH720942 EPZ720942:EQD720942 EZV720942:EZZ720942 FJR720942:FJV720942 FTN720942:FTR720942 GDJ720942:GDN720942 GNF720942:GNJ720942 GXB720942:GXF720942 HGX720942:HHB720942 HQT720942:HQX720942 IAP720942:IAT720942 IKL720942:IKP720942 IUH720942:IUL720942 JED720942:JEH720942 JNZ720942:JOD720942 JXV720942:JXZ720942 KHR720942:KHV720942 KRN720942:KRR720942 LBJ720942:LBN720942 LLF720942:LLJ720942 LVB720942:LVF720942 MEX720942:MFB720942 MOT720942:MOX720942 MYP720942:MYT720942 NIL720942:NIP720942 NSH720942:NSL720942 OCD720942:OCH720942 OLZ720942:OMD720942 OVV720942:OVZ720942 PFR720942:PFV720942 PPN720942:PPR720942 PZJ720942:PZN720942 QJF720942:QJJ720942 QTB720942:QTF720942 RCX720942:RDB720942 RMT720942:RMX720942 RWP720942:RWT720942 SGL720942:SGP720942 SQH720942:SQL720942 TAD720942:TAH720942 TJZ720942:TKD720942 TTV720942:TTZ720942 UDR720942:UDV720942 UNN720942:UNR720942 UXJ720942:UXN720942 VHF720942:VHJ720942 VRB720942:VRF720942 WAX720942:WBB720942 WKT720942:WKX720942 WUP720942:WUT720942 XEL720942:XEP720942 ID786478:IH786478 RZ786478:SD786478 ABV786478:ABZ786478 ALR786478:ALV786478 AVN786478:AVR786478 BFJ786478:BFN786478 BPF786478:BPJ786478 BZB786478:BZF786478 CIX786478:CJB786478 CST786478:CSX786478 DCP786478:DCT786478 DML786478:DMP786478 DWH786478:DWL786478 EGD786478:EGH786478 EPZ786478:EQD786478 EZV786478:EZZ786478 FJR786478:FJV786478 FTN786478:FTR786478 GDJ786478:GDN786478 GNF786478:GNJ786478 GXB786478:GXF786478 HGX786478:HHB786478 HQT786478:HQX786478 IAP786478:IAT786478 IKL786478:IKP786478 IUH786478:IUL786478 JED786478:JEH786478 JNZ786478:JOD786478 JXV786478:JXZ786478 KHR786478:KHV786478 KRN786478:KRR786478 LBJ786478:LBN786478 LLF786478:LLJ786478 LVB786478:LVF786478 MEX786478:MFB786478 MOT786478:MOX786478 MYP786478:MYT786478 NIL786478:NIP786478 NSH786478:NSL786478 OCD786478:OCH786478 OLZ786478:OMD786478 OVV786478:OVZ786478 PFR786478:PFV786478 PPN786478:PPR786478 PZJ786478:PZN786478 QJF786478:QJJ786478 QTB786478:QTF786478 RCX786478:RDB786478 RMT786478:RMX786478 RWP786478:RWT786478 SGL786478:SGP786478 SQH786478:SQL786478 TAD786478:TAH786478 TJZ786478:TKD786478 TTV786478:TTZ786478 UDR786478:UDV786478 UNN786478:UNR786478 UXJ786478:UXN786478 VHF786478:VHJ786478 VRB786478:VRF786478 WAX786478:WBB786478 WKT786478:WKX786478 WUP786478:WUT786478 XEL786478:XEP786478 ID852014:IH852014 RZ852014:SD852014 ABV852014:ABZ852014 ALR852014:ALV852014 AVN852014:AVR852014 BFJ852014:BFN852014 BPF852014:BPJ852014 BZB852014:BZF852014 CIX852014:CJB852014 CST852014:CSX852014 DCP852014:DCT852014 DML852014:DMP852014 DWH852014:DWL852014 EGD852014:EGH852014 EPZ852014:EQD852014 EZV852014:EZZ852014 FJR852014:FJV852014 FTN852014:FTR852014 GDJ852014:GDN852014 GNF852014:GNJ852014 GXB852014:GXF852014 HGX852014:HHB852014 HQT852014:HQX852014 IAP852014:IAT852014 IKL852014:IKP852014 IUH852014:IUL852014 JED852014:JEH852014 JNZ852014:JOD852014 JXV852014:JXZ852014 KHR852014:KHV852014 KRN852014:KRR852014 LBJ852014:LBN852014 LLF852014:LLJ852014 LVB852014:LVF852014 MEX852014:MFB852014 MOT852014:MOX852014 MYP852014:MYT852014 NIL852014:NIP852014 NSH852014:NSL852014 OCD852014:OCH852014 OLZ852014:OMD852014 OVV852014:OVZ852014 PFR852014:PFV852014 PPN852014:PPR852014 PZJ852014:PZN852014 QJF852014:QJJ852014 QTB852014:QTF852014 RCX852014:RDB852014 RMT852014:RMX852014 RWP852014:RWT852014 SGL852014:SGP852014 SQH852014:SQL852014 TAD852014:TAH852014 TJZ852014:TKD852014 TTV852014:TTZ852014 UDR852014:UDV852014 UNN852014:UNR852014 UXJ852014:UXN852014 VHF852014:VHJ852014 VRB852014:VRF852014 WAX852014:WBB852014 WKT852014:WKX852014 WUP852014:WUT852014 XEL852014:XEP852014 ID917550:IH917550 RZ917550:SD917550 ABV917550:ABZ917550 ALR917550:ALV917550 AVN917550:AVR917550 BFJ917550:BFN917550 BPF917550:BPJ917550 BZB917550:BZF917550 CIX917550:CJB917550 CST917550:CSX917550 DCP917550:DCT917550 DML917550:DMP917550 DWH917550:DWL917550 EGD917550:EGH917550 EPZ917550:EQD917550 EZV917550:EZZ917550 FJR917550:FJV917550 FTN917550:FTR917550 GDJ917550:GDN917550 GNF917550:GNJ917550 GXB917550:GXF917550 HGX917550:HHB917550 HQT917550:HQX917550 IAP917550:IAT917550 IKL917550:IKP917550 IUH917550:IUL917550 JED917550:JEH917550 JNZ917550:JOD917550 JXV917550:JXZ917550 KHR917550:KHV917550 KRN917550:KRR917550 LBJ917550:LBN917550 LLF917550:LLJ917550 LVB917550:LVF917550 MEX917550:MFB917550 MOT917550:MOX917550 MYP917550:MYT917550 NIL917550:NIP917550 NSH917550:NSL917550 OCD917550:OCH917550 OLZ917550:OMD917550 OVV917550:OVZ917550 PFR917550:PFV917550 PPN917550:PPR917550 PZJ917550:PZN917550 QJF917550:QJJ917550 QTB917550:QTF917550 RCX917550:RDB917550 RMT917550:RMX917550 RWP917550:RWT917550 SGL917550:SGP917550 SQH917550:SQL917550 TAD917550:TAH917550 TJZ917550:TKD917550 TTV917550:TTZ917550 UDR917550:UDV917550 UNN917550:UNR917550 UXJ917550:UXN917550 VHF917550:VHJ917550 VRB917550:VRF917550 WAX917550:WBB917550 WKT917550:WKX917550 WUP917550:WUT917550 XEL917550:XEP917550 ID983086:IH983086 RZ983086:SD983086 ABV983086:ABZ983086 ALR983086:ALV983086 AVN983086:AVR983086 BFJ983086:BFN983086 BPF983086:BPJ983086 BZB983086:BZF983086 CIX983086:CJB983086 CST983086:CSX983086 DCP983086:DCT983086 DML983086:DMP983086 DWH983086:DWL983086 EGD983086:EGH983086 EPZ983086:EQD983086 EZV983086:EZZ983086 FJR983086:FJV983086 FTN983086:FTR983086 GDJ983086:GDN983086 GNF983086:GNJ983086 GXB983086:GXF983086 HGX983086:HHB983086 HQT983086:HQX983086 IAP983086:IAT983086 IKL983086:IKP983086 IUH983086:IUL983086 JED983086:JEH983086 JNZ983086:JOD983086 JXV983086:JXZ983086 KHR983086:KHV983086 KRN983086:KRR983086 LBJ983086:LBN983086 LLF983086:LLJ983086 LVB983086:LVF983086 MEX983086:MFB983086 MOT983086:MOX983086 MYP983086:MYT983086 NIL983086:NIP983086 NSH983086:NSL983086 OCD983086:OCH983086 OLZ983086:OMD983086 OVV983086:OVZ983086 PFR983086:PFV983086 PPN983086:PPR983086 PZJ983086:PZN983086 QJF983086:QJJ983086 QTB983086:QTF983086 RCX983086:RDB983086 RMT983086:RMX983086 RWP983086:RWT983086 SGL983086:SGP983086 SQH983086:SQL983086 TAD983086:TAH983086 TJZ983086:TKD983086 TTV983086:TTZ983086 UDR983086:UDV983086 UNN983086:UNR983086 UXJ983086:UXN983086 VHF983086:VHJ983086 VRB983086:VRF983086 WAX983086:WBB983086 WKT983086:WKX983086 WUP983086:WUT983086 XEL983086:XEP983086 ID42:IH42 RZ42:SD42 ABV42:ABZ42 ALR42:ALV42 AVN42:AVR42 BFJ42:BFN42 BPF42:BPJ42 BZB42:BZF42 CIX42:CJB42 CST42:CSX42 DCP42:DCT42 DML42:DMP42 DWH42:DWL42 EGD42:EGH42 EPZ42:EQD42 EZV42:EZZ42 FJR42:FJV42 FTN42:FTR42 GDJ42:GDN42 GNF42:GNJ42 GXB42:GXF42 HGX42:HHB42 HQT42:HQX42 IAP42:IAT42 IKL42:IKP42 IUH42:IUL42 JED42:JEH42 JNZ42:JOD42 JXV42:JXZ42 KHR42:KHV42 KRN42:KRR42 LBJ42:LBN42 LLF42:LLJ42 LVB42:LVF42 MEX42:MFB42 MOT42:MOX42 MYP42:MYT42 NIL42:NIP42 NSH42:NSL42 OCD42:OCH42 OLZ42:OMD42 OVV42:OVZ42 PFR42:PFV42 PPN42:PPR42 PZJ42:PZN42 QJF42:QJJ42 QTB42:QTF42 RCX42:RDB42 RMT42:RMX42 RWP42:RWT42 SGL42:SGP42 SQH42:SQL42 TAD42:TAH42 TJZ42:TKD42 TTV42:TTZ42 UDR42:UDV42 UNN42:UNR42 UXJ42:UXN42 VHF42:VHJ42 VRB42:VRF42 WAX42:WBB42 WKT42:WKX42 WUP42:WUT42 XEL42:XEP42 ID65578:IH65578 RZ65578:SD65578 ABV65578:ABZ65578 ALR65578:ALV65578 AVN65578:AVR65578 BFJ65578:BFN65578 BPF65578:BPJ65578 BZB65578:BZF65578 CIX65578:CJB65578 CST65578:CSX65578 DCP65578:DCT65578 DML65578:DMP65578 DWH65578:DWL65578 EGD65578:EGH65578 EPZ65578:EQD65578 EZV65578:EZZ65578 FJR65578:FJV65578 FTN65578:FTR65578 GDJ65578:GDN65578 GNF65578:GNJ65578 GXB65578:GXF65578 HGX65578:HHB65578 HQT65578:HQX65578 IAP65578:IAT65578 IKL65578:IKP65578 IUH65578:IUL65578 JED65578:JEH65578 JNZ65578:JOD65578 JXV65578:JXZ65578 KHR65578:KHV65578 KRN65578:KRR65578 LBJ65578:LBN65578 LLF65578:LLJ65578 LVB65578:LVF65578 MEX65578:MFB65578 MOT65578:MOX65578 MYP65578:MYT65578 NIL65578:NIP65578 NSH65578:NSL65578 OCD65578:OCH65578 OLZ65578:OMD65578 OVV65578:OVZ65578 PFR65578:PFV65578 PPN65578:PPR65578 PZJ65578:PZN65578 QJF65578:QJJ65578 QTB65578:QTF65578 RCX65578:RDB65578 RMT65578:RMX65578 RWP65578:RWT65578 SGL65578:SGP65578 SQH65578:SQL65578 TAD65578:TAH65578 TJZ65578:TKD65578 TTV65578:TTZ65578 UDR65578:UDV65578 UNN65578:UNR65578 UXJ65578:UXN65578 VHF65578:VHJ65578 VRB65578:VRF65578 WAX65578:WBB65578 WKT65578:WKX65578 WUP65578:WUT65578 XEL65578:XEP65578 ID131114:IH131114 RZ131114:SD131114 ABV131114:ABZ131114 ALR131114:ALV131114 AVN131114:AVR131114 BFJ131114:BFN131114 BPF131114:BPJ131114 BZB131114:BZF131114 CIX131114:CJB131114 CST131114:CSX131114 DCP131114:DCT131114 DML131114:DMP131114 DWH131114:DWL131114 EGD131114:EGH131114 EPZ131114:EQD131114 EZV131114:EZZ131114 FJR131114:FJV131114 FTN131114:FTR131114 GDJ131114:GDN131114 GNF131114:GNJ131114 GXB131114:GXF131114 HGX131114:HHB131114 HQT131114:HQX131114 IAP131114:IAT131114 IKL131114:IKP131114 IUH131114:IUL131114 JED131114:JEH131114 JNZ131114:JOD131114 JXV131114:JXZ131114 KHR131114:KHV131114 KRN131114:KRR131114 LBJ131114:LBN131114 LLF131114:LLJ131114 LVB131114:LVF131114 MEX131114:MFB131114 MOT131114:MOX131114 MYP131114:MYT131114 NIL131114:NIP131114 NSH131114:NSL131114 OCD131114:OCH131114 OLZ131114:OMD131114 OVV131114:OVZ131114 PFR131114:PFV131114 PPN131114:PPR131114 PZJ131114:PZN131114 QJF131114:QJJ131114 QTB131114:QTF131114 RCX131114:RDB131114 RMT131114:RMX131114 RWP131114:RWT131114 SGL131114:SGP131114 SQH131114:SQL131114 TAD131114:TAH131114 TJZ131114:TKD131114 TTV131114:TTZ131114 UDR131114:UDV131114 UNN131114:UNR131114 UXJ131114:UXN131114 VHF131114:VHJ131114 VRB131114:VRF131114 WAX131114:WBB131114 WKT131114:WKX131114 WUP131114:WUT131114 XEL131114:XEP131114 ID196650:IH196650 RZ196650:SD196650 ABV196650:ABZ196650 ALR196650:ALV196650 AVN196650:AVR196650 BFJ196650:BFN196650 BPF196650:BPJ196650 BZB196650:BZF196650 CIX196650:CJB196650 CST196650:CSX196650 DCP196650:DCT196650 DML196650:DMP196650 DWH196650:DWL196650 EGD196650:EGH196650 EPZ196650:EQD196650 EZV196650:EZZ196650 FJR196650:FJV196650 FTN196650:FTR196650 GDJ196650:GDN196650 GNF196650:GNJ196650 GXB196650:GXF196650 HGX196650:HHB196650 HQT196650:HQX196650 IAP196650:IAT196650 IKL196650:IKP196650 IUH196650:IUL196650 JED196650:JEH196650 JNZ196650:JOD196650 JXV196650:JXZ196650 KHR196650:KHV196650 KRN196650:KRR196650 LBJ196650:LBN196650 LLF196650:LLJ196650 LVB196650:LVF196650 MEX196650:MFB196650 MOT196650:MOX196650 MYP196650:MYT196650 NIL196650:NIP196650 NSH196650:NSL196650 OCD196650:OCH196650 OLZ196650:OMD196650 OVV196650:OVZ196650 PFR196650:PFV196650 PPN196650:PPR196650 PZJ196650:PZN196650 QJF196650:QJJ196650 QTB196650:QTF196650 RCX196650:RDB196650 RMT196650:RMX196650 RWP196650:RWT196650 SGL196650:SGP196650 SQH196650:SQL196650 TAD196650:TAH196650 TJZ196650:TKD196650 TTV196650:TTZ196650 UDR196650:UDV196650 UNN196650:UNR196650 UXJ196650:UXN196650 VHF196650:VHJ196650 VRB196650:VRF196650 WAX196650:WBB196650 WKT196650:WKX196650 WUP196650:WUT196650 XEL196650:XEP196650 ID262186:IH262186 RZ262186:SD262186 ABV262186:ABZ262186 ALR262186:ALV262186 AVN262186:AVR262186 BFJ262186:BFN262186 BPF262186:BPJ262186 BZB262186:BZF262186 CIX262186:CJB262186 CST262186:CSX262186 DCP262186:DCT262186 DML262186:DMP262186 DWH262186:DWL262186 EGD262186:EGH262186 EPZ262186:EQD262186 EZV262186:EZZ262186 FJR262186:FJV262186 FTN262186:FTR262186 GDJ262186:GDN262186 GNF262186:GNJ262186 GXB262186:GXF262186 HGX262186:HHB262186 HQT262186:HQX262186 IAP262186:IAT262186 IKL262186:IKP262186 IUH262186:IUL262186 JED262186:JEH262186 JNZ262186:JOD262186 JXV262186:JXZ262186 KHR262186:KHV262186 KRN262186:KRR262186 LBJ262186:LBN262186 LLF262186:LLJ262186 LVB262186:LVF262186 MEX262186:MFB262186 MOT262186:MOX262186 MYP262186:MYT262186 NIL262186:NIP262186 NSH262186:NSL262186 OCD262186:OCH262186 OLZ262186:OMD262186 OVV262186:OVZ262186 PFR262186:PFV262186 PPN262186:PPR262186 PZJ262186:PZN262186 QJF262186:QJJ262186 QTB262186:QTF262186 RCX262186:RDB262186 RMT262186:RMX262186 RWP262186:RWT262186 SGL262186:SGP262186 SQH262186:SQL262186 TAD262186:TAH262186 TJZ262186:TKD262186 TTV262186:TTZ262186 UDR262186:UDV262186 UNN262186:UNR262186 UXJ262186:UXN262186 VHF262186:VHJ262186 VRB262186:VRF262186 WAX262186:WBB262186 WKT262186:WKX262186 WUP262186:WUT262186 XEL262186:XEP262186 ID327722:IH327722 RZ327722:SD327722 ABV327722:ABZ327722 ALR327722:ALV327722 AVN327722:AVR327722 BFJ327722:BFN327722 BPF327722:BPJ327722 BZB327722:BZF327722 CIX327722:CJB327722 CST327722:CSX327722 DCP327722:DCT327722 DML327722:DMP327722 DWH327722:DWL327722 EGD327722:EGH327722 EPZ327722:EQD327722 EZV327722:EZZ327722 FJR327722:FJV327722 FTN327722:FTR327722 GDJ327722:GDN327722 GNF327722:GNJ327722 GXB327722:GXF327722 HGX327722:HHB327722 HQT327722:HQX327722 IAP327722:IAT327722 IKL327722:IKP327722 IUH327722:IUL327722 JED327722:JEH327722 JNZ327722:JOD327722 JXV327722:JXZ327722 KHR327722:KHV327722 KRN327722:KRR327722 LBJ327722:LBN327722 LLF327722:LLJ327722 LVB327722:LVF327722 MEX327722:MFB327722 MOT327722:MOX327722 MYP327722:MYT327722 NIL327722:NIP327722 NSH327722:NSL327722 OCD327722:OCH327722 OLZ327722:OMD327722 OVV327722:OVZ327722 PFR327722:PFV327722 PPN327722:PPR327722 PZJ327722:PZN327722 QJF327722:QJJ327722 QTB327722:QTF327722 RCX327722:RDB327722 RMT327722:RMX327722 RWP327722:RWT327722 SGL327722:SGP327722 SQH327722:SQL327722 TAD327722:TAH327722 TJZ327722:TKD327722 TTV327722:TTZ327722 UDR327722:UDV327722 UNN327722:UNR327722 UXJ327722:UXN327722 VHF327722:VHJ327722 VRB327722:VRF327722 WAX327722:WBB327722 WKT327722:WKX327722 WUP327722:WUT327722 XEL327722:XEP327722 ID393258:IH393258 RZ393258:SD393258 ABV393258:ABZ393258 ALR393258:ALV393258 AVN393258:AVR393258 BFJ393258:BFN393258 BPF393258:BPJ393258 BZB393258:BZF393258 CIX393258:CJB393258 CST393258:CSX393258 DCP393258:DCT393258 DML393258:DMP393258 DWH393258:DWL393258 EGD393258:EGH393258 EPZ393258:EQD393258 EZV393258:EZZ393258 FJR393258:FJV393258 FTN393258:FTR393258 GDJ393258:GDN393258 GNF393258:GNJ393258 GXB393258:GXF393258 HGX393258:HHB393258 HQT393258:HQX393258 IAP393258:IAT393258 IKL393258:IKP393258 IUH393258:IUL393258 JED393258:JEH393258 JNZ393258:JOD393258 JXV393258:JXZ393258 KHR393258:KHV393258 KRN393258:KRR393258 LBJ393258:LBN393258 LLF393258:LLJ393258 LVB393258:LVF393258 MEX393258:MFB393258 MOT393258:MOX393258 MYP393258:MYT393258 NIL393258:NIP393258 NSH393258:NSL393258 OCD393258:OCH393258 OLZ393258:OMD393258 OVV393258:OVZ393258 PFR393258:PFV393258 PPN393258:PPR393258 PZJ393258:PZN393258 QJF393258:QJJ393258 QTB393258:QTF393258 RCX393258:RDB393258 RMT393258:RMX393258 RWP393258:RWT393258 SGL393258:SGP393258 SQH393258:SQL393258 TAD393258:TAH393258 TJZ393258:TKD393258 TTV393258:TTZ393258 UDR393258:UDV393258 UNN393258:UNR393258 UXJ393258:UXN393258 VHF393258:VHJ393258 VRB393258:VRF393258 WAX393258:WBB393258 WKT393258:WKX393258 WUP393258:WUT393258 XEL393258:XEP393258 ID458794:IH458794 RZ458794:SD458794 ABV458794:ABZ458794 ALR458794:ALV458794 AVN458794:AVR458794 BFJ458794:BFN458794 BPF458794:BPJ458794 BZB458794:BZF458794 CIX458794:CJB458794 CST458794:CSX458794 DCP458794:DCT458794 DML458794:DMP458794 DWH458794:DWL458794 EGD458794:EGH458794 EPZ458794:EQD458794 EZV458794:EZZ458794 FJR458794:FJV458794 FTN458794:FTR458794 GDJ458794:GDN458794 GNF458794:GNJ458794 GXB458794:GXF458794 HGX458794:HHB458794 HQT458794:HQX458794 IAP458794:IAT458794 IKL458794:IKP458794 IUH458794:IUL458794 JED458794:JEH458794 JNZ458794:JOD458794 JXV458794:JXZ458794 KHR458794:KHV458794 KRN458794:KRR458794 LBJ458794:LBN458794 LLF458794:LLJ458794 LVB458794:LVF458794 MEX458794:MFB458794 MOT458794:MOX458794 MYP458794:MYT458794 NIL458794:NIP458794 NSH458794:NSL458794 OCD458794:OCH458794 OLZ458794:OMD458794 OVV458794:OVZ458794 PFR458794:PFV458794 PPN458794:PPR458794 PZJ458794:PZN458794 QJF458794:QJJ458794 QTB458794:QTF458794 RCX458794:RDB458794 RMT458794:RMX458794 RWP458794:RWT458794 SGL458794:SGP458794 SQH458794:SQL458794 TAD458794:TAH458794 TJZ458794:TKD458794 TTV458794:TTZ458794 UDR458794:UDV458794 UNN458794:UNR458794 UXJ458794:UXN458794 VHF458794:VHJ458794 VRB458794:VRF458794 WAX458794:WBB458794 WKT458794:WKX458794 WUP458794:WUT458794 XEL458794:XEP458794 ID524330:IH524330 RZ524330:SD524330 ABV524330:ABZ524330 ALR524330:ALV524330 AVN524330:AVR524330 BFJ524330:BFN524330 BPF524330:BPJ524330 BZB524330:BZF524330 CIX524330:CJB524330 CST524330:CSX524330 DCP524330:DCT524330 DML524330:DMP524330 DWH524330:DWL524330 EGD524330:EGH524330 EPZ524330:EQD524330 EZV524330:EZZ524330 FJR524330:FJV524330 FTN524330:FTR524330 GDJ524330:GDN524330 GNF524330:GNJ524330 GXB524330:GXF524330 HGX524330:HHB524330 HQT524330:HQX524330 IAP524330:IAT524330 IKL524330:IKP524330 IUH524330:IUL524330 JED524330:JEH524330 JNZ524330:JOD524330 JXV524330:JXZ524330 KHR524330:KHV524330 KRN524330:KRR524330 LBJ524330:LBN524330 LLF524330:LLJ524330 LVB524330:LVF524330 MEX524330:MFB524330 MOT524330:MOX524330 MYP524330:MYT524330 NIL524330:NIP524330 NSH524330:NSL524330 OCD524330:OCH524330 OLZ524330:OMD524330 OVV524330:OVZ524330 PFR524330:PFV524330 PPN524330:PPR524330 PZJ524330:PZN524330 QJF524330:QJJ524330 QTB524330:QTF524330 RCX524330:RDB524330 RMT524330:RMX524330 RWP524330:RWT524330 SGL524330:SGP524330 SQH524330:SQL524330 TAD524330:TAH524330 TJZ524330:TKD524330 TTV524330:TTZ524330 UDR524330:UDV524330 UNN524330:UNR524330 UXJ524330:UXN524330 VHF524330:VHJ524330 VRB524330:VRF524330 WAX524330:WBB524330 WKT524330:WKX524330 WUP524330:WUT524330 XEL524330:XEP524330 ID589866:IH589866 RZ589866:SD589866 ABV589866:ABZ589866 ALR589866:ALV589866 AVN589866:AVR589866 BFJ589866:BFN589866 BPF589866:BPJ589866 BZB589866:BZF589866 CIX589866:CJB589866 CST589866:CSX589866 DCP589866:DCT589866 DML589866:DMP589866 DWH589866:DWL589866 EGD589866:EGH589866 EPZ589866:EQD589866 EZV589866:EZZ589866 FJR589866:FJV589866 FTN589866:FTR589866 GDJ589866:GDN589866 GNF589866:GNJ589866 GXB589866:GXF589866 HGX589866:HHB589866 HQT589866:HQX589866 IAP589866:IAT589866 IKL589866:IKP589866 IUH589866:IUL589866 JED589866:JEH589866 JNZ589866:JOD589866 JXV589866:JXZ589866 KHR589866:KHV589866 KRN589866:KRR589866 LBJ589866:LBN589866 LLF589866:LLJ589866 LVB589866:LVF589866 MEX589866:MFB589866 MOT589866:MOX589866 MYP589866:MYT589866 NIL589866:NIP589866 NSH589866:NSL589866 OCD589866:OCH589866 OLZ589866:OMD589866 OVV589866:OVZ589866 PFR589866:PFV589866 PPN589866:PPR589866 PZJ589866:PZN589866 QJF589866:QJJ589866 QTB589866:QTF589866 RCX589866:RDB589866 RMT589866:RMX589866 RWP589866:RWT589866 SGL589866:SGP589866 SQH589866:SQL589866 TAD589866:TAH589866 TJZ589866:TKD589866 TTV589866:TTZ589866 UDR589866:UDV589866 UNN589866:UNR589866 UXJ589866:UXN589866 VHF589866:VHJ589866 VRB589866:VRF589866 WAX589866:WBB589866 WKT589866:WKX589866 WUP589866:WUT589866 XEL589866:XEP589866 ID655402:IH655402 RZ655402:SD655402 ABV655402:ABZ655402 ALR655402:ALV655402 AVN655402:AVR655402 BFJ655402:BFN655402 BPF655402:BPJ655402 BZB655402:BZF655402 CIX655402:CJB655402 CST655402:CSX655402 DCP655402:DCT655402 DML655402:DMP655402 DWH655402:DWL655402 EGD655402:EGH655402 EPZ655402:EQD655402 EZV655402:EZZ655402 FJR655402:FJV655402 FTN655402:FTR655402 GDJ655402:GDN655402 GNF655402:GNJ655402 GXB655402:GXF655402 HGX655402:HHB655402 HQT655402:HQX655402 IAP655402:IAT655402 IKL655402:IKP655402 IUH655402:IUL655402 JED655402:JEH655402 JNZ655402:JOD655402 JXV655402:JXZ655402 KHR655402:KHV655402 KRN655402:KRR655402 LBJ655402:LBN655402 LLF655402:LLJ655402 LVB655402:LVF655402 MEX655402:MFB655402 MOT655402:MOX655402 MYP655402:MYT655402 NIL655402:NIP655402 NSH655402:NSL655402 OCD655402:OCH655402 OLZ655402:OMD655402 OVV655402:OVZ655402 PFR655402:PFV655402 PPN655402:PPR655402 PZJ655402:PZN655402 QJF655402:QJJ655402 QTB655402:QTF655402 RCX655402:RDB655402 RMT655402:RMX655402 RWP655402:RWT655402 SGL655402:SGP655402 SQH655402:SQL655402 TAD655402:TAH655402 TJZ655402:TKD655402 TTV655402:TTZ655402 UDR655402:UDV655402 UNN655402:UNR655402 UXJ655402:UXN655402 VHF655402:VHJ655402 VRB655402:VRF655402 WAX655402:WBB655402 WKT655402:WKX655402 WUP655402:WUT655402 XEL655402:XEP655402 ID720938:IH720938 RZ720938:SD720938 ABV720938:ABZ720938 ALR720938:ALV720938 AVN720938:AVR720938 BFJ720938:BFN720938 BPF720938:BPJ720938 BZB720938:BZF720938 CIX720938:CJB720938 CST720938:CSX720938 DCP720938:DCT720938 DML720938:DMP720938 DWH720938:DWL720938 EGD720938:EGH720938 EPZ720938:EQD720938 EZV720938:EZZ720938 FJR720938:FJV720938 FTN720938:FTR720938 GDJ720938:GDN720938 GNF720938:GNJ720938 GXB720938:GXF720938 HGX720938:HHB720938 HQT720938:HQX720938 IAP720938:IAT720938 IKL720938:IKP720938 IUH720938:IUL720938 JED720938:JEH720938 JNZ720938:JOD720938 JXV720938:JXZ720938 KHR720938:KHV720938 KRN720938:KRR720938 LBJ720938:LBN720938 LLF720938:LLJ720938 LVB720938:LVF720938 MEX720938:MFB720938 MOT720938:MOX720938 MYP720938:MYT720938 NIL720938:NIP720938 NSH720938:NSL720938 OCD720938:OCH720938 OLZ720938:OMD720938 OVV720938:OVZ720938 PFR720938:PFV720938 PPN720938:PPR720938 PZJ720938:PZN720938 QJF720938:QJJ720938 QTB720938:QTF720938 RCX720938:RDB720938 RMT720938:RMX720938 RWP720938:RWT720938 SGL720938:SGP720938 SQH720938:SQL720938 TAD720938:TAH720938 TJZ720938:TKD720938 TTV720938:TTZ720938 UDR720938:UDV720938 UNN720938:UNR720938 UXJ720938:UXN720938 VHF720938:VHJ720938 VRB720938:VRF720938 WAX720938:WBB720938 WKT720938:WKX720938 WUP720938:WUT720938 XEL720938:XEP720938 ID786474:IH786474 RZ786474:SD786474 ABV786474:ABZ786474 ALR786474:ALV786474 AVN786474:AVR786474 BFJ786474:BFN786474 BPF786474:BPJ786474 BZB786474:BZF786474 CIX786474:CJB786474 CST786474:CSX786474 DCP786474:DCT786474 DML786474:DMP786474 DWH786474:DWL786474 EGD786474:EGH786474 EPZ786474:EQD786474 EZV786474:EZZ786474 FJR786474:FJV786474 FTN786474:FTR786474 GDJ786474:GDN786474 GNF786474:GNJ786474 GXB786474:GXF786474 HGX786474:HHB786474 HQT786474:HQX786474 IAP786474:IAT786474 IKL786474:IKP786474 IUH786474:IUL786474 JED786474:JEH786474 JNZ786474:JOD786474 JXV786474:JXZ786474 KHR786474:KHV786474 KRN786474:KRR786474 LBJ786474:LBN786474 LLF786474:LLJ786474 LVB786474:LVF786474 MEX786474:MFB786474 MOT786474:MOX786474 MYP786474:MYT786474 NIL786474:NIP786474 NSH786474:NSL786474 OCD786474:OCH786474 OLZ786474:OMD786474 OVV786474:OVZ786474 PFR786474:PFV786474 PPN786474:PPR786474 PZJ786474:PZN786474 QJF786474:QJJ786474 QTB786474:QTF786474 RCX786474:RDB786474 RMT786474:RMX786474 RWP786474:RWT786474 SGL786474:SGP786474 SQH786474:SQL786474 TAD786474:TAH786474 TJZ786474:TKD786474 TTV786474:TTZ786474 UDR786474:UDV786474 UNN786474:UNR786474 UXJ786474:UXN786474 VHF786474:VHJ786474 VRB786474:VRF786474 WAX786474:WBB786474 WKT786474:WKX786474 WUP786474:WUT786474 XEL786474:XEP786474 ID852010:IH852010 RZ852010:SD852010 ABV852010:ABZ852010 ALR852010:ALV852010 AVN852010:AVR852010 BFJ852010:BFN852010 BPF852010:BPJ852010 BZB852010:BZF852010 CIX852010:CJB852010 CST852010:CSX852010 DCP852010:DCT852010 DML852010:DMP852010 DWH852010:DWL852010 EGD852010:EGH852010 EPZ852010:EQD852010 EZV852010:EZZ852010 FJR852010:FJV852010 FTN852010:FTR852010 GDJ852010:GDN852010 GNF852010:GNJ852010 GXB852010:GXF852010 HGX852010:HHB852010 HQT852010:HQX852010 IAP852010:IAT852010 IKL852010:IKP852010 IUH852010:IUL852010 JED852010:JEH852010 JNZ852010:JOD852010 JXV852010:JXZ852010 KHR852010:KHV852010 KRN852010:KRR852010 LBJ852010:LBN852010 LLF852010:LLJ852010 LVB852010:LVF852010 MEX852010:MFB852010 MOT852010:MOX852010 MYP852010:MYT852010 NIL852010:NIP852010 NSH852010:NSL852010 OCD852010:OCH852010 OLZ852010:OMD852010 OVV852010:OVZ852010 PFR852010:PFV852010 PPN852010:PPR852010 PZJ852010:PZN852010 QJF852010:QJJ852010 QTB852010:QTF852010 RCX852010:RDB852010 RMT852010:RMX852010 RWP852010:RWT852010 SGL852010:SGP852010 SQH852010:SQL852010 TAD852010:TAH852010 TJZ852010:TKD852010 TTV852010:TTZ852010 UDR852010:UDV852010 UNN852010:UNR852010 UXJ852010:UXN852010 VHF852010:VHJ852010 VRB852010:VRF852010 WAX852010:WBB852010 WKT852010:WKX852010 WUP852010:WUT852010 XEL852010:XEP852010 ID917546:IH917546 RZ917546:SD917546 ABV917546:ABZ917546 ALR917546:ALV917546 AVN917546:AVR917546 BFJ917546:BFN917546 BPF917546:BPJ917546 BZB917546:BZF917546 CIX917546:CJB917546 CST917546:CSX917546 DCP917546:DCT917546 DML917546:DMP917546 DWH917546:DWL917546 EGD917546:EGH917546 EPZ917546:EQD917546 EZV917546:EZZ917546 FJR917546:FJV917546 FTN917546:FTR917546 GDJ917546:GDN917546 GNF917546:GNJ917546 GXB917546:GXF917546 HGX917546:HHB917546 HQT917546:HQX917546 IAP917546:IAT917546 IKL917546:IKP917546 IUH917546:IUL917546 JED917546:JEH917546 JNZ917546:JOD917546 JXV917546:JXZ917546 KHR917546:KHV917546 KRN917546:KRR917546 LBJ917546:LBN917546 LLF917546:LLJ917546 LVB917546:LVF917546 MEX917546:MFB917546 MOT917546:MOX917546 MYP917546:MYT917546 NIL917546:NIP917546 NSH917546:NSL917546 OCD917546:OCH917546 OLZ917546:OMD917546 OVV917546:OVZ917546 PFR917546:PFV917546 PPN917546:PPR917546 PZJ917546:PZN917546 QJF917546:QJJ917546 QTB917546:QTF917546 RCX917546:RDB917546 RMT917546:RMX917546 RWP917546:RWT917546 SGL917546:SGP917546 SQH917546:SQL917546 TAD917546:TAH917546 TJZ917546:TKD917546 TTV917546:TTZ917546 UDR917546:UDV917546 UNN917546:UNR917546 UXJ917546:UXN917546 VHF917546:VHJ917546 VRB917546:VRF917546 WAX917546:WBB917546 WKT917546:WKX917546 WUP917546:WUT917546 XEL917546:XEP917546 ID983082:IH983082 RZ983082:SD983082 ABV983082:ABZ983082 ALR983082:ALV983082 AVN983082:AVR983082 BFJ983082:BFN983082 BPF983082:BPJ983082 BZB983082:BZF983082 CIX983082:CJB983082 CST983082:CSX983082 DCP983082:DCT983082 DML983082:DMP983082 DWH983082:DWL983082 EGD983082:EGH983082 EPZ983082:EQD983082 EZV983082:EZZ983082 FJR983082:FJV983082 FTN983082:FTR983082 GDJ983082:GDN983082 GNF983082:GNJ983082 GXB983082:GXF983082 HGX983082:HHB983082 HQT983082:HQX983082 IAP983082:IAT983082 IKL983082:IKP983082 IUH983082:IUL983082 JED983082:JEH983082 JNZ983082:JOD983082 JXV983082:JXZ983082 KHR983082:KHV983082 KRN983082:KRR983082 LBJ983082:LBN983082 LLF983082:LLJ983082 LVB983082:LVF983082 MEX983082:MFB983082 MOT983082:MOX983082 MYP983082:MYT983082 NIL983082:NIP983082 NSH983082:NSL983082 OCD983082:OCH983082 OLZ983082:OMD983082 OVV983082:OVZ983082 PFR983082:PFV983082 PPN983082:PPR983082 PZJ983082:PZN983082 QJF983082:QJJ983082 QTB983082:QTF983082 RCX983082:RDB983082 RMT983082:RMX983082 RWP983082:RWT983082 SGL983082:SGP983082 SQH983082:SQL983082 TAD983082:TAH983082 TJZ983082:TKD983082 TTV983082:TTZ983082 UDR983082:UDV983082 UNN983082:UNR983082 UXJ983082:UXN983082 VHF983082:VHJ983082 VRB983082:VRF983082 WAX983082:WBB983082 WKT983082:WKX983082 WUP983082:WUT983082 XEL983082:XEP983082 ID6:IH8 RZ6:SD8 ABV6:ABZ8 ALR6:ALV8 AVN6:AVR8 BFJ6:BFN8 BPF6:BPJ8 BZB6:BZF8 CIX6:CJB8 CST6:CSX8 DCP6:DCT8 DML6:DMP8 DWH6:DWL8 EGD6:EGH8 EPZ6:EQD8 EZV6:EZZ8 FJR6:FJV8 FTN6:FTR8 GDJ6:GDN8 GNF6:GNJ8 GXB6:GXF8 HGX6:HHB8 HQT6:HQX8 IAP6:IAT8 IKL6:IKP8 IUH6:IUL8 JED6:JEH8 JNZ6:JOD8 JXV6:JXZ8 KHR6:KHV8 KRN6:KRR8 LBJ6:LBN8 LLF6:LLJ8 LVB6:LVF8 MEX6:MFB8 MOT6:MOX8 MYP6:MYT8 NIL6:NIP8 NSH6:NSL8 OCD6:OCH8 OLZ6:OMD8 OVV6:OVZ8 PFR6:PFV8 PPN6:PPR8 PZJ6:PZN8 QJF6:QJJ8 QTB6:QTF8 RCX6:RDB8 RMT6:RMX8 RWP6:RWT8 SGL6:SGP8 SQH6:SQL8 TAD6:TAH8 TJZ6:TKD8 TTV6:TTZ8 UDR6:UDV8 UNN6:UNR8 UXJ6:UXN8 VHF6:VHJ8 VRB6:VRF8 WAX6:WBB8 WKT6:WKX8 WUP6:WUT8 XEL6:XEP8 ID65542:IH65544 RZ65542:SD65544 ABV65542:ABZ65544 ALR65542:ALV65544 AVN65542:AVR65544 BFJ65542:BFN65544 BPF65542:BPJ65544 BZB65542:BZF65544 CIX65542:CJB65544 CST65542:CSX65544 DCP65542:DCT65544 DML65542:DMP65544 DWH65542:DWL65544 EGD65542:EGH65544 EPZ65542:EQD65544 EZV65542:EZZ65544 FJR65542:FJV65544 FTN65542:FTR65544 GDJ65542:GDN65544 GNF65542:GNJ65544 GXB65542:GXF65544 HGX65542:HHB65544 HQT65542:HQX65544 IAP65542:IAT65544 IKL65542:IKP65544 IUH65542:IUL65544 JED65542:JEH65544 JNZ65542:JOD65544 JXV65542:JXZ65544 KHR65542:KHV65544 KRN65542:KRR65544 LBJ65542:LBN65544 LLF65542:LLJ65544 LVB65542:LVF65544 MEX65542:MFB65544 MOT65542:MOX65544 MYP65542:MYT65544 NIL65542:NIP65544 NSH65542:NSL65544 OCD65542:OCH65544 OLZ65542:OMD65544 OVV65542:OVZ65544 PFR65542:PFV65544 PPN65542:PPR65544 PZJ65542:PZN65544 QJF65542:QJJ65544 QTB65542:QTF65544 RCX65542:RDB65544 RMT65542:RMX65544 RWP65542:RWT65544 SGL65542:SGP65544 SQH65542:SQL65544 TAD65542:TAH65544 TJZ65542:TKD65544 TTV65542:TTZ65544 UDR65542:UDV65544 UNN65542:UNR65544 UXJ65542:UXN65544 VHF65542:VHJ65544 VRB65542:VRF65544 WAX65542:WBB65544 WKT65542:WKX65544 WUP65542:WUT65544 XEL65542:XEP65544 ID131078:IH131080 RZ131078:SD131080 ABV131078:ABZ131080 ALR131078:ALV131080 AVN131078:AVR131080 BFJ131078:BFN131080 BPF131078:BPJ131080 BZB131078:BZF131080 CIX131078:CJB131080 CST131078:CSX131080 DCP131078:DCT131080 DML131078:DMP131080 DWH131078:DWL131080 EGD131078:EGH131080 EPZ131078:EQD131080 EZV131078:EZZ131080 FJR131078:FJV131080 FTN131078:FTR131080 GDJ131078:GDN131080 GNF131078:GNJ131080 GXB131078:GXF131080 HGX131078:HHB131080 HQT131078:HQX131080 IAP131078:IAT131080 IKL131078:IKP131080 IUH131078:IUL131080 JED131078:JEH131080 JNZ131078:JOD131080 JXV131078:JXZ131080 KHR131078:KHV131080 KRN131078:KRR131080 LBJ131078:LBN131080 LLF131078:LLJ131080 LVB131078:LVF131080 MEX131078:MFB131080 MOT131078:MOX131080 MYP131078:MYT131080 NIL131078:NIP131080 NSH131078:NSL131080 OCD131078:OCH131080 OLZ131078:OMD131080 OVV131078:OVZ131080 PFR131078:PFV131080 PPN131078:PPR131080 PZJ131078:PZN131080 QJF131078:QJJ131080 QTB131078:QTF131080 RCX131078:RDB131080 RMT131078:RMX131080 RWP131078:RWT131080 SGL131078:SGP131080 SQH131078:SQL131080 TAD131078:TAH131080 TJZ131078:TKD131080 TTV131078:TTZ131080 UDR131078:UDV131080 UNN131078:UNR131080 UXJ131078:UXN131080 VHF131078:VHJ131080 VRB131078:VRF131080 WAX131078:WBB131080 WKT131078:WKX131080 WUP131078:WUT131080 XEL131078:XEP131080 ID196614:IH196616 RZ196614:SD196616 ABV196614:ABZ196616 ALR196614:ALV196616 AVN196614:AVR196616 BFJ196614:BFN196616 BPF196614:BPJ196616 BZB196614:BZF196616 CIX196614:CJB196616 CST196614:CSX196616 DCP196614:DCT196616 DML196614:DMP196616 DWH196614:DWL196616 EGD196614:EGH196616 EPZ196614:EQD196616 EZV196614:EZZ196616 FJR196614:FJV196616 FTN196614:FTR196616 GDJ196614:GDN196616 GNF196614:GNJ196616 GXB196614:GXF196616 HGX196614:HHB196616 HQT196614:HQX196616 IAP196614:IAT196616 IKL196614:IKP196616 IUH196614:IUL196616 JED196614:JEH196616 JNZ196614:JOD196616 JXV196614:JXZ196616 KHR196614:KHV196616 KRN196614:KRR196616 LBJ196614:LBN196616 LLF196614:LLJ196616 LVB196614:LVF196616 MEX196614:MFB196616 MOT196614:MOX196616 MYP196614:MYT196616 NIL196614:NIP196616 NSH196614:NSL196616 OCD196614:OCH196616 OLZ196614:OMD196616 OVV196614:OVZ196616 PFR196614:PFV196616 PPN196614:PPR196616 PZJ196614:PZN196616 QJF196614:QJJ196616 QTB196614:QTF196616 RCX196614:RDB196616 RMT196614:RMX196616 RWP196614:RWT196616 SGL196614:SGP196616 SQH196614:SQL196616 TAD196614:TAH196616 TJZ196614:TKD196616 TTV196614:TTZ196616 UDR196614:UDV196616 UNN196614:UNR196616 UXJ196614:UXN196616 VHF196614:VHJ196616 VRB196614:VRF196616 WAX196614:WBB196616 WKT196614:WKX196616 WUP196614:WUT196616 XEL196614:XEP196616 ID262150:IH262152 RZ262150:SD262152 ABV262150:ABZ262152 ALR262150:ALV262152 AVN262150:AVR262152 BFJ262150:BFN262152 BPF262150:BPJ262152 BZB262150:BZF262152 CIX262150:CJB262152 CST262150:CSX262152 DCP262150:DCT262152 DML262150:DMP262152 DWH262150:DWL262152 EGD262150:EGH262152 EPZ262150:EQD262152 EZV262150:EZZ262152 FJR262150:FJV262152 FTN262150:FTR262152 GDJ262150:GDN262152 GNF262150:GNJ262152 GXB262150:GXF262152 HGX262150:HHB262152 HQT262150:HQX262152 IAP262150:IAT262152 IKL262150:IKP262152 IUH262150:IUL262152 JED262150:JEH262152 JNZ262150:JOD262152 JXV262150:JXZ262152 KHR262150:KHV262152 KRN262150:KRR262152 LBJ262150:LBN262152 LLF262150:LLJ262152 LVB262150:LVF262152 MEX262150:MFB262152 MOT262150:MOX262152 MYP262150:MYT262152 NIL262150:NIP262152 NSH262150:NSL262152 OCD262150:OCH262152 OLZ262150:OMD262152 OVV262150:OVZ262152 PFR262150:PFV262152 PPN262150:PPR262152 PZJ262150:PZN262152 QJF262150:QJJ262152 QTB262150:QTF262152 RCX262150:RDB262152 RMT262150:RMX262152 RWP262150:RWT262152 SGL262150:SGP262152 SQH262150:SQL262152 TAD262150:TAH262152 TJZ262150:TKD262152 TTV262150:TTZ262152 UDR262150:UDV262152 UNN262150:UNR262152 UXJ262150:UXN262152 VHF262150:VHJ262152 VRB262150:VRF262152 WAX262150:WBB262152 WKT262150:WKX262152 WUP262150:WUT262152 XEL262150:XEP262152 ID327686:IH327688 RZ327686:SD327688 ABV327686:ABZ327688 ALR327686:ALV327688 AVN327686:AVR327688 BFJ327686:BFN327688 BPF327686:BPJ327688 BZB327686:BZF327688 CIX327686:CJB327688 CST327686:CSX327688 DCP327686:DCT327688 DML327686:DMP327688 DWH327686:DWL327688 EGD327686:EGH327688 EPZ327686:EQD327688 EZV327686:EZZ327688 FJR327686:FJV327688 FTN327686:FTR327688 GDJ327686:GDN327688 GNF327686:GNJ327688 GXB327686:GXF327688 HGX327686:HHB327688 HQT327686:HQX327688 IAP327686:IAT327688 IKL327686:IKP327688 IUH327686:IUL327688 JED327686:JEH327688 JNZ327686:JOD327688 JXV327686:JXZ327688 KHR327686:KHV327688 KRN327686:KRR327688 LBJ327686:LBN327688 LLF327686:LLJ327688 LVB327686:LVF327688 MEX327686:MFB327688 MOT327686:MOX327688 MYP327686:MYT327688 NIL327686:NIP327688 NSH327686:NSL327688 OCD327686:OCH327688 OLZ327686:OMD327688 OVV327686:OVZ327688 PFR327686:PFV327688 PPN327686:PPR327688 PZJ327686:PZN327688 QJF327686:QJJ327688 QTB327686:QTF327688 RCX327686:RDB327688 RMT327686:RMX327688 RWP327686:RWT327688 SGL327686:SGP327688 SQH327686:SQL327688 TAD327686:TAH327688 TJZ327686:TKD327688 TTV327686:TTZ327688 UDR327686:UDV327688 UNN327686:UNR327688 UXJ327686:UXN327688 VHF327686:VHJ327688 VRB327686:VRF327688 WAX327686:WBB327688 WKT327686:WKX327688 WUP327686:WUT327688 XEL327686:XEP327688 ID393222:IH393224 RZ393222:SD393224 ABV393222:ABZ393224 ALR393222:ALV393224 AVN393222:AVR393224 BFJ393222:BFN393224 BPF393222:BPJ393224 BZB393222:BZF393224 CIX393222:CJB393224 CST393222:CSX393224 DCP393222:DCT393224 DML393222:DMP393224 DWH393222:DWL393224 EGD393222:EGH393224 EPZ393222:EQD393224 EZV393222:EZZ393224 FJR393222:FJV393224 FTN393222:FTR393224 GDJ393222:GDN393224 GNF393222:GNJ393224 GXB393222:GXF393224 HGX393222:HHB393224 HQT393222:HQX393224 IAP393222:IAT393224 IKL393222:IKP393224 IUH393222:IUL393224 JED393222:JEH393224 JNZ393222:JOD393224 JXV393222:JXZ393224 KHR393222:KHV393224 KRN393222:KRR393224 LBJ393222:LBN393224 LLF393222:LLJ393224 LVB393222:LVF393224 MEX393222:MFB393224 MOT393222:MOX393224 MYP393222:MYT393224 NIL393222:NIP393224 NSH393222:NSL393224 OCD393222:OCH393224 OLZ393222:OMD393224 OVV393222:OVZ393224 PFR393222:PFV393224 PPN393222:PPR393224 PZJ393222:PZN393224 QJF393222:QJJ393224 QTB393222:QTF393224 RCX393222:RDB393224 RMT393222:RMX393224 RWP393222:RWT393224 SGL393222:SGP393224 SQH393222:SQL393224 TAD393222:TAH393224 TJZ393222:TKD393224 TTV393222:TTZ393224 UDR393222:UDV393224 UNN393222:UNR393224 UXJ393222:UXN393224 VHF393222:VHJ393224 VRB393222:VRF393224 WAX393222:WBB393224 WKT393222:WKX393224 WUP393222:WUT393224 XEL393222:XEP393224 ID458758:IH458760 RZ458758:SD458760 ABV458758:ABZ458760 ALR458758:ALV458760 AVN458758:AVR458760 BFJ458758:BFN458760 BPF458758:BPJ458760 BZB458758:BZF458760 CIX458758:CJB458760 CST458758:CSX458760 DCP458758:DCT458760 DML458758:DMP458760 DWH458758:DWL458760 EGD458758:EGH458760 EPZ458758:EQD458760 EZV458758:EZZ458760 FJR458758:FJV458760 FTN458758:FTR458760 GDJ458758:GDN458760 GNF458758:GNJ458760 GXB458758:GXF458760 HGX458758:HHB458760 HQT458758:HQX458760 IAP458758:IAT458760 IKL458758:IKP458760 IUH458758:IUL458760 JED458758:JEH458760 JNZ458758:JOD458760 JXV458758:JXZ458760 KHR458758:KHV458760 KRN458758:KRR458760 LBJ458758:LBN458760 LLF458758:LLJ458760 LVB458758:LVF458760 MEX458758:MFB458760 MOT458758:MOX458760 MYP458758:MYT458760 NIL458758:NIP458760 NSH458758:NSL458760 OCD458758:OCH458760 OLZ458758:OMD458760 OVV458758:OVZ458760 PFR458758:PFV458760 PPN458758:PPR458760 PZJ458758:PZN458760 QJF458758:QJJ458760 QTB458758:QTF458760 RCX458758:RDB458760 RMT458758:RMX458760 RWP458758:RWT458760 SGL458758:SGP458760 SQH458758:SQL458760 TAD458758:TAH458760 TJZ458758:TKD458760 TTV458758:TTZ458760 UDR458758:UDV458760 UNN458758:UNR458760 UXJ458758:UXN458760 VHF458758:VHJ458760 VRB458758:VRF458760 WAX458758:WBB458760 WKT458758:WKX458760 WUP458758:WUT458760 XEL458758:XEP458760 ID524294:IH524296 RZ524294:SD524296 ABV524294:ABZ524296 ALR524294:ALV524296 AVN524294:AVR524296 BFJ524294:BFN524296 BPF524294:BPJ524296 BZB524294:BZF524296 CIX524294:CJB524296 CST524294:CSX524296 DCP524294:DCT524296 DML524294:DMP524296 DWH524294:DWL524296 EGD524294:EGH524296 EPZ524294:EQD524296 EZV524294:EZZ524296 FJR524294:FJV524296 FTN524294:FTR524296 GDJ524294:GDN524296 GNF524294:GNJ524296 GXB524294:GXF524296 HGX524294:HHB524296 HQT524294:HQX524296 IAP524294:IAT524296 IKL524294:IKP524296 IUH524294:IUL524296 JED524294:JEH524296 JNZ524294:JOD524296 JXV524294:JXZ524296 KHR524294:KHV524296 KRN524294:KRR524296 LBJ524294:LBN524296 LLF524294:LLJ524296 LVB524294:LVF524296 MEX524294:MFB524296 MOT524294:MOX524296 MYP524294:MYT524296 NIL524294:NIP524296 NSH524294:NSL524296 OCD524294:OCH524296 OLZ524294:OMD524296 OVV524294:OVZ524296 PFR524294:PFV524296 PPN524294:PPR524296 PZJ524294:PZN524296 QJF524294:QJJ524296 QTB524294:QTF524296 RCX524294:RDB524296 RMT524294:RMX524296 RWP524294:RWT524296 SGL524294:SGP524296 SQH524294:SQL524296 TAD524294:TAH524296 TJZ524294:TKD524296 TTV524294:TTZ524296 UDR524294:UDV524296 UNN524294:UNR524296 UXJ524294:UXN524296 VHF524294:VHJ524296 VRB524294:VRF524296 WAX524294:WBB524296 WKT524294:WKX524296 WUP524294:WUT524296 XEL524294:XEP524296 ID589830:IH589832 RZ589830:SD589832 ABV589830:ABZ589832 ALR589830:ALV589832 AVN589830:AVR589832 BFJ589830:BFN589832 BPF589830:BPJ589832 BZB589830:BZF589832 CIX589830:CJB589832 CST589830:CSX589832 DCP589830:DCT589832 DML589830:DMP589832 DWH589830:DWL589832 EGD589830:EGH589832 EPZ589830:EQD589832 EZV589830:EZZ589832 FJR589830:FJV589832 FTN589830:FTR589832 GDJ589830:GDN589832 GNF589830:GNJ589832 GXB589830:GXF589832 HGX589830:HHB589832 HQT589830:HQX589832 IAP589830:IAT589832 IKL589830:IKP589832 IUH589830:IUL589832 JED589830:JEH589832 JNZ589830:JOD589832 JXV589830:JXZ589832 KHR589830:KHV589832 KRN589830:KRR589832 LBJ589830:LBN589832 LLF589830:LLJ589832 LVB589830:LVF589832 MEX589830:MFB589832 MOT589830:MOX589832 MYP589830:MYT589832 NIL589830:NIP589832 NSH589830:NSL589832 OCD589830:OCH589832 OLZ589830:OMD589832 OVV589830:OVZ589832 PFR589830:PFV589832 PPN589830:PPR589832 PZJ589830:PZN589832 QJF589830:QJJ589832 QTB589830:QTF589832 RCX589830:RDB589832 RMT589830:RMX589832 RWP589830:RWT589832 SGL589830:SGP589832 SQH589830:SQL589832 TAD589830:TAH589832 TJZ589830:TKD589832 TTV589830:TTZ589832 UDR589830:UDV589832 UNN589830:UNR589832 UXJ589830:UXN589832 VHF589830:VHJ589832 VRB589830:VRF589832 WAX589830:WBB589832 WKT589830:WKX589832 WUP589830:WUT589832 XEL589830:XEP589832 ID655366:IH655368 RZ655366:SD655368 ABV655366:ABZ655368 ALR655366:ALV655368 AVN655366:AVR655368 BFJ655366:BFN655368 BPF655366:BPJ655368 BZB655366:BZF655368 CIX655366:CJB655368 CST655366:CSX655368 DCP655366:DCT655368 DML655366:DMP655368 DWH655366:DWL655368 EGD655366:EGH655368 EPZ655366:EQD655368 EZV655366:EZZ655368 FJR655366:FJV655368 FTN655366:FTR655368 GDJ655366:GDN655368 GNF655366:GNJ655368 GXB655366:GXF655368 HGX655366:HHB655368 HQT655366:HQX655368 IAP655366:IAT655368 IKL655366:IKP655368 IUH655366:IUL655368 JED655366:JEH655368 JNZ655366:JOD655368 JXV655366:JXZ655368 KHR655366:KHV655368 KRN655366:KRR655368 LBJ655366:LBN655368 LLF655366:LLJ655368 LVB655366:LVF655368 MEX655366:MFB655368 MOT655366:MOX655368 MYP655366:MYT655368 NIL655366:NIP655368 NSH655366:NSL655368 OCD655366:OCH655368 OLZ655366:OMD655368 OVV655366:OVZ655368 PFR655366:PFV655368 PPN655366:PPR655368 PZJ655366:PZN655368 QJF655366:QJJ655368 QTB655366:QTF655368 RCX655366:RDB655368 RMT655366:RMX655368 RWP655366:RWT655368 SGL655366:SGP655368 SQH655366:SQL655368 TAD655366:TAH655368 TJZ655366:TKD655368 TTV655366:TTZ655368 UDR655366:UDV655368 UNN655366:UNR655368 UXJ655366:UXN655368 VHF655366:VHJ655368 VRB655366:VRF655368 WAX655366:WBB655368 WKT655366:WKX655368 WUP655366:WUT655368 XEL655366:XEP655368 ID720902:IH720904 RZ720902:SD720904 ABV720902:ABZ720904 ALR720902:ALV720904 AVN720902:AVR720904 BFJ720902:BFN720904 BPF720902:BPJ720904 BZB720902:BZF720904 CIX720902:CJB720904 CST720902:CSX720904 DCP720902:DCT720904 DML720902:DMP720904 DWH720902:DWL720904 EGD720902:EGH720904 EPZ720902:EQD720904 EZV720902:EZZ720904 FJR720902:FJV720904 FTN720902:FTR720904 GDJ720902:GDN720904 GNF720902:GNJ720904 GXB720902:GXF720904 HGX720902:HHB720904 HQT720902:HQX720904 IAP720902:IAT720904 IKL720902:IKP720904 IUH720902:IUL720904 JED720902:JEH720904 JNZ720902:JOD720904 JXV720902:JXZ720904 KHR720902:KHV720904 KRN720902:KRR720904 LBJ720902:LBN720904 LLF720902:LLJ720904 LVB720902:LVF720904 MEX720902:MFB720904 MOT720902:MOX720904 MYP720902:MYT720904 NIL720902:NIP720904 NSH720902:NSL720904 OCD720902:OCH720904 OLZ720902:OMD720904 OVV720902:OVZ720904 PFR720902:PFV720904 PPN720902:PPR720904 PZJ720902:PZN720904 QJF720902:QJJ720904 QTB720902:QTF720904 RCX720902:RDB720904 RMT720902:RMX720904 RWP720902:RWT720904 SGL720902:SGP720904 SQH720902:SQL720904 TAD720902:TAH720904 TJZ720902:TKD720904 TTV720902:TTZ720904 UDR720902:UDV720904 UNN720902:UNR720904 UXJ720902:UXN720904 VHF720902:VHJ720904 VRB720902:VRF720904 WAX720902:WBB720904 WKT720902:WKX720904 WUP720902:WUT720904 XEL720902:XEP720904 ID786438:IH786440 RZ786438:SD786440 ABV786438:ABZ786440 ALR786438:ALV786440 AVN786438:AVR786440 BFJ786438:BFN786440 BPF786438:BPJ786440 BZB786438:BZF786440 CIX786438:CJB786440 CST786438:CSX786440 DCP786438:DCT786440 DML786438:DMP786440 DWH786438:DWL786440 EGD786438:EGH786440 EPZ786438:EQD786440 EZV786438:EZZ786440 FJR786438:FJV786440 FTN786438:FTR786440 GDJ786438:GDN786440 GNF786438:GNJ786440 GXB786438:GXF786440 HGX786438:HHB786440 HQT786438:HQX786440 IAP786438:IAT786440 IKL786438:IKP786440 IUH786438:IUL786440 JED786438:JEH786440 JNZ786438:JOD786440 JXV786438:JXZ786440 KHR786438:KHV786440 KRN786438:KRR786440 LBJ786438:LBN786440 LLF786438:LLJ786440 LVB786438:LVF786440 MEX786438:MFB786440 MOT786438:MOX786440 MYP786438:MYT786440 NIL786438:NIP786440 NSH786438:NSL786440 OCD786438:OCH786440 OLZ786438:OMD786440 OVV786438:OVZ786440 PFR786438:PFV786440 PPN786438:PPR786440 PZJ786438:PZN786440 QJF786438:QJJ786440 QTB786438:QTF786440 RCX786438:RDB786440 RMT786438:RMX786440 RWP786438:RWT786440 SGL786438:SGP786440 SQH786438:SQL786440 TAD786438:TAH786440 TJZ786438:TKD786440 TTV786438:TTZ786440 UDR786438:UDV786440 UNN786438:UNR786440 UXJ786438:UXN786440 VHF786438:VHJ786440 VRB786438:VRF786440 WAX786438:WBB786440 WKT786438:WKX786440 WUP786438:WUT786440 XEL786438:XEP786440 ID851974:IH851976 RZ851974:SD851976 ABV851974:ABZ851976 ALR851974:ALV851976 AVN851974:AVR851976 BFJ851974:BFN851976 BPF851974:BPJ851976 BZB851974:BZF851976 CIX851974:CJB851976 CST851974:CSX851976 DCP851974:DCT851976 DML851974:DMP851976 DWH851974:DWL851976 EGD851974:EGH851976 EPZ851974:EQD851976 EZV851974:EZZ851976 FJR851974:FJV851976 FTN851974:FTR851976 GDJ851974:GDN851976 GNF851974:GNJ851976 GXB851974:GXF851976 HGX851974:HHB851976 HQT851974:HQX851976 IAP851974:IAT851976 IKL851974:IKP851976 IUH851974:IUL851976 JED851974:JEH851976 JNZ851974:JOD851976 JXV851974:JXZ851976 KHR851974:KHV851976 KRN851974:KRR851976 LBJ851974:LBN851976 LLF851974:LLJ851976 LVB851974:LVF851976 MEX851974:MFB851976 MOT851974:MOX851976 MYP851974:MYT851976 NIL851974:NIP851976 NSH851974:NSL851976 OCD851974:OCH851976 OLZ851974:OMD851976 OVV851974:OVZ851976 PFR851974:PFV851976 PPN851974:PPR851976 PZJ851974:PZN851976 QJF851974:QJJ851976 QTB851974:QTF851976 RCX851974:RDB851976 RMT851974:RMX851976 RWP851974:RWT851976 SGL851974:SGP851976 SQH851974:SQL851976 TAD851974:TAH851976 TJZ851974:TKD851976 TTV851974:TTZ851976 UDR851974:UDV851976 UNN851974:UNR851976 UXJ851974:UXN851976 VHF851974:VHJ851976 VRB851974:VRF851976 WAX851974:WBB851976 WKT851974:WKX851976 WUP851974:WUT851976 XEL851974:XEP851976 ID917510:IH917512 RZ917510:SD917512 ABV917510:ABZ917512 ALR917510:ALV917512 AVN917510:AVR917512 BFJ917510:BFN917512 BPF917510:BPJ917512 BZB917510:BZF917512 CIX917510:CJB917512 CST917510:CSX917512 DCP917510:DCT917512 DML917510:DMP917512 DWH917510:DWL917512 EGD917510:EGH917512 EPZ917510:EQD917512 EZV917510:EZZ917512 FJR917510:FJV917512 FTN917510:FTR917512 GDJ917510:GDN917512 GNF917510:GNJ917512 GXB917510:GXF917512 HGX917510:HHB917512 HQT917510:HQX917512 IAP917510:IAT917512 IKL917510:IKP917512 IUH917510:IUL917512 JED917510:JEH917512 JNZ917510:JOD917512 JXV917510:JXZ917512 KHR917510:KHV917512 KRN917510:KRR917512 LBJ917510:LBN917512 LLF917510:LLJ917512 LVB917510:LVF917512 MEX917510:MFB917512 MOT917510:MOX917512 MYP917510:MYT917512 NIL917510:NIP917512 NSH917510:NSL917512 OCD917510:OCH917512 OLZ917510:OMD917512 OVV917510:OVZ917512 PFR917510:PFV917512 PPN917510:PPR917512 PZJ917510:PZN917512 QJF917510:QJJ917512 QTB917510:QTF917512 RCX917510:RDB917512 RMT917510:RMX917512 RWP917510:RWT917512 SGL917510:SGP917512 SQH917510:SQL917512 TAD917510:TAH917512 TJZ917510:TKD917512 TTV917510:TTZ917512 UDR917510:UDV917512 UNN917510:UNR917512 UXJ917510:UXN917512 VHF917510:VHJ917512 VRB917510:VRF917512 WAX917510:WBB917512 WKT917510:WKX917512 WUP917510:WUT917512 XEL917510:XEP917512 ID983046:IH983048 RZ983046:SD983048 ABV983046:ABZ983048 ALR983046:ALV983048 AVN983046:AVR983048 BFJ983046:BFN983048 BPF983046:BPJ983048 BZB983046:BZF983048 CIX983046:CJB983048 CST983046:CSX983048 DCP983046:DCT983048 DML983046:DMP983048 DWH983046:DWL983048 EGD983046:EGH983048 EPZ983046:EQD983048 EZV983046:EZZ983048 FJR983046:FJV983048 FTN983046:FTR983048 GDJ983046:GDN983048 GNF983046:GNJ983048 GXB983046:GXF983048 HGX983046:HHB983048 HQT983046:HQX983048 IAP983046:IAT983048 IKL983046:IKP983048 IUH983046:IUL983048 JED983046:JEH983048 JNZ983046:JOD983048 JXV983046:JXZ983048 KHR983046:KHV983048 KRN983046:KRR983048 LBJ983046:LBN983048 LLF983046:LLJ983048 LVB983046:LVF983048 MEX983046:MFB983048 MOT983046:MOX983048 MYP983046:MYT983048 NIL983046:NIP983048 NSH983046:NSL983048 OCD983046:OCH983048 OLZ983046:OMD983048 OVV983046:OVZ983048 PFR983046:PFV983048 PPN983046:PPR983048 PZJ983046:PZN983048 QJF983046:QJJ983048 QTB983046:QTF983048 RCX983046:RDB983048 RMT983046:RMX983048 RWP983046:RWT983048 SGL983046:SGP983048 SQH983046:SQL983048 TAD983046:TAH983048 TJZ983046:TKD983048 TTV983046:TTZ983048 UDR983046:UDV983048 UNN983046:UNR983048 UXJ983046:UXN983048 VHF983046:VHJ983048 VRB983046:VRF983048 WAX983046:WBB983048 WKT983046:WKX983048 WUP983046:WUT983048 XEL983046:XEP983048 ID10:IH10 RZ10:SD10 ABV10:ABZ10 ALR10:ALV10 AVN10:AVR10 BFJ10:BFN10 BPF10:BPJ10 BZB10:BZF10 CIX10:CJB10 CST10:CSX10 DCP10:DCT10 DML10:DMP10 DWH10:DWL10 EGD10:EGH10 EPZ10:EQD10 EZV10:EZZ10 FJR10:FJV10 FTN10:FTR10 GDJ10:GDN10 GNF10:GNJ10 GXB10:GXF10 HGX10:HHB10 HQT10:HQX10 IAP10:IAT10 IKL10:IKP10 IUH10:IUL10 JED10:JEH10 JNZ10:JOD10 JXV10:JXZ10 KHR10:KHV10 KRN10:KRR10 LBJ10:LBN10 LLF10:LLJ10 LVB10:LVF10 MEX10:MFB10 MOT10:MOX10 MYP10:MYT10 NIL10:NIP10 NSH10:NSL10 OCD10:OCH10 OLZ10:OMD10 OVV10:OVZ10 PFR10:PFV10 PPN10:PPR10 PZJ10:PZN10 QJF10:QJJ10 QTB10:QTF10 RCX10:RDB10 RMT10:RMX10 RWP10:RWT10 SGL10:SGP10 SQH10:SQL10 TAD10:TAH10 TJZ10:TKD10 TTV10:TTZ10 UDR10:UDV10 UNN10:UNR10 UXJ10:UXN10 VHF10:VHJ10 VRB10:VRF10 WAX10:WBB10 WKT10:WKX10 WUP10:WUT10 XEL10:XEP10 ID65546:IH65546 RZ65546:SD65546 ABV65546:ABZ65546 ALR65546:ALV65546 AVN65546:AVR65546 BFJ65546:BFN65546 BPF65546:BPJ65546 BZB65546:BZF65546 CIX65546:CJB65546 CST65546:CSX65546 DCP65546:DCT65546 DML65546:DMP65546 DWH65546:DWL65546 EGD65546:EGH65546 EPZ65546:EQD65546 EZV65546:EZZ65546 FJR65546:FJV65546 FTN65546:FTR65546 GDJ65546:GDN65546 GNF65546:GNJ65546 GXB65546:GXF65546 HGX65546:HHB65546 HQT65546:HQX65546 IAP65546:IAT65546 IKL65546:IKP65546 IUH65546:IUL65546 JED65546:JEH65546 JNZ65546:JOD65546 JXV65546:JXZ65546 KHR65546:KHV65546 KRN65546:KRR65546 LBJ65546:LBN65546 LLF65546:LLJ65546 LVB65546:LVF65546 MEX65546:MFB65546 MOT65546:MOX65546 MYP65546:MYT65546 NIL65546:NIP65546 NSH65546:NSL65546 OCD65546:OCH65546 OLZ65546:OMD65546 OVV65546:OVZ65546 PFR65546:PFV65546 PPN65546:PPR65546 PZJ65546:PZN65546 QJF65546:QJJ65546 QTB65546:QTF65546 RCX65546:RDB65546 RMT65546:RMX65546 RWP65546:RWT65546 SGL65546:SGP65546 SQH65546:SQL65546 TAD65546:TAH65546 TJZ65546:TKD65546 TTV65546:TTZ65546 UDR65546:UDV65546 UNN65546:UNR65546 UXJ65546:UXN65546 VHF65546:VHJ65546 VRB65546:VRF65546 WAX65546:WBB65546 WKT65546:WKX65546 WUP65546:WUT65546 XEL65546:XEP65546 ID131082:IH131082 RZ131082:SD131082 ABV131082:ABZ131082 ALR131082:ALV131082 AVN131082:AVR131082 BFJ131082:BFN131082 BPF131082:BPJ131082 BZB131082:BZF131082 CIX131082:CJB131082 CST131082:CSX131082 DCP131082:DCT131082 DML131082:DMP131082 DWH131082:DWL131082 EGD131082:EGH131082 EPZ131082:EQD131082 EZV131082:EZZ131082 FJR131082:FJV131082 FTN131082:FTR131082 GDJ131082:GDN131082 GNF131082:GNJ131082 GXB131082:GXF131082 HGX131082:HHB131082 HQT131082:HQX131082 IAP131082:IAT131082 IKL131082:IKP131082 IUH131082:IUL131082 JED131082:JEH131082 JNZ131082:JOD131082 JXV131082:JXZ131082 KHR131082:KHV131082 KRN131082:KRR131082 LBJ131082:LBN131082 LLF131082:LLJ131082 LVB131082:LVF131082 MEX131082:MFB131082 MOT131082:MOX131082 MYP131082:MYT131082 NIL131082:NIP131082 NSH131082:NSL131082 OCD131082:OCH131082 OLZ131082:OMD131082 OVV131082:OVZ131082 PFR131082:PFV131082 PPN131082:PPR131082 PZJ131082:PZN131082 QJF131082:QJJ131082 QTB131082:QTF131082 RCX131082:RDB131082 RMT131082:RMX131082 RWP131082:RWT131082 SGL131082:SGP131082 SQH131082:SQL131082 TAD131082:TAH131082 TJZ131082:TKD131082 TTV131082:TTZ131082 UDR131082:UDV131082 UNN131082:UNR131082 UXJ131082:UXN131082 VHF131082:VHJ131082 VRB131082:VRF131082 WAX131082:WBB131082 WKT131082:WKX131082 WUP131082:WUT131082 XEL131082:XEP131082 ID196618:IH196618 RZ196618:SD196618 ABV196618:ABZ196618 ALR196618:ALV196618 AVN196618:AVR196618 BFJ196618:BFN196618 BPF196618:BPJ196618 BZB196618:BZF196618 CIX196618:CJB196618 CST196618:CSX196618 DCP196618:DCT196618 DML196618:DMP196618 DWH196618:DWL196618 EGD196618:EGH196618 EPZ196618:EQD196618 EZV196618:EZZ196618 FJR196618:FJV196618 FTN196618:FTR196618 GDJ196618:GDN196618 GNF196618:GNJ196618 GXB196618:GXF196618 HGX196618:HHB196618 HQT196618:HQX196618 IAP196618:IAT196618 IKL196618:IKP196618 IUH196618:IUL196618 JED196618:JEH196618 JNZ196618:JOD196618 JXV196618:JXZ196618 KHR196618:KHV196618 KRN196618:KRR196618 LBJ196618:LBN196618 LLF196618:LLJ196618 LVB196618:LVF196618 MEX196618:MFB196618 MOT196618:MOX196618 MYP196618:MYT196618 NIL196618:NIP196618 NSH196618:NSL196618 OCD196618:OCH196618 OLZ196618:OMD196618 OVV196618:OVZ196618 PFR196618:PFV196618 PPN196618:PPR196618 PZJ196618:PZN196618 QJF196618:QJJ196618 QTB196618:QTF196618 RCX196618:RDB196618 RMT196618:RMX196618 RWP196618:RWT196618 SGL196618:SGP196618 SQH196618:SQL196618 TAD196618:TAH196618 TJZ196618:TKD196618 TTV196618:TTZ196618 UDR196618:UDV196618 UNN196618:UNR196618 UXJ196618:UXN196618 VHF196618:VHJ196618 VRB196618:VRF196618 WAX196618:WBB196618 WKT196618:WKX196618 WUP196618:WUT196618 XEL196618:XEP196618 ID262154:IH262154 RZ262154:SD262154 ABV262154:ABZ262154 ALR262154:ALV262154 AVN262154:AVR262154 BFJ262154:BFN262154 BPF262154:BPJ262154 BZB262154:BZF262154 CIX262154:CJB262154 CST262154:CSX262154 DCP262154:DCT262154 DML262154:DMP262154 DWH262154:DWL262154 EGD262154:EGH262154 EPZ262154:EQD262154 EZV262154:EZZ262154 FJR262154:FJV262154 FTN262154:FTR262154 GDJ262154:GDN262154 GNF262154:GNJ262154 GXB262154:GXF262154 HGX262154:HHB262154 HQT262154:HQX262154 IAP262154:IAT262154 IKL262154:IKP262154 IUH262154:IUL262154 JED262154:JEH262154 JNZ262154:JOD262154 JXV262154:JXZ262154 KHR262154:KHV262154 KRN262154:KRR262154 LBJ262154:LBN262154 LLF262154:LLJ262154 LVB262154:LVF262154 MEX262154:MFB262154 MOT262154:MOX262154 MYP262154:MYT262154 NIL262154:NIP262154 NSH262154:NSL262154 OCD262154:OCH262154 OLZ262154:OMD262154 OVV262154:OVZ262154 PFR262154:PFV262154 PPN262154:PPR262154 PZJ262154:PZN262154 QJF262154:QJJ262154 QTB262154:QTF262154 RCX262154:RDB262154 RMT262154:RMX262154 RWP262154:RWT262154 SGL262154:SGP262154 SQH262154:SQL262154 TAD262154:TAH262154 TJZ262154:TKD262154 TTV262154:TTZ262154 UDR262154:UDV262154 UNN262154:UNR262154 UXJ262154:UXN262154 VHF262154:VHJ262154 VRB262154:VRF262154 WAX262154:WBB262154 WKT262154:WKX262154 WUP262154:WUT262154 XEL262154:XEP262154 ID327690:IH327690 RZ327690:SD327690 ABV327690:ABZ327690 ALR327690:ALV327690 AVN327690:AVR327690 BFJ327690:BFN327690 BPF327690:BPJ327690 BZB327690:BZF327690 CIX327690:CJB327690 CST327690:CSX327690 DCP327690:DCT327690 DML327690:DMP327690 DWH327690:DWL327690 EGD327690:EGH327690 EPZ327690:EQD327690 EZV327690:EZZ327690 FJR327690:FJV327690 FTN327690:FTR327690 GDJ327690:GDN327690 GNF327690:GNJ327690 GXB327690:GXF327690 HGX327690:HHB327690 HQT327690:HQX327690 IAP327690:IAT327690 IKL327690:IKP327690 IUH327690:IUL327690 JED327690:JEH327690 JNZ327690:JOD327690 JXV327690:JXZ327690 KHR327690:KHV327690 KRN327690:KRR327690 LBJ327690:LBN327690 LLF327690:LLJ327690 LVB327690:LVF327690 MEX327690:MFB327690 MOT327690:MOX327690 MYP327690:MYT327690 NIL327690:NIP327690 NSH327690:NSL327690 OCD327690:OCH327690 OLZ327690:OMD327690 OVV327690:OVZ327690 PFR327690:PFV327690 PPN327690:PPR327690 PZJ327690:PZN327690 QJF327690:QJJ327690 QTB327690:QTF327690 RCX327690:RDB327690 RMT327690:RMX327690 RWP327690:RWT327690 SGL327690:SGP327690 SQH327690:SQL327690 TAD327690:TAH327690 TJZ327690:TKD327690 TTV327690:TTZ327690 UDR327690:UDV327690 UNN327690:UNR327690 UXJ327690:UXN327690 VHF327690:VHJ327690 VRB327690:VRF327690 WAX327690:WBB327690 WKT327690:WKX327690 WUP327690:WUT327690 XEL327690:XEP327690 ID393226:IH393226 RZ393226:SD393226 ABV393226:ABZ393226 ALR393226:ALV393226 AVN393226:AVR393226 BFJ393226:BFN393226 BPF393226:BPJ393226 BZB393226:BZF393226 CIX393226:CJB393226 CST393226:CSX393226 DCP393226:DCT393226 DML393226:DMP393226 DWH393226:DWL393226 EGD393226:EGH393226 EPZ393226:EQD393226 EZV393226:EZZ393226 FJR393226:FJV393226 FTN393226:FTR393226 GDJ393226:GDN393226 GNF393226:GNJ393226 GXB393226:GXF393226 HGX393226:HHB393226 HQT393226:HQX393226 IAP393226:IAT393226 IKL393226:IKP393226 IUH393226:IUL393226 JED393226:JEH393226 JNZ393226:JOD393226 JXV393226:JXZ393226 KHR393226:KHV393226 KRN393226:KRR393226 LBJ393226:LBN393226 LLF393226:LLJ393226 LVB393226:LVF393226 MEX393226:MFB393226 MOT393226:MOX393226 MYP393226:MYT393226 NIL393226:NIP393226 NSH393226:NSL393226 OCD393226:OCH393226 OLZ393226:OMD393226 OVV393226:OVZ393226 PFR393226:PFV393226 PPN393226:PPR393226 PZJ393226:PZN393226 QJF393226:QJJ393226 QTB393226:QTF393226 RCX393226:RDB393226 RMT393226:RMX393226 RWP393226:RWT393226 SGL393226:SGP393226 SQH393226:SQL393226 TAD393226:TAH393226 TJZ393226:TKD393226 TTV393226:TTZ393226 UDR393226:UDV393226 UNN393226:UNR393226 UXJ393226:UXN393226 VHF393226:VHJ393226 VRB393226:VRF393226 WAX393226:WBB393226 WKT393226:WKX393226 WUP393226:WUT393226 XEL393226:XEP393226 ID458762:IH458762 RZ458762:SD458762 ABV458762:ABZ458762 ALR458762:ALV458762 AVN458762:AVR458762 BFJ458762:BFN458762 BPF458762:BPJ458762 BZB458762:BZF458762 CIX458762:CJB458762 CST458762:CSX458762 DCP458762:DCT458762 DML458762:DMP458762 DWH458762:DWL458762 EGD458762:EGH458762 EPZ458762:EQD458762 EZV458762:EZZ458762 FJR458762:FJV458762 FTN458762:FTR458762 GDJ458762:GDN458762 GNF458762:GNJ458762 GXB458762:GXF458762 HGX458762:HHB458762 HQT458762:HQX458762 IAP458762:IAT458762 IKL458762:IKP458762 IUH458762:IUL458762 JED458762:JEH458762 JNZ458762:JOD458762 JXV458762:JXZ458762 KHR458762:KHV458762 KRN458762:KRR458762 LBJ458762:LBN458762 LLF458762:LLJ458762 LVB458762:LVF458762 MEX458762:MFB458762 MOT458762:MOX458762 MYP458762:MYT458762 NIL458762:NIP458762 NSH458762:NSL458762 OCD458762:OCH458762 OLZ458762:OMD458762 OVV458762:OVZ458762 PFR458762:PFV458762 PPN458762:PPR458762 PZJ458762:PZN458762 QJF458762:QJJ458762 QTB458762:QTF458762 RCX458762:RDB458762 RMT458762:RMX458762 RWP458762:RWT458762 SGL458762:SGP458762 SQH458762:SQL458762 TAD458762:TAH458762 TJZ458762:TKD458762 TTV458762:TTZ458762 UDR458762:UDV458762 UNN458762:UNR458762 UXJ458762:UXN458762 VHF458762:VHJ458762 VRB458762:VRF458762 WAX458762:WBB458762 WKT458762:WKX458762 WUP458762:WUT458762 XEL458762:XEP458762 ID524298:IH524298 RZ524298:SD524298 ABV524298:ABZ524298 ALR524298:ALV524298 AVN524298:AVR524298 BFJ524298:BFN524298 BPF524298:BPJ524298 BZB524298:BZF524298 CIX524298:CJB524298 CST524298:CSX524298 DCP524298:DCT524298 DML524298:DMP524298 DWH524298:DWL524298 EGD524298:EGH524298 EPZ524298:EQD524298 EZV524298:EZZ524298 FJR524298:FJV524298 FTN524298:FTR524298 GDJ524298:GDN524298 GNF524298:GNJ524298 GXB524298:GXF524298 HGX524298:HHB524298 HQT524298:HQX524298 IAP524298:IAT524298 IKL524298:IKP524298 IUH524298:IUL524298 JED524298:JEH524298 JNZ524298:JOD524298 JXV524298:JXZ524298 KHR524298:KHV524298 KRN524298:KRR524298 LBJ524298:LBN524298 LLF524298:LLJ524298 LVB524298:LVF524298 MEX524298:MFB524298 MOT524298:MOX524298 MYP524298:MYT524298 NIL524298:NIP524298 NSH524298:NSL524298 OCD524298:OCH524298 OLZ524298:OMD524298 OVV524298:OVZ524298 PFR524298:PFV524298 PPN524298:PPR524298 PZJ524298:PZN524298 QJF524298:QJJ524298 QTB524298:QTF524298 RCX524298:RDB524298 RMT524298:RMX524298 RWP524298:RWT524298 SGL524298:SGP524298 SQH524298:SQL524298 TAD524298:TAH524298 TJZ524298:TKD524298 TTV524298:TTZ524298 UDR524298:UDV524298 UNN524298:UNR524298 UXJ524298:UXN524298 VHF524298:VHJ524298 VRB524298:VRF524298 WAX524298:WBB524298 WKT524298:WKX524298 WUP524298:WUT524298 XEL524298:XEP524298 ID589834:IH589834 RZ589834:SD589834 ABV589834:ABZ589834 ALR589834:ALV589834 AVN589834:AVR589834 BFJ589834:BFN589834 BPF589834:BPJ589834 BZB589834:BZF589834 CIX589834:CJB589834 CST589834:CSX589834 DCP589834:DCT589834 DML589834:DMP589834 DWH589834:DWL589834 EGD589834:EGH589834 EPZ589834:EQD589834 EZV589834:EZZ589834 FJR589834:FJV589834 FTN589834:FTR589834 GDJ589834:GDN589834 GNF589834:GNJ589834 GXB589834:GXF589834 HGX589834:HHB589834 HQT589834:HQX589834 IAP589834:IAT589834 IKL589834:IKP589834 IUH589834:IUL589834 JED589834:JEH589834 JNZ589834:JOD589834 JXV589834:JXZ589834 KHR589834:KHV589834 KRN589834:KRR589834 LBJ589834:LBN589834 LLF589834:LLJ589834 LVB589834:LVF589834 MEX589834:MFB589834 MOT589834:MOX589834 MYP589834:MYT589834 NIL589834:NIP589834 NSH589834:NSL589834 OCD589834:OCH589834 OLZ589834:OMD589834 OVV589834:OVZ589834 PFR589834:PFV589834 PPN589834:PPR589834 PZJ589834:PZN589834 QJF589834:QJJ589834 QTB589834:QTF589834 RCX589834:RDB589834 RMT589834:RMX589834 RWP589834:RWT589834 SGL589834:SGP589834 SQH589834:SQL589834 TAD589834:TAH589834 TJZ589834:TKD589834 TTV589834:TTZ589834 UDR589834:UDV589834 UNN589834:UNR589834 UXJ589834:UXN589834 VHF589834:VHJ589834 VRB589834:VRF589834 WAX589834:WBB589834 WKT589834:WKX589834 WUP589834:WUT589834 XEL589834:XEP589834 ID655370:IH655370 RZ655370:SD655370 ABV655370:ABZ655370 ALR655370:ALV655370 AVN655370:AVR655370 BFJ655370:BFN655370 BPF655370:BPJ655370 BZB655370:BZF655370 CIX655370:CJB655370 CST655370:CSX655370 DCP655370:DCT655370 DML655370:DMP655370 DWH655370:DWL655370 EGD655370:EGH655370 EPZ655370:EQD655370 EZV655370:EZZ655370 FJR655370:FJV655370 FTN655370:FTR655370 GDJ655370:GDN655370 GNF655370:GNJ655370 GXB655370:GXF655370 HGX655370:HHB655370 HQT655370:HQX655370 IAP655370:IAT655370 IKL655370:IKP655370 IUH655370:IUL655370 JED655370:JEH655370 JNZ655370:JOD655370 JXV655370:JXZ655370 KHR655370:KHV655370 KRN655370:KRR655370 LBJ655370:LBN655370 LLF655370:LLJ655370 LVB655370:LVF655370 MEX655370:MFB655370 MOT655370:MOX655370 MYP655370:MYT655370 NIL655370:NIP655370 NSH655370:NSL655370 OCD655370:OCH655370 OLZ655370:OMD655370 OVV655370:OVZ655370 PFR655370:PFV655370 PPN655370:PPR655370 PZJ655370:PZN655370 QJF655370:QJJ655370 QTB655370:QTF655370 RCX655370:RDB655370 RMT655370:RMX655370 RWP655370:RWT655370 SGL655370:SGP655370 SQH655370:SQL655370 TAD655370:TAH655370 TJZ655370:TKD655370 TTV655370:TTZ655370 UDR655370:UDV655370 UNN655370:UNR655370 UXJ655370:UXN655370 VHF655370:VHJ655370 VRB655370:VRF655370 WAX655370:WBB655370 WKT655370:WKX655370 WUP655370:WUT655370 XEL655370:XEP655370 ID720906:IH720906 RZ720906:SD720906 ABV720906:ABZ720906 ALR720906:ALV720906 AVN720906:AVR720906 BFJ720906:BFN720906 BPF720906:BPJ720906 BZB720906:BZF720906 CIX720906:CJB720906 CST720906:CSX720906 DCP720906:DCT720906 DML720906:DMP720906 DWH720906:DWL720906 EGD720906:EGH720906 EPZ720906:EQD720906 EZV720906:EZZ720906 FJR720906:FJV720906 FTN720906:FTR720906 GDJ720906:GDN720906 GNF720906:GNJ720906 GXB720906:GXF720906 HGX720906:HHB720906 HQT720906:HQX720906 IAP720906:IAT720906 IKL720906:IKP720906 IUH720906:IUL720906 JED720906:JEH720906 JNZ720906:JOD720906 JXV720906:JXZ720906 KHR720906:KHV720906 KRN720906:KRR720906 LBJ720906:LBN720906 LLF720906:LLJ720906 LVB720906:LVF720906 MEX720906:MFB720906 MOT720906:MOX720906 MYP720906:MYT720906 NIL720906:NIP720906 NSH720906:NSL720906 OCD720906:OCH720906 OLZ720906:OMD720906 OVV720906:OVZ720906 PFR720906:PFV720906 PPN720906:PPR720906 PZJ720906:PZN720906 QJF720906:QJJ720906 QTB720906:QTF720906 RCX720906:RDB720906 RMT720906:RMX720906 RWP720906:RWT720906 SGL720906:SGP720906 SQH720906:SQL720906 TAD720906:TAH720906 TJZ720906:TKD720906 TTV720906:TTZ720906 UDR720906:UDV720906 UNN720906:UNR720906 UXJ720906:UXN720906 VHF720906:VHJ720906 VRB720906:VRF720906 WAX720906:WBB720906 WKT720906:WKX720906 WUP720906:WUT720906 XEL720906:XEP720906 ID786442:IH786442 RZ786442:SD786442 ABV786442:ABZ786442 ALR786442:ALV786442 AVN786442:AVR786442 BFJ786442:BFN786442 BPF786442:BPJ786442 BZB786442:BZF786442 CIX786442:CJB786442 CST786442:CSX786442 DCP786442:DCT786442 DML786442:DMP786442 DWH786442:DWL786442 EGD786442:EGH786442 EPZ786442:EQD786442 EZV786442:EZZ786442 FJR786442:FJV786442 FTN786442:FTR786442 GDJ786442:GDN786442 GNF786442:GNJ786442 GXB786442:GXF786442 HGX786442:HHB786442 HQT786442:HQX786442 IAP786442:IAT786442 IKL786442:IKP786442 IUH786442:IUL786442 JED786442:JEH786442 JNZ786442:JOD786442 JXV786442:JXZ786442 KHR786442:KHV786442 KRN786442:KRR786442 LBJ786442:LBN786442 LLF786442:LLJ786442 LVB786442:LVF786442 MEX786442:MFB786442 MOT786442:MOX786442 MYP786442:MYT786442 NIL786442:NIP786442 NSH786442:NSL786442 OCD786442:OCH786442 OLZ786442:OMD786442 OVV786442:OVZ786442 PFR786442:PFV786442 PPN786442:PPR786442 PZJ786442:PZN786442 QJF786442:QJJ786442 QTB786442:QTF786442 RCX786442:RDB786442 RMT786442:RMX786442 RWP786442:RWT786442 SGL786442:SGP786442 SQH786442:SQL786442 TAD786442:TAH786442 TJZ786442:TKD786442 TTV786442:TTZ786442 UDR786442:UDV786442 UNN786442:UNR786442 UXJ786442:UXN786442 VHF786442:VHJ786442 VRB786442:VRF786442 WAX786442:WBB786442 WKT786442:WKX786442 WUP786442:WUT786442 XEL786442:XEP786442 ID851978:IH851978 RZ851978:SD851978 ABV851978:ABZ851978 ALR851978:ALV851978 AVN851978:AVR851978 BFJ851978:BFN851978 BPF851978:BPJ851978 BZB851978:BZF851978 CIX851978:CJB851978 CST851978:CSX851978 DCP851978:DCT851978 DML851978:DMP851978 DWH851978:DWL851978 EGD851978:EGH851978 EPZ851978:EQD851978 EZV851978:EZZ851978 FJR851978:FJV851978 FTN851978:FTR851978 GDJ851978:GDN851978 GNF851978:GNJ851978 GXB851978:GXF851978 HGX851978:HHB851978 HQT851978:HQX851978 IAP851978:IAT851978 IKL851978:IKP851978 IUH851978:IUL851978 JED851978:JEH851978 JNZ851978:JOD851978 JXV851978:JXZ851978 KHR851978:KHV851978 KRN851978:KRR851978 LBJ851978:LBN851978 LLF851978:LLJ851978 LVB851978:LVF851978 MEX851978:MFB851978 MOT851978:MOX851978 MYP851978:MYT851978 NIL851978:NIP851978 NSH851978:NSL851978 OCD851978:OCH851978 OLZ851978:OMD851978 OVV851978:OVZ851978 PFR851978:PFV851978 PPN851978:PPR851978 PZJ851978:PZN851978 QJF851978:QJJ851978 QTB851978:QTF851978 RCX851978:RDB851978 RMT851978:RMX851978 RWP851978:RWT851978 SGL851978:SGP851978 SQH851978:SQL851978 TAD851978:TAH851978 TJZ851978:TKD851978 TTV851978:TTZ851978 UDR851978:UDV851978 UNN851978:UNR851978 UXJ851978:UXN851978 VHF851978:VHJ851978 VRB851978:VRF851978 WAX851978:WBB851978 WKT851978:WKX851978 WUP851978:WUT851978 XEL851978:XEP851978 ID917514:IH917514 RZ917514:SD917514 ABV917514:ABZ917514 ALR917514:ALV917514 AVN917514:AVR917514 BFJ917514:BFN917514 BPF917514:BPJ917514 BZB917514:BZF917514 CIX917514:CJB917514 CST917514:CSX917514 DCP917514:DCT917514 DML917514:DMP917514 DWH917514:DWL917514 EGD917514:EGH917514 EPZ917514:EQD917514 EZV917514:EZZ917514 FJR917514:FJV917514 FTN917514:FTR917514 GDJ917514:GDN917514 GNF917514:GNJ917514 GXB917514:GXF917514 HGX917514:HHB917514 HQT917514:HQX917514 IAP917514:IAT917514 IKL917514:IKP917514 IUH917514:IUL917514 JED917514:JEH917514 JNZ917514:JOD917514 JXV917514:JXZ917514 KHR917514:KHV917514 KRN917514:KRR917514 LBJ917514:LBN917514 LLF917514:LLJ917514 LVB917514:LVF917514 MEX917514:MFB917514 MOT917514:MOX917514 MYP917514:MYT917514 NIL917514:NIP917514 NSH917514:NSL917514 OCD917514:OCH917514 OLZ917514:OMD917514 OVV917514:OVZ917514 PFR917514:PFV917514 PPN917514:PPR917514 PZJ917514:PZN917514 QJF917514:QJJ917514 QTB917514:QTF917514 RCX917514:RDB917514 RMT917514:RMX917514 RWP917514:RWT917514 SGL917514:SGP917514 SQH917514:SQL917514 TAD917514:TAH917514 TJZ917514:TKD917514 TTV917514:TTZ917514 UDR917514:UDV917514 UNN917514:UNR917514 UXJ917514:UXN917514 VHF917514:VHJ917514 VRB917514:VRF917514 WAX917514:WBB917514 WKT917514:WKX917514 WUP917514:WUT917514 XEL917514:XEP917514 ID983050:IH983050 RZ983050:SD983050 ABV983050:ABZ983050 ALR983050:ALV983050 AVN983050:AVR983050 BFJ983050:BFN983050 BPF983050:BPJ983050 BZB983050:BZF983050 CIX983050:CJB983050 CST983050:CSX983050 DCP983050:DCT983050 DML983050:DMP983050 DWH983050:DWL983050 EGD983050:EGH983050 EPZ983050:EQD983050 EZV983050:EZZ983050 FJR983050:FJV983050 FTN983050:FTR983050 GDJ983050:GDN983050 GNF983050:GNJ983050 GXB983050:GXF983050 HGX983050:HHB983050 HQT983050:HQX983050 IAP983050:IAT983050 IKL983050:IKP983050 IUH983050:IUL983050 JED983050:JEH983050 JNZ983050:JOD983050 JXV983050:JXZ983050 KHR983050:KHV983050 KRN983050:KRR983050 LBJ983050:LBN983050 LLF983050:LLJ983050 LVB983050:LVF983050 MEX983050:MFB983050 MOT983050:MOX983050 MYP983050:MYT983050 NIL983050:NIP983050 NSH983050:NSL983050 OCD983050:OCH983050 OLZ983050:OMD983050 OVV983050:OVZ983050 PFR983050:PFV983050 PPN983050:PPR983050 PZJ983050:PZN983050 QJF983050:QJJ983050 QTB983050:QTF983050 RCX983050:RDB983050 RMT983050:RMX983050 RWP983050:RWT983050 SGL983050:SGP983050 SQH983050:SQL983050 TAD983050:TAH983050 TJZ983050:TKD983050 TTV983050:TTZ983050 UDR983050:UDV983050 UNN983050:UNR983050 UXJ983050:UXN983050 VHF983050:VHJ983050 VRB983050:VRF983050 WAX983050:WBB983050 WKT983050:WKX983050 WUP983050:WUT983050 XEL983050:XEP983050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JB1048570 SX1048570 ACT1048570 AMP1048570 AWL1048570 BGH1048570 BQD1048570 BZZ1048570 CJV1048570 CTR1048570 DDN1048570 DNJ1048570 DXF1048570 EHB1048570 EQX1048570 FAT1048570 FKP1048570 FUL1048570 GEH1048570 GOD1048570 GXZ1048570 HHV1048570 HRR1048570 IBN1048570 ILJ1048570 IVF1048570 JFB1048570 JOX1048570 JYT1048570 KIP1048570 KSL1048570 LCH1048570 LMD1048570 LVZ1048570 MFV1048570 MPR1048570 MZN1048570 NJJ1048570 NTF1048570 ODB1048570 OMX1048570 OWT1048570 PGP1048570 PQL1048570 QAH1048570 QKD1048570 QTZ1048570 RDV1048570 RNR1048570 RXN1048570 SHJ1048570 SRF1048570 TBB1048570 TKX1048570 TUT1048570 UEP1048570 UOL1048570 UYH1048570 VID1048570 VRZ1048570 WBV1048570 WLR1048570 WVN1048570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XEL983104:XEP983110 JB1048566:JB1048568 SX1048566:SX1048568 ACT1048566:ACT1048568 AMP1048566:AMP1048568 AWL1048566:AWL1048568 BGH1048566:BGH1048568 BQD1048566:BQD1048568 BZZ1048566:BZZ1048568 CJV1048566:CJV1048568 CTR1048566:CTR1048568 DDN1048566:DDN1048568 DNJ1048566:DNJ1048568 DXF1048566:DXF1048568 EHB1048566:EHB1048568 EQX1048566:EQX1048568 FAT1048566:FAT1048568 FKP1048566:FKP1048568 FUL1048566:FUL1048568 GEH1048566:GEH1048568 GOD1048566:GOD1048568 GXZ1048566:GXZ1048568 HHV1048566:HHV1048568 HRR1048566:HRR1048568 IBN1048566:IBN1048568 ILJ1048566:ILJ1048568 IVF1048566:IVF1048568 JFB1048566:JFB1048568 JOX1048566:JOX1048568 JYT1048566:JYT1048568 KIP1048566:KIP1048568 KSL1048566:KSL1048568 LCH1048566:LCH1048568 LMD1048566:LMD1048568 LVZ1048566:LVZ1048568 MFV1048566:MFV1048568 MPR1048566:MPR1048568 MZN1048566:MZN1048568 NJJ1048566:NJJ1048568 NTF1048566:NTF1048568 ODB1048566:ODB1048568 OMX1048566:OMX1048568 OWT1048566:OWT1048568 PGP1048566:PGP1048568 PQL1048566:PQL1048568 QAH1048566:QAH1048568 QKD1048566:QKD1048568 QTZ1048566:QTZ1048568 RDV1048566:RDV1048568 RNR1048566:RNR1048568 RXN1048566:RXN1048568 SHJ1048566:SHJ1048568 SRF1048566:SRF1048568 TBB1048566:TBB1048568 TKX1048566:TKX1048568 TUT1048566:TUT1048568 UEP1048566:UEP1048568 UOL1048566:UOL1048568 UYH1048566:UYH1048568 VID1048566:VID1048568 VRZ1048566:VRZ1048568 WBV1048566:WBV1048568 WLR1048566:WLR1048568 WVN1048566:WVN1048568 ID64:IH70 RZ64:SD70 ABV64:ABZ70 ALR64:ALV70 AVN64:AVR70 BFJ64:BFN70 BPF64:BPJ70 BZB64:BZF70 CIX64:CJB70 CST64:CSX70 DCP64:DCT70 DML64:DMP70 DWH64:DWL70 EGD64:EGH70 EPZ64:EQD70 EZV64:EZZ70 FJR64:FJV70 FTN64:FTR70 GDJ64:GDN70 GNF64:GNJ70 GXB64:GXF70 HGX64:HHB70 HQT64:HQX70 IAP64:IAT70 IKL64:IKP70 IUH64:IUL70 JED64:JEH70 JNZ64:JOD70 JXV64:JXZ70 KHR64:KHV70 KRN64:KRR70 LBJ64:LBN70 LLF64:LLJ70 LVB64:LVF70 MEX64:MFB70 MOT64:MOX70 MYP64:MYT70 NIL64:NIP70 NSH64:NSL70 OCD64:OCH70 OLZ64:OMD70 OVV64:OVZ70 PFR64:PFV70 PPN64:PPR70 PZJ64:PZN70 QJF64:QJJ70 QTB64:QTF70 RCX64:RDB70 RMT64:RMX70 RWP64:RWT70 SGL64:SGP70 SQH64:SQL70 TAD64:TAH70 TJZ64:TKD70 TTV64:TTZ70 UDR64:UDV70 UNN64:UNR70 UXJ64:UXN70 VHF64:VHJ70 VRB64:VRF70 WAX64:WBB70 WKT64:WKX70 WUP64:WUT70 XEL64:XEP70 ID65600:IH65606 RZ65600:SD65606 ABV65600:ABZ65606 ALR65600:ALV65606 AVN65600:AVR65606 BFJ65600:BFN65606 BPF65600:BPJ65606 BZB65600:BZF65606 CIX65600:CJB65606 CST65600:CSX65606 DCP65600:DCT65606 DML65600:DMP65606 DWH65600:DWL65606 EGD65600:EGH65606 EPZ65600:EQD65606 EZV65600:EZZ65606 FJR65600:FJV65606 FTN65600:FTR65606 GDJ65600:GDN65606 GNF65600:GNJ65606 GXB65600:GXF65606 HGX65600:HHB65606 HQT65600:HQX65606 IAP65600:IAT65606 IKL65600:IKP65606 IUH65600:IUL65606 JED65600:JEH65606 JNZ65600:JOD65606 JXV65600:JXZ65606 KHR65600:KHV65606 KRN65600:KRR65606 LBJ65600:LBN65606 LLF65600:LLJ65606 LVB65600:LVF65606 MEX65600:MFB65606 MOT65600:MOX65606 MYP65600:MYT65606 NIL65600:NIP65606 NSH65600:NSL65606 OCD65600:OCH65606 OLZ65600:OMD65606 OVV65600:OVZ65606 PFR65600:PFV65606 PPN65600:PPR65606 PZJ65600:PZN65606 QJF65600:QJJ65606 QTB65600:QTF65606 RCX65600:RDB65606 RMT65600:RMX65606 RWP65600:RWT65606 SGL65600:SGP65606 SQH65600:SQL65606 TAD65600:TAH65606 TJZ65600:TKD65606 TTV65600:TTZ65606 UDR65600:UDV65606 UNN65600:UNR65606 UXJ65600:UXN65606 VHF65600:VHJ65606 VRB65600:VRF65606 WAX65600:WBB65606 WKT65600:WKX65606 WUP65600:WUT65606 XEL65600:XEP65606 ID131136:IH131142 RZ131136:SD131142 ABV131136:ABZ131142 ALR131136:ALV131142 AVN131136:AVR131142 BFJ131136:BFN131142 BPF131136:BPJ131142 BZB131136:BZF131142 CIX131136:CJB131142 CST131136:CSX131142 DCP131136:DCT131142 DML131136:DMP131142 DWH131136:DWL131142 EGD131136:EGH131142 EPZ131136:EQD131142 EZV131136:EZZ131142 FJR131136:FJV131142 FTN131136:FTR131142 GDJ131136:GDN131142 GNF131136:GNJ131142 GXB131136:GXF131142 HGX131136:HHB131142 HQT131136:HQX131142 IAP131136:IAT131142 IKL131136:IKP131142 IUH131136:IUL131142 JED131136:JEH131142 JNZ131136:JOD131142 JXV131136:JXZ131142 KHR131136:KHV131142 KRN131136:KRR131142 LBJ131136:LBN131142 LLF131136:LLJ131142 LVB131136:LVF131142 MEX131136:MFB131142 MOT131136:MOX131142 MYP131136:MYT131142 NIL131136:NIP131142 NSH131136:NSL131142 OCD131136:OCH131142 OLZ131136:OMD131142 OVV131136:OVZ131142 PFR131136:PFV131142 PPN131136:PPR131142 PZJ131136:PZN131142 QJF131136:QJJ131142 QTB131136:QTF131142 RCX131136:RDB131142 RMT131136:RMX131142 RWP131136:RWT131142 SGL131136:SGP131142 SQH131136:SQL131142 TAD131136:TAH131142 TJZ131136:TKD131142 TTV131136:TTZ131142 UDR131136:UDV131142 UNN131136:UNR131142 UXJ131136:UXN131142 VHF131136:VHJ131142 VRB131136:VRF131142 WAX131136:WBB131142 WKT131136:WKX131142 WUP131136:WUT131142 XEL131136:XEP131142 ID196672:IH196678 RZ196672:SD196678 ABV196672:ABZ196678 ALR196672:ALV196678 AVN196672:AVR196678 BFJ196672:BFN196678 BPF196672:BPJ196678 BZB196672:BZF196678 CIX196672:CJB196678 CST196672:CSX196678 DCP196672:DCT196678 DML196672:DMP196678 DWH196672:DWL196678 EGD196672:EGH196678 EPZ196672:EQD196678 EZV196672:EZZ196678 FJR196672:FJV196678 FTN196672:FTR196678 GDJ196672:GDN196678 GNF196672:GNJ196678 GXB196672:GXF196678 HGX196672:HHB196678 HQT196672:HQX196678 IAP196672:IAT196678 IKL196672:IKP196678 IUH196672:IUL196678 JED196672:JEH196678 JNZ196672:JOD196678 JXV196672:JXZ196678 KHR196672:KHV196678 KRN196672:KRR196678 LBJ196672:LBN196678 LLF196672:LLJ196678 LVB196672:LVF196678 MEX196672:MFB196678 MOT196672:MOX196678 MYP196672:MYT196678 NIL196672:NIP196678 NSH196672:NSL196678 OCD196672:OCH196678 OLZ196672:OMD196678 OVV196672:OVZ196678 PFR196672:PFV196678 PPN196672:PPR196678 PZJ196672:PZN196678 QJF196672:QJJ196678 QTB196672:QTF196678 RCX196672:RDB196678 RMT196672:RMX196678 RWP196672:RWT196678 SGL196672:SGP196678 SQH196672:SQL196678 TAD196672:TAH196678 TJZ196672:TKD196678 TTV196672:TTZ196678 UDR196672:UDV196678 UNN196672:UNR196678 UXJ196672:UXN196678 VHF196672:VHJ196678 VRB196672:VRF196678 WAX196672:WBB196678 WKT196672:WKX196678 WUP196672:WUT196678 XEL196672:XEP196678 ID262208:IH262214 RZ262208:SD262214 ABV262208:ABZ262214 ALR262208:ALV262214 AVN262208:AVR262214 BFJ262208:BFN262214 BPF262208:BPJ262214 BZB262208:BZF262214 CIX262208:CJB262214 CST262208:CSX262214 DCP262208:DCT262214 DML262208:DMP262214 DWH262208:DWL262214 EGD262208:EGH262214 EPZ262208:EQD262214 EZV262208:EZZ262214 FJR262208:FJV262214 FTN262208:FTR262214 GDJ262208:GDN262214 GNF262208:GNJ262214 GXB262208:GXF262214 HGX262208:HHB262214 HQT262208:HQX262214 IAP262208:IAT262214 IKL262208:IKP262214 IUH262208:IUL262214 JED262208:JEH262214 JNZ262208:JOD262214 JXV262208:JXZ262214 KHR262208:KHV262214 KRN262208:KRR262214 LBJ262208:LBN262214 LLF262208:LLJ262214 LVB262208:LVF262214 MEX262208:MFB262214 MOT262208:MOX262214 MYP262208:MYT262214 NIL262208:NIP262214 NSH262208:NSL262214 OCD262208:OCH262214 OLZ262208:OMD262214 OVV262208:OVZ262214 PFR262208:PFV262214 PPN262208:PPR262214 PZJ262208:PZN262214 QJF262208:QJJ262214 QTB262208:QTF262214 RCX262208:RDB262214 RMT262208:RMX262214 RWP262208:RWT262214 SGL262208:SGP262214 SQH262208:SQL262214 TAD262208:TAH262214 TJZ262208:TKD262214 TTV262208:TTZ262214 UDR262208:UDV262214 UNN262208:UNR262214 UXJ262208:UXN262214 VHF262208:VHJ262214 VRB262208:VRF262214 WAX262208:WBB262214 WKT262208:WKX262214 WUP262208:WUT262214 XEL262208:XEP262214 ID327744:IH327750 RZ327744:SD327750 ABV327744:ABZ327750 ALR327744:ALV327750 AVN327744:AVR327750 BFJ327744:BFN327750 BPF327744:BPJ327750 BZB327744:BZF327750 CIX327744:CJB327750 CST327744:CSX327750 DCP327744:DCT327750 DML327744:DMP327750 DWH327744:DWL327750 EGD327744:EGH327750 EPZ327744:EQD327750 EZV327744:EZZ327750 FJR327744:FJV327750 FTN327744:FTR327750 GDJ327744:GDN327750 GNF327744:GNJ327750 GXB327744:GXF327750 HGX327744:HHB327750 HQT327744:HQX327750 IAP327744:IAT327750 IKL327744:IKP327750 IUH327744:IUL327750 JED327744:JEH327750 JNZ327744:JOD327750 JXV327744:JXZ327750 KHR327744:KHV327750 KRN327744:KRR327750 LBJ327744:LBN327750 LLF327744:LLJ327750 LVB327744:LVF327750 MEX327744:MFB327750 MOT327744:MOX327750 MYP327744:MYT327750 NIL327744:NIP327750 NSH327744:NSL327750 OCD327744:OCH327750 OLZ327744:OMD327750 OVV327744:OVZ327750 PFR327744:PFV327750 PPN327744:PPR327750 PZJ327744:PZN327750 QJF327744:QJJ327750 QTB327744:QTF327750 RCX327744:RDB327750 RMT327744:RMX327750 RWP327744:RWT327750 SGL327744:SGP327750 SQH327744:SQL327750 TAD327744:TAH327750 TJZ327744:TKD327750 TTV327744:TTZ327750 UDR327744:UDV327750 UNN327744:UNR327750 UXJ327744:UXN327750 VHF327744:VHJ327750 VRB327744:VRF327750 WAX327744:WBB327750 WKT327744:WKX327750 WUP327744:WUT327750 XEL327744:XEP327750 ID393280:IH393286 RZ393280:SD393286 ABV393280:ABZ393286 ALR393280:ALV393286 AVN393280:AVR393286 BFJ393280:BFN393286 BPF393280:BPJ393286 BZB393280:BZF393286 CIX393280:CJB393286 CST393280:CSX393286 DCP393280:DCT393286 DML393280:DMP393286 DWH393280:DWL393286 EGD393280:EGH393286 EPZ393280:EQD393286 EZV393280:EZZ393286 FJR393280:FJV393286 FTN393280:FTR393286 GDJ393280:GDN393286 GNF393280:GNJ393286 GXB393280:GXF393286 HGX393280:HHB393286 HQT393280:HQX393286 IAP393280:IAT393286 IKL393280:IKP393286 IUH393280:IUL393286 JED393280:JEH393286 JNZ393280:JOD393286 JXV393280:JXZ393286 KHR393280:KHV393286 KRN393280:KRR393286 LBJ393280:LBN393286 LLF393280:LLJ393286 LVB393280:LVF393286 MEX393280:MFB393286 MOT393280:MOX393286 MYP393280:MYT393286 NIL393280:NIP393286 NSH393280:NSL393286 OCD393280:OCH393286 OLZ393280:OMD393286 OVV393280:OVZ393286 PFR393280:PFV393286 PPN393280:PPR393286 PZJ393280:PZN393286 QJF393280:QJJ393286 QTB393280:QTF393286 RCX393280:RDB393286 RMT393280:RMX393286 RWP393280:RWT393286 SGL393280:SGP393286 SQH393280:SQL393286 TAD393280:TAH393286 TJZ393280:TKD393286 TTV393280:TTZ393286 UDR393280:UDV393286 UNN393280:UNR393286 UXJ393280:UXN393286 VHF393280:VHJ393286 VRB393280:VRF393286 WAX393280:WBB393286 WKT393280:WKX393286 WUP393280:WUT393286 XEL393280:XEP393286 ID458816:IH458822 RZ458816:SD458822 ABV458816:ABZ458822 ALR458816:ALV458822 AVN458816:AVR458822 BFJ458816:BFN458822 BPF458816:BPJ458822 BZB458816:BZF458822 CIX458816:CJB458822 CST458816:CSX458822 DCP458816:DCT458822 DML458816:DMP458822 DWH458816:DWL458822 EGD458816:EGH458822 EPZ458816:EQD458822 EZV458816:EZZ458822 FJR458816:FJV458822 FTN458816:FTR458822 GDJ458816:GDN458822 GNF458816:GNJ458822 GXB458816:GXF458822 HGX458816:HHB458822 HQT458816:HQX458822 IAP458816:IAT458822 IKL458816:IKP458822 IUH458816:IUL458822 JED458816:JEH458822 JNZ458816:JOD458822 JXV458816:JXZ458822 KHR458816:KHV458822 KRN458816:KRR458822 LBJ458816:LBN458822 LLF458816:LLJ458822 LVB458816:LVF458822 MEX458816:MFB458822 MOT458816:MOX458822 MYP458816:MYT458822 NIL458816:NIP458822 NSH458816:NSL458822 OCD458816:OCH458822 OLZ458816:OMD458822 OVV458816:OVZ458822 PFR458816:PFV458822 PPN458816:PPR458822 PZJ458816:PZN458822 QJF458816:QJJ458822 QTB458816:QTF458822 RCX458816:RDB458822 RMT458816:RMX458822 RWP458816:RWT458822 SGL458816:SGP458822 SQH458816:SQL458822 TAD458816:TAH458822 TJZ458816:TKD458822 TTV458816:TTZ458822 UDR458816:UDV458822 UNN458816:UNR458822 UXJ458816:UXN458822 VHF458816:VHJ458822 VRB458816:VRF458822 WAX458816:WBB458822 WKT458816:WKX458822 WUP458816:WUT458822 XEL458816:XEP458822 ID524352:IH524358 RZ524352:SD524358 ABV524352:ABZ524358 ALR524352:ALV524358 AVN524352:AVR524358 BFJ524352:BFN524358 BPF524352:BPJ524358 BZB524352:BZF524358 CIX524352:CJB524358 CST524352:CSX524358 DCP524352:DCT524358 DML524352:DMP524358 DWH524352:DWL524358 EGD524352:EGH524358 EPZ524352:EQD524358 EZV524352:EZZ524358 FJR524352:FJV524358 FTN524352:FTR524358 GDJ524352:GDN524358 GNF524352:GNJ524358 GXB524352:GXF524358 HGX524352:HHB524358 HQT524352:HQX524358 IAP524352:IAT524358 IKL524352:IKP524358 IUH524352:IUL524358 JED524352:JEH524358 JNZ524352:JOD524358 JXV524352:JXZ524358 KHR524352:KHV524358 KRN524352:KRR524358 LBJ524352:LBN524358 LLF524352:LLJ524358 LVB524352:LVF524358 MEX524352:MFB524358 MOT524352:MOX524358 MYP524352:MYT524358 NIL524352:NIP524358 NSH524352:NSL524358 OCD524352:OCH524358 OLZ524352:OMD524358 OVV524352:OVZ524358 PFR524352:PFV524358 PPN524352:PPR524358 PZJ524352:PZN524358 QJF524352:QJJ524358 QTB524352:QTF524358 RCX524352:RDB524358 RMT524352:RMX524358 RWP524352:RWT524358 SGL524352:SGP524358 SQH524352:SQL524358 TAD524352:TAH524358 TJZ524352:TKD524358 TTV524352:TTZ524358 UDR524352:UDV524358 UNN524352:UNR524358 UXJ524352:UXN524358 VHF524352:VHJ524358 VRB524352:VRF524358 WAX524352:WBB524358 WKT524352:WKX524358 WUP524352:WUT524358 XEL524352:XEP524358 ID589888:IH589894 RZ589888:SD589894 ABV589888:ABZ589894 ALR589888:ALV589894 AVN589888:AVR589894 BFJ589888:BFN589894 BPF589888:BPJ589894 BZB589888:BZF589894 CIX589888:CJB589894 CST589888:CSX589894 DCP589888:DCT589894 DML589888:DMP589894 DWH589888:DWL589894 EGD589888:EGH589894 EPZ589888:EQD589894 EZV589888:EZZ589894 FJR589888:FJV589894 FTN589888:FTR589894 GDJ589888:GDN589894 GNF589888:GNJ589894 GXB589888:GXF589894 HGX589888:HHB589894 HQT589888:HQX589894 IAP589888:IAT589894 IKL589888:IKP589894 IUH589888:IUL589894 JED589888:JEH589894 JNZ589888:JOD589894 JXV589888:JXZ589894 KHR589888:KHV589894 KRN589888:KRR589894 LBJ589888:LBN589894 LLF589888:LLJ589894 LVB589888:LVF589894 MEX589888:MFB589894 MOT589888:MOX589894 MYP589888:MYT589894 NIL589888:NIP589894 NSH589888:NSL589894 OCD589888:OCH589894 OLZ589888:OMD589894 OVV589888:OVZ589894 PFR589888:PFV589894 PPN589888:PPR589894 PZJ589888:PZN589894 QJF589888:QJJ589894 QTB589888:QTF589894 RCX589888:RDB589894 RMT589888:RMX589894 RWP589888:RWT589894 SGL589888:SGP589894 SQH589888:SQL589894 TAD589888:TAH589894 TJZ589888:TKD589894 TTV589888:TTZ589894 UDR589888:UDV589894 UNN589888:UNR589894 UXJ589888:UXN589894 VHF589888:VHJ589894 VRB589888:VRF589894 WAX589888:WBB589894 WKT589888:WKX589894 WUP589888:WUT589894 XEL589888:XEP589894 ID655424:IH655430 RZ655424:SD655430 ABV655424:ABZ655430 ALR655424:ALV655430 AVN655424:AVR655430 BFJ655424:BFN655430 BPF655424:BPJ655430 BZB655424:BZF655430 CIX655424:CJB655430 CST655424:CSX655430 DCP655424:DCT655430 DML655424:DMP655430 DWH655424:DWL655430 EGD655424:EGH655430 EPZ655424:EQD655430 EZV655424:EZZ655430 FJR655424:FJV655430 FTN655424:FTR655430 GDJ655424:GDN655430 GNF655424:GNJ655430 GXB655424:GXF655430 HGX655424:HHB655430 HQT655424:HQX655430 IAP655424:IAT655430 IKL655424:IKP655430 IUH655424:IUL655430 JED655424:JEH655430 JNZ655424:JOD655430 JXV655424:JXZ655430 KHR655424:KHV655430 KRN655424:KRR655430 LBJ655424:LBN655430 LLF655424:LLJ655430 LVB655424:LVF655430 MEX655424:MFB655430 MOT655424:MOX655430 MYP655424:MYT655430 NIL655424:NIP655430 NSH655424:NSL655430 OCD655424:OCH655430 OLZ655424:OMD655430 OVV655424:OVZ655430 PFR655424:PFV655430 PPN655424:PPR655430 PZJ655424:PZN655430 QJF655424:QJJ655430 QTB655424:QTF655430 RCX655424:RDB655430 RMT655424:RMX655430 RWP655424:RWT655430 SGL655424:SGP655430 SQH655424:SQL655430 TAD655424:TAH655430 TJZ655424:TKD655430 TTV655424:TTZ655430 UDR655424:UDV655430 UNN655424:UNR655430 UXJ655424:UXN655430 VHF655424:VHJ655430 VRB655424:VRF655430 WAX655424:WBB655430 WKT655424:WKX655430 WUP655424:WUT655430 XEL655424:XEP655430 ID720960:IH720966 RZ720960:SD720966 ABV720960:ABZ720966 ALR720960:ALV720966 AVN720960:AVR720966 BFJ720960:BFN720966 BPF720960:BPJ720966 BZB720960:BZF720966 CIX720960:CJB720966 CST720960:CSX720966 DCP720960:DCT720966 DML720960:DMP720966 DWH720960:DWL720966 EGD720960:EGH720966 EPZ720960:EQD720966 EZV720960:EZZ720966 FJR720960:FJV720966 FTN720960:FTR720966 GDJ720960:GDN720966 GNF720960:GNJ720966 GXB720960:GXF720966 HGX720960:HHB720966 HQT720960:HQX720966 IAP720960:IAT720966 IKL720960:IKP720966 IUH720960:IUL720966 JED720960:JEH720966 JNZ720960:JOD720966 JXV720960:JXZ720966 KHR720960:KHV720966 KRN720960:KRR720966 LBJ720960:LBN720966 LLF720960:LLJ720966 LVB720960:LVF720966 MEX720960:MFB720966 MOT720960:MOX720966 MYP720960:MYT720966 NIL720960:NIP720966 NSH720960:NSL720966 OCD720960:OCH720966 OLZ720960:OMD720966 OVV720960:OVZ720966 PFR720960:PFV720966 PPN720960:PPR720966 PZJ720960:PZN720966 QJF720960:QJJ720966 QTB720960:QTF720966 RCX720960:RDB720966 RMT720960:RMX720966 RWP720960:RWT720966 SGL720960:SGP720966 SQH720960:SQL720966 TAD720960:TAH720966 TJZ720960:TKD720966 TTV720960:TTZ720966 UDR720960:UDV720966 UNN720960:UNR720966 UXJ720960:UXN720966 VHF720960:VHJ720966 VRB720960:VRF720966 WAX720960:WBB720966 WKT720960:WKX720966 WUP720960:WUT720966 XEL720960:XEP720966 ID786496:IH786502 RZ786496:SD786502 ABV786496:ABZ786502 ALR786496:ALV786502 AVN786496:AVR786502 BFJ786496:BFN786502 BPF786496:BPJ786502 BZB786496:BZF786502 CIX786496:CJB786502 CST786496:CSX786502 DCP786496:DCT786502 DML786496:DMP786502 DWH786496:DWL786502 EGD786496:EGH786502 EPZ786496:EQD786502 EZV786496:EZZ786502 FJR786496:FJV786502 FTN786496:FTR786502 GDJ786496:GDN786502 GNF786496:GNJ786502 GXB786496:GXF786502 HGX786496:HHB786502 HQT786496:HQX786502 IAP786496:IAT786502 IKL786496:IKP786502 IUH786496:IUL786502 JED786496:JEH786502 JNZ786496:JOD786502 JXV786496:JXZ786502 KHR786496:KHV786502 KRN786496:KRR786502 LBJ786496:LBN786502 LLF786496:LLJ786502 LVB786496:LVF786502 MEX786496:MFB786502 MOT786496:MOX786502 MYP786496:MYT786502 NIL786496:NIP786502 NSH786496:NSL786502 OCD786496:OCH786502 OLZ786496:OMD786502 OVV786496:OVZ786502 PFR786496:PFV786502 PPN786496:PPR786502 PZJ786496:PZN786502 QJF786496:QJJ786502 QTB786496:QTF786502 RCX786496:RDB786502 RMT786496:RMX786502 RWP786496:RWT786502 SGL786496:SGP786502 SQH786496:SQL786502 TAD786496:TAH786502 TJZ786496:TKD786502 TTV786496:TTZ786502 UDR786496:UDV786502 UNN786496:UNR786502 UXJ786496:UXN786502 VHF786496:VHJ786502 VRB786496:VRF786502 WAX786496:WBB786502 WKT786496:WKX786502 WUP786496:WUT786502 XEL786496:XEP786502 ID852032:IH852038 RZ852032:SD852038 ABV852032:ABZ852038 ALR852032:ALV852038 AVN852032:AVR852038 BFJ852032:BFN852038 BPF852032:BPJ852038 BZB852032:BZF852038 CIX852032:CJB852038 CST852032:CSX852038 DCP852032:DCT852038 DML852032:DMP852038 DWH852032:DWL852038 EGD852032:EGH852038 EPZ852032:EQD852038 EZV852032:EZZ852038 FJR852032:FJV852038 FTN852032:FTR852038 GDJ852032:GDN852038 GNF852032:GNJ852038 GXB852032:GXF852038 HGX852032:HHB852038 HQT852032:HQX852038 IAP852032:IAT852038 IKL852032:IKP852038 IUH852032:IUL852038 JED852032:JEH852038 JNZ852032:JOD852038 JXV852032:JXZ852038 KHR852032:KHV852038 KRN852032:KRR852038 LBJ852032:LBN852038 LLF852032:LLJ852038 LVB852032:LVF852038 MEX852032:MFB852038 MOT852032:MOX852038 MYP852032:MYT852038 NIL852032:NIP852038 NSH852032:NSL852038 OCD852032:OCH852038 OLZ852032:OMD852038 OVV852032:OVZ852038 PFR852032:PFV852038 PPN852032:PPR852038 PZJ852032:PZN852038 QJF852032:QJJ852038 QTB852032:QTF852038 RCX852032:RDB852038 RMT852032:RMX852038 RWP852032:RWT852038 SGL852032:SGP852038 SQH852032:SQL852038 TAD852032:TAH852038 TJZ852032:TKD852038 TTV852032:TTZ852038 UDR852032:UDV852038 UNN852032:UNR852038 UXJ852032:UXN852038 VHF852032:VHJ852038 VRB852032:VRF852038 WAX852032:WBB852038 WKT852032:WKX852038 WUP852032:WUT852038 XEL852032:XEP852038 ID917568:IH917574 RZ917568:SD917574 ABV917568:ABZ917574 ALR917568:ALV917574 AVN917568:AVR917574 BFJ917568:BFN917574 BPF917568:BPJ917574 BZB917568:BZF917574 CIX917568:CJB917574 CST917568:CSX917574 DCP917568:DCT917574 DML917568:DMP917574 DWH917568:DWL917574 EGD917568:EGH917574 EPZ917568:EQD917574 EZV917568:EZZ917574 FJR917568:FJV917574 FTN917568:FTR917574 GDJ917568:GDN917574 GNF917568:GNJ917574 GXB917568:GXF917574 HGX917568:HHB917574 HQT917568:HQX917574 IAP917568:IAT917574 IKL917568:IKP917574 IUH917568:IUL917574 JED917568:JEH917574 JNZ917568:JOD917574 JXV917568:JXZ917574 KHR917568:KHV917574 KRN917568:KRR917574 LBJ917568:LBN917574 LLF917568:LLJ917574 LVB917568:LVF917574 MEX917568:MFB917574 MOT917568:MOX917574 MYP917568:MYT917574 NIL917568:NIP917574 NSH917568:NSL917574 OCD917568:OCH917574 OLZ917568:OMD917574 OVV917568:OVZ917574 PFR917568:PFV917574 PPN917568:PPR917574 PZJ917568:PZN917574 QJF917568:QJJ917574 QTB917568:QTF917574 RCX917568:RDB917574 RMT917568:RMX917574 RWP917568:RWT917574 SGL917568:SGP917574 SQH917568:SQL917574 TAD917568:TAH917574 TJZ917568:TKD917574 TTV917568:TTZ917574 UDR917568:UDV917574 UNN917568:UNR917574 UXJ917568:UXN917574 VHF917568:VHJ917574 VRB917568:VRF917574 WAX917568:WBB917574 WKT917568:WKX917574 WUP917568:WUT917574 XEL917568:XEP917574 ID983104:IH983110 RZ983104:SD983110 ABV983104:ABZ983110 ALR983104:ALV983110 AVN983104:AVR983110 BFJ983104:BFN983110 BPF983104:BPJ983110 BZB983104:BZF983110 CIX983104:CJB983110 CST983104:CSX983110 DCP983104:DCT983110 DML983104:DMP983110 DWH983104:DWL983110 EGD983104:EGH983110 EPZ983104:EQD983110 EZV983104:EZZ983110 FJR983104:FJV983110 FTN983104:FTR983110 GDJ983104:GDN983110 GNF983104:GNJ983110 GXB983104:GXF983110 HGX983104:HHB983110 HQT983104:HQX983110 IAP983104:IAT983110 IKL983104:IKP983110 IUH983104:IUL983110 JED983104:JEH983110 JNZ983104:JOD983110 JXV983104:JXZ983110 KHR983104:KHV983110 KRN983104:KRR983110 LBJ983104:LBN983110 LLF983104:LLJ983110 LVB983104:LVF983110 MEX983104:MFB983110 MOT983104:MOX983110 MYP983104:MYT983110 NIL983104:NIP983110 NSH983104:NSL983110 OCD983104:OCH983110 OLZ983104:OMD983110 OVV983104:OVZ983110 PFR983104:PFV983110 PPN983104:PPR983110 PZJ983104:PZN983110 QJF983104:QJJ983110 QTB983104:QTF983110 RCX983104:RDB983110 RMT983104:RMX983110 RWP983104:RWT983110 SGL983104:SGP983110 SQH983104:SQL983110 TAD983104:TAH983110 TJZ983104:TKD983110 TTV983104:TTZ983110 UDR983104:UDV983110 UNN983104:UNR983110 UXJ983104:UXN983110 VHF983104:VHJ983110 VRB983104:VRF983110 WAX983104:WBB983110 WKT983104:WKX983110 WUP983104:WUT983110 D1048566:F1048568 D983030:F983032 D917494:F917496 D851958:F851960 D786422:F786424 D720886:F720888 D655350:F655352 D589814:F589816 D524278:F524280 D458742:F458744 D393206:F393208 D327670:F327672 D262134:F262136 D196598:F196600 D131062:F131064 D65526:F65528 D1048570:F1048570 D983034:F983034 D917498:F917498 D851962:F851962 D786426:F786426 D720890:F720890 D655354:F655354 D589818:F589818 D524282:F524282 D458746:F458746 D393210:F393210 D327674:F327674 D262138:F262138 D196602:F196602 D131066:F131066 D65530:F65530 D10:F10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приложение</vt:lpstr>
      <vt:lpstr>приложение №1</vt:lpstr>
      <vt:lpstr>приложение №2</vt:lpstr>
      <vt:lpstr>приложение №5</vt:lpstr>
      <vt:lpstr>Смета расходов</vt:lpstr>
      <vt:lpstr>Смета расходов (2)</vt:lpstr>
      <vt:lpstr>Смета расходов (3)</vt:lpstr>
      <vt:lpstr>приложение!Область_печати</vt:lpstr>
      <vt:lpstr>'Смета расходов'!Область_печати</vt:lpstr>
    </vt:vector>
  </TitlesOfParts>
  <Company>Алтайэнерго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INZhurihina</dc:creator>
  <cp:lastModifiedBy>Евгения</cp:lastModifiedBy>
  <cp:lastPrinted>2021-04-26T10:53:27Z</cp:lastPrinted>
  <dcterms:created xsi:type="dcterms:W3CDTF">2015-03-19T02:51:19Z</dcterms:created>
  <dcterms:modified xsi:type="dcterms:W3CDTF">2021-11-08T10:06:24Z</dcterms:modified>
</cp:coreProperties>
</file>